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912b54d9250cc1d2/Desktop/"/>
    </mc:Choice>
  </mc:AlternateContent>
  <xr:revisionPtr revIDLastSave="3" documentId="13_ncr:1_{76836E3A-0484-415A-92D0-615B328232AA}" xr6:coauthVersionLast="47" xr6:coauthVersionMax="47" xr10:uidLastSave="{74F7C194-CF57-49FE-AB98-3D8DF043BB06}"/>
  <bookViews>
    <workbookView xWindow="-120" yWindow="-120" windowWidth="20730" windowHeight="11160" xr2:uid="{00000000-000D-0000-FFFF-FFFF00000000}"/>
  </bookViews>
  <sheets>
    <sheet name="WesternCountriesFinancialData" sheetId="6" r:id="rId1"/>
    <sheet name="WesternCountryDataAnalysis" sheetId="7" r:id="rId2"/>
    <sheet name="WesternStatisticalDataAnalysis" sheetId="14" r:id="rId3"/>
    <sheet name="Dashboard" sheetId="8" r:id="rId4"/>
  </sheets>
  <definedNames>
    <definedName name="_xlchart.v1.0" hidden="1">WesternStatisticalDataAnalysis!$A$1</definedName>
    <definedName name="_xlchart.v1.1" hidden="1">WesternStatisticalDataAnalysis!$A$23:$A$28</definedName>
    <definedName name="_xlchart.v1.2" hidden="1">WesternStatisticalDataAnalysis!$B$1:$B$22</definedName>
    <definedName name="_xlchart.v1.3" hidden="1">WesternStatisticalDataAnalysis!$B$23:$B$28</definedName>
    <definedName name="_xlchart.v1.4" hidden="1">WesternStatisticalDataAnalysis!$C$1:$C$22</definedName>
    <definedName name="_xlchart.v1.5" hidden="1">WesternStatisticalDataAnalysis!$C$23:$C$28</definedName>
    <definedName name="_xlchart.v1.6" hidden="1">WesternStatisticalDataAnalysis!$D$1:$D$22</definedName>
    <definedName name="_xlchart.v1.7" hidden="1">WesternStatisticalDataAnalysis!$D$23:$D$28</definedName>
  </definedNames>
  <calcPr calcId="191028"/>
  <pivotCaches>
    <pivotCache cacheId="22082" r:id="rId5"/>
    <pivotCache cacheId="2208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4" l="1"/>
  <c r="D19" i="14"/>
  <c r="C19" i="14"/>
  <c r="D18" i="14"/>
  <c r="D20" i="14" s="1"/>
  <c r="C18" i="14"/>
  <c r="C20" i="14" s="1"/>
  <c r="B18" i="14"/>
  <c r="B20" i="14" s="1"/>
  <c r="D17" i="14"/>
  <c r="C17" i="14"/>
  <c r="B17" i="14"/>
  <c r="D16" i="14"/>
  <c r="C16" i="14"/>
  <c r="B16" i="14"/>
  <c r="D15" i="14"/>
  <c r="C15" i="14"/>
  <c r="B15" i="14"/>
  <c r="D14" i="14"/>
  <c r="C14" i="14"/>
  <c r="B14" i="14"/>
  <c r="D13" i="14"/>
  <c r="C13" i="14"/>
  <c r="B13" i="14"/>
  <c r="B3" i="14"/>
  <c r="C2" i="14"/>
  <c r="D2" i="14"/>
  <c r="B2" i="14"/>
  <c r="C1" i="14"/>
  <c r="D1" i="14"/>
  <c r="B1" i="14"/>
</calcChain>
</file>

<file path=xl/sharedStrings.xml><?xml version="1.0" encoding="utf-8"?>
<sst xmlns="http://schemas.openxmlformats.org/spreadsheetml/2006/main" count="8533" uniqueCount="81">
  <si>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</si>
  <si>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</si>
  <si>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</si>
  <si>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</si>
  <si>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</si>
  <si>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</si>
  <si>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</si>
  <si>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</si>
  <si>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</si>
  <si>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</si>
  <si>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</si>
  <si>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</si>
  <si>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</si>
  <si>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</si>
  <si>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</si>
  <si>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</si>
  <si>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</si>
  <si>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</si>
  <si>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</si>
  <si>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</si>
  <si>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</si>
  <si>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</si>
  <si>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</si>
  <si>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</si>
  <si>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</si>
  <si>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</si>
  <si>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</si>
  <si>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</si>
  <si>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</si>
  <si>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</si>
  <si>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</si>
  <si>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</si>
  <si>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</si>
  <si>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</si>
  <si>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</si>
  <si>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</si>
  <si>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</si>
  <si>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</si>
  <si>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</si>
  <si>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</si>
  <si>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</si>
  <si>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</si>
  <si>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</si>
  <si>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</si>
  <si>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</si>
  <si>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</si>
  <si>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</si>
  <si>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</si>
  <si>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</si>
  <si>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</si>
  <si>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PRODUCT WISE SALES</t>
  </si>
  <si>
    <t>COUNTRY WISE SALES</t>
  </si>
  <si>
    <t>SEGMENT  WISE PRODUCT WISE  PROFIT</t>
  </si>
  <si>
    <t>Row Labels</t>
  </si>
  <si>
    <t>Sum of  Sales</t>
  </si>
  <si>
    <t>Count of Product</t>
  </si>
  <si>
    <t>Sum of Profit</t>
  </si>
  <si>
    <t>Grand Total</t>
  </si>
  <si>
    <t>YEARLY WISE SALES</t>
  </si>
  <si>
    <t>YEARLY WISE PROFIT</t>
  </si>
  <si>
    <t>TOP 2 COUNTRIES</t>
  </si>
  <si>
    <t>BOTTOM 3 PRODUCT</t>
  </si>
  <si>
    <t>PRODUCT WISE DISCOUNT</t>
  </si>
  <si>
    <t>Sum of Discounts</t>
  </si>
  <si>
    <t>PROFIT &amp; SALES BY QTR</t>
  </si>
  <si>
    <t>Qtr3</t>
  </si>
  <si>
    <t>Qtr4</t>
  </si>
  <si>
    <t>Qtr1</t>
  </si>
  <si>
    <t>Qtr2</t>
  </si>
  <si>
    <t>Mean</t>
  </si>
  <si>
    <t>Median</t>
  </si>
  <si>
    <t>Mode</t>
  </si>
  <si>
    <t>Max</t>
  </si>
  <si>
    <t>Min</t>
  </si>
  <si>
    <t>Range</t>
  </si>
  <si>
    <t>Quartiles</t>
  </si>
  <si>
    <t>IQR</t>
  </si>
  <si>
    <t>Standard deviation</t>
  </si>
  <si>
    <t>Variance</t>
  </si>
  <si>
    <t>Coefficient of Variation</t>
  </si>
  <si>
    <t>Western Countries Data Analysis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</si>
</sst>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20"/>
      <color rgb="FF00B050"/>
      <name val="Algerian"/>
      <family val="5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2" fillId="3" borderId="1" xfId="0" applyFont="1" applyFill="1" applyBorder="1"/>
    <xf numFmtId="0" fontId="0" fillId="3" borderId="1" xfId="0" applyFill="1" applyBorder="1"/>
    <xf numFmtId="0" fontId="0" fillId="4" borderId="0" xfId="0" applyFill="1" applyAlignment="1">
      <alignment horizontal="left"/>
    </xf>
    <xf numFmtId="0" fontId="0" fillId="4" borderId="0" xfId="0" applyFill="1"/>
    <xf numFmtId="0" fontId="5" fillId="4" borderId="2" xfId="0" applyFont="1" applyFill="1" applyBorder="1"/>
    <xf numFmtId="0" fontId="7" fillId="4" borderId="3" xfId="0" applyFont="1" applyFill="1" applyBorder="1"/>
    <xf numFmtId="0" fontId="2" fillId="4" borderId="0" xfId="0" applyFont="1" applyFill="1"/>
    <xf numFmtId="0" fontId="2" fillId="4" borderId="0" xfId="0" pivotButton="1" applyFont="1" applyFill="1"/>
    <xf numFmtId="0" fontId="6" fillId="4" borderId="2" xfId="0" applyFont="1" applyFill="1" applyBorder="1"/>
    <xf numFmtId="0" fontId="8" fillId="4" borderId="3" xfId="0" applyFont="1" applyFill="1" applyBorder="1"/>
    <xf numFmtId="0" fontId="2" fillId="4" borderId="2" xfId="0" applyFont="1" applyFill="1" applyBorder="1"/>
    <xf numFmtId="0" fontId="0" fillId="4" borderId="3" xfId="0" applyFill="1" applyBorder="1"/>
    <xf numFmtId="0" fontId="0" fillId="4" borderId="0" xfId="0" pivotButton="1" applyFill="1"/>
    <xf numFmtId="0" fontId="0" fillId="4" borderId="4" xfId="0" applyFill="1" applyBorder="1"/>
    <xf numFmtId="0" fontId="0" fillId="0" borderId="0" xfId="0" applyAlignment="1">
      <alignment horizontal="left" indent="2"/>
    </xf>
    <xf numFmtId="0" fontId="3" fillId="4" borderId="2" xfId="0" applyFont="1" applyFill="1" applyBorder="1"/>
    <xf numFmtId="0" fontId="4" fillId="4" borderId="3" xfId="0" applyFont="1" applyFill="1" applyBorder="1"/>
    <xf numFmtId="0" fontId="0" fillId="5" borderId="0" xfId="0" applyFill="1"/>
    <xf numFmtId="9" fontId="0" fillId="5" borderId="0" xfId="0" applyNumberFormat="1" applyFill="1"/>
    <xf numFmtId="3" fontId="0" fillId="3" borderId="1" xfId="0" applyNumberFormat="1" applyFill="1" applyBorder="1"/>
    <xf numFmtId="9" fontId="0" fillId="3" borderId="1" xfId="2" applyFont="1" applyFill="1" applyBorder="1"/>
    <xf numFmtId="3" fontId="0" fillId="0" borderId="0" xfId="0" applyNumberFormat="1"/>
    <xf numFmtId="3" fontId="0" fillId="2" borderId="0" xfId="0" applyNumberFormat="1" applyFill="1"/>
    <xf numFmtId="4" fontId="0" fillId="0" borderId="0" xfId="0" applyNumberFormat="1" applyAlignment="1">
      <alignment vertical="center"/>
    </xf>
    <xf numFmtId="0" fontId="10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44">
    <dxf>
      <font>
        <color rgb="FFFF0000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</dxf>
    <dxf>
      <font>
        <b/>
        <sz val="14"/>
      </font>
      <fill>
        <patternFill patternType="solid">
          <fgColor indexed="64"/>
          <bgColor theme="5" tint="0.59999389629810485"/>
        </patternFill>
      </fill>
    </dxf>
    <dxf>
      <font>
        <b/>
        <sz val="14"/>
      </font>
      <fill>
        <patternFill patternType="solid">
          <fgColor indexed="64"/>
          <bgColor theme="5" tint="0.59999389629810485"/>
        </patternFill>
      </fill>
    </dxf>
    <dxf>
      <font>
        <b/>
        <sz val="14"/>
      </font>
      <fill>
        <patternFill patternType="solid">
          <fgColor indexed="64"/>
          <bgColor theme="5" tint="0.59999389629810485"/>
        </patternFill>
      </fill>
      <alignment horizontal="general" vertical="bottom" textRotation="0" wrapText="0" indent="0" justifyLastLine="0" shrinkToFit="0" readingOrder="0"/>
    </dxf>
    <dxf>
      <font>
        <b/>
        <sz val="14"/>
      </font>
      <fill>
        <patternFill patternType="solid">
          <fgColor indexed="64"/>
          <bgColor theme="5" tint="0.59999389629810485"/>
        </patternFill>
      </fill>
      <alignment horizontal="general" vertical="bottom" textRotation="0" wrapText="0" indent="0" justifyLastLine="0" shrinkToFit="0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92D050"/>
                </a:solidFill>
              </a:rPr>
              <a:t>Product Wise Sales</a:t>
            </a:r>
          </a:p>
        </c:rich>
      </c:tx>
      <c:layout>
        <c:manualLayout>
          <c:xMode val="edge"/>
          <c:yMode val="edge"/>
          <c:x val="0.34413888888888888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  <a:sp3d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Amarilla</c:v>
              </c:pt>
              <c:pt idx="1">
                <c:v>Carretera</c:v>
              </c:pt>
              <c:pt idx="2">
                <c:v>Montana</c:v>
              </c:pt>
              <c:pt idx="3">
                <c:v>Paseo</c:v>
              </c:pt>
              <c:pt idx="4">
                <c:v>Velo</c:v>
              </c:pt>
              <c:pt idx="5">
                <c:v>VTT</c:v>
              </c:pt>
            </c:strLit>
          </c:cat>
          <c:val>
            <c:numLit>
              <c:formatCode>General</c:formatCode>
              <c:ptCount val="6"/>
              <c:pt idx="0">
                <c:v>17747116.059999999</c:v>
              </c:pt>
              <c:pt idx="1">
                <c:v>13815307.885000004</c:v>
              </c:pt>
              <c:pt idx="2">
                <c:v>15390801.879999995</c:v>
              </c:pt>
              <c:pt idx="3">
                <c:v>33011143.95000001</c:v>
              </c:pt>
              <c:pt idx="4">
                <c:v>18250059.465</c:v>
              </c:pt>
              <c:pt idx="5">
                <c:v>20511921.02</c:v>
              </c:pt>
            </c:numLit>
          </c:val>
          <c:extLst>
            <c:ext xmlns:c16="http://schemas.microsoft.com/office/drawing/2014/chart" uri="{C3380CC4-5D6E-409C-BE32-E72D297353CC}">
              <c16:uniqueId val="{00000000-990E-49D4-825D-3EFD4F4461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82189464"/>
        <c:axId val="482190544"/>
        <c:axId val="0"/>
      </c:bar3DChart>
      <c:catAx>
        <c:axId val="48218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90544"/>
        <c:crosses val="autoZero"/>
        <c:auto val="1"/>
        <c:lblAlgn val="ctr"/>
        <c:lblOffset val="100"/>
        <c:noMultiLvlLbl val="0"/>
      </c:catAx>
      <c:valAx>
        <c:axId val="48219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9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Country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0" h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0" h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cat>
            <c:strLit>
              <c:ptCount val="5"/>
              <c:pt idx="0">
                <c:v>Canada</c:v>
              </c:pt>
              <c:pt idx="1">
                <c:v>France</c:v>
              </c:pt>
              <c:pt idx="2">
                <c:v>Germany</c:v>
              </c:pt>
              <c:pt idx="3">
                <c:v>Mexico</c:v>
              </c:pt>
              <c:pt idx="4">
                <c:v>United States of America</c:v>
              </c:pt>
            </c:strLit>
          </c:cat>
          <c:val>
            <c:numLit>
              <c:formatCode>General</c:formatCode>
              <c:ptCount val="5"/>
              <c:pt idx="0">
                <c:v>24887654.885000005</c:v>
              </c:pt>
              <c:pt idx="1">
                <c:v>24354172.280000009</c:v>
              </c:pt>
              <c:pt idx="2">
                <c:v>23505340.820000011</c:v>
              </c:pt>
              <c:pt idx="3">
                <c:v>20949352.109999999</c:v>
              </c:pt>
              <c:pt idx="4">
                <c:v>25029830.165000014</c:v>
              </c:pt>
            </c:numLit>
          </c:val>
          <c:extLst>
            <c:ext xmlns:c16="http://schemas.microsoft.com/office/drawing/2014/chart" uri="{C3380CC4-5D6E-409C-BE32-E72D297353CC}">
              <c16:uniqueId val="{00000000-A5BD-4BF5-93A7-600D6BA5A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5881960"/>
        <c:axId val="485883040"/>
        <c:axId val="0"/>
      </c:bar3DChart>
      <c:catAx>
        <c:axId val="48588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83040"/>
        <c:crosses val="autoZero"/>
        <c:auto val="1"/>
        <c:lblAlgn val="ctr"/>
        <c:lblOffset val="100"/>
        <c:noMultiLvlLbl val="0"/>
      </c:catAx>
      <c:valAx>
        <c:axId val="4858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8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Yearly Wise Sales</a:t>
            </a:r>
          </a:p>
        </c:rich>
      </c:tx>
      <c:layout>
        <c:manualLayout>
          <c:xMode val="edge"/>
          <c:yMode val="edge"/>
          <c:x val="3.1112905758575053E-2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2013</c:v>
              </c:pt>
              <c:pt idx="1">
                <c:v>2014</c:v>
              </c:pt>
            </c:strLit>
          </c:cat>
          <c:val>
            <c:numLit>
              <c:formatCode>General</c:formatCode>
              <c:ptCount val="2"/>
              <c:pt idx="0">
                <c:v>26415255.510000009</c:v>
              </c:pt>
              <c:pt idx="1">
                <c:v>92311094.749999985</c:v>
              </c:pt>
            </c:numLit>
          </c:val>
          <c:extLst>
            <c:ext xmlns:c16="http://schemas.microsoft.com/office/drawing/2014/chart" uri="{C3380CC4-5D6E-409C-BE32-E72D297353CC}">
              <c16:uniqueId val="{00000000-800B-4EAD-B0BF-28CD5C5167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70604704"/>
        <c:axId val="570601824"/>
        <c:axId val="0"/>
      </c:bar3DChart>
      <c:catAx>
        <c:axId val="57060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01824"/>
        <c:crosses val="autoZero"/>
        <c:auto val="1"/>
        <c:lblAlgn val="ctr"/>
        <c:lblOffset val="100"/>
        <c:noMultiLvlLbl val="0"/>
      </c:catAx>
      <c:valAx>
        <c:axId val="570601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7060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accent2"/>
                </a:solidFill>
              </a:rPr>
              <a:t>Segment&amp;ProductWiseProfit </a:t>
            </a:r>
          </a:p>
        </c:rich>
      </c:tx>
      <c:layout>
        <c:manualLayout>
          <c:xMode val="edge"/>
          <c:yMode val="edge"/>
          <c:x val="0.5176528871391076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258092738407699"/>
          <c:y val="4.2434383202099739E-2"/>
          <c:w val="0.54937642169728784"/>
          <c:h val="0.7638644648585593"/>
        </c:manualLayout>
      </c:layout>
      <c:lineChart>
        <c:grouping val="standard"/>
        <c:varyColors val="0"/>
        <c:ser>
          <c:idx val="0"/>
          <c:order val="0"/>
          <c:tx>
            <c:v>Count of Product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Channel Partners</c:v>
              </c:pt>
              <c:pt idx="1">
                <c:v>Enterprise</c:v>
              </c:pt>
              <c:pt idx="2">
                <c:v>Government</c:v>
              </c:pt>
              <c:pt idx="3">
                <c:v>Midmarket</c:v>
              </c:pt>
              <c:pt idx="4">
                <c:v>Small Business</c:v>
              </c:pt>
            </c:strLit>
          </c:cat>
          <c:val>
            <c:numLit>
              <c:formatCode>General</c:formatCode>
              <c:ptCount val="5"/>
              <c:pt idx="0">
                <c:v>100</c:v>
              </c:pt>
              <c:pt idx="1">
                <c:v>100</c:v>
              </c:pt>
              <c:pt idx="2">
                <c:v>300</c:v>
              </c:pt>
              <c:pt idx="3">
                <c:v>100</c:v>
              </c:pt>
              <c:pt idx="4">
                <c:v>100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C19-4868-9568-2E35540EF79D}"/>
            </c:ext>
          </c:extLst>
        </c:ser>
        <c:ser>
          <c:idx val="1"/>
          <c:order val="1"/>
          <c:tx>
            <c:v>Sum of Profit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Channel Partners</c:v>
              </c:pt>
              <c:pt idx="1">
                <c:v>Enterprise</c:v>
              </c:pt>
              <c:pt idx="2">
                <c:v>Government</c:v>
              </c:pt>
              <c:pt idx="3">
                <c:v>Midmarket</c:v>
              </c:pt>
              <c:pt idx="4">
                <c:v>Small Business</c:v>
              </c:pt>
            </c:strLit>
          </c:cat>
          <c:val>
            <c:numLit>
              <c:formatCode>General</c:formatCode>
              <c:ptCount val="5"/>
              <c:pt idx="0">
                <c:v>1316803.1400000001</c:v>
              </c:pt>
              <c:pt idx="1">
                <c:v>-614545.625</c:v>
              </c:pt>
              <c:pt idx="2">
                <c:v>11388173.169999985</c:v>
              </c:pt>
              <c:pt idx="3">
                <c:v>660103.07499999984</c:v>
              </c:pt>
              <c:pt idx="4">
                <c:v>4143168.5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C19-4868-9568-2E35540EF7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B w="0" h="0"/>
              </a:sp3d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570604344"/>
        <c:axId val="570605064"/>
      </c:lineChart>
      <c:catAx>
        <c:axId val="57060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05064"/>
        <c:crosses val="autoZero"/>
        <c:auto val="1"/>
        <c:lblAlgn val="ctr"/>
        <c:lblOffset val="100"/>
        <c:noMultiLvlLbl val="0"/>
      </c:catAx>
      <c:valAx>
        <c:axId val="570605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0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Yearly Wise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6F2-4E29-8D65-F2DCD8B8528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6F2-4E29-8D65-F2DCD8B85285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2"/>
              <c:pt idx="0">
                <c:v>2013</c:v>
              </c:pt>
              <c:pt idx="1">
                <c:v>2014</c:v>
              </c:pt>
            </c:strLit>
          </c:cat>
          <c:val>
            <c:numLit>
              <c:formatCode>General</c:formatCode>
              <c:ptCount val="2"/>
              <c:pt idx="0">
                <c:v>3878464.5100000007</c:v>
              </c:pt>
              <c:pt idx="1">
                <c:v>13015237.749999994</c:v>
              </c:pt>
            </c:numLit>
          </c:val>
          <c:extLst>
            <c:ext xmlns:c16="http://schemas.microsoft.com/office/drawing/2014/chart" uri="{C3380CC4-5D6E-409C-BE32-E72D297353CC}">
              <c16:uniqueId val="{00000004-96F2-4E29-8D65-F2DCD8B85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accent5">
                    <a:lumMod val="60000"/>
                    <a:lumOff val="40000"/>
                  </a:schemeClr>
                </a:solidFill>
              </a:rPr>
              <a:t>Profit&amp;Sales by Qtr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Sum of Profit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6"/>
              <c:pt idx="0">
                <c:v>2013 2013 Qtr3</c:v>
              </c:pt>
              <c:pt idx="1">
                <c:v>2013 2013 Qtr4</c:v>
              </c:pt>
              <c:pt idx="2">
                <c:v>2014 2014 Qtr1</c:v>
              </c:pt>
              <c:pt idx="3">
                <c:v>2014 2014 Qtr2</c:v>
              </c:pt>
              <c:pt idx="4">
                <c:v>2014 2014 Qtr3</c:v>
              </c:pt>
              <c:pt idx="5">
                <c:v>2014 2014 Qtr4</c:v>
              </c:pt>
            </c:strLit>
          </c:cat>
          <c:val>
            <c:numLit>
              <c:formatCode>General</c:formatCode>
              <c:ptCount val="6"/>
              <c:pt idx="0">
                <c:v>763603.03000000014</c:v>
              </c:pt>
              <c:pt idx="1">
                <c:v>3114861.4800000004</c:v>
              </c:pt>
              <c:pt idx="2">
                <c:v>2632442.94</c:v>
              </c:pt>
              <c:pt idx="3">
                <c:v>3232378.4500000011</c:v>
              </c:pt>
              <c:pt idx="4">
                <c:v>2738064.3400000008</c:v>
              </c:pt>
              <c:pt idx="5">
                <c:v>4412352.0199999986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6C4-45F7-8E98-02C703765906}"/>
            </c:ext>
          </c:extLst>
        </c:ser>
        <c:ser>
          <c:idx val="1"/>
          <c:order val="1"/>
          <c:tx>
            <c:v>Sum of  Sales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6"/>
              <c:pt idx="0">
                <c:v>2013 2013 Qtr3</c:v>
              </c:pt>
              <c:pt idx="1">
                <c:v>2013 2013 Qtr4</c:v>
              </c:pt>
              <c:pt idx="2">
                <c:v>2014 2014 Qtr1</c:v>
              </c:pt>
              <c:pt idx="3">
                <c:v>2014 2014 Qtr2</c:v>
              </c:pt>
              <c:pt idx="4">
                <c:v>2014 2014 Qtr3</c:v>
              </c:pt>
              <c:pt idx="5">
                <c:v>2014 2014 Qtr4</c:v>
              </c:pt>
            </c:strLit>
          </c:cat>
          <c:val>
            <c:numLit>
              <c:formatCode>General</c:formatCode>
              <c:ptCount val="6"/>
              <c:pt idx="0">
                <c:v>4484000.03</c:v>
              </c:pt>
              <c:pt idx="1">
                <c:v>21931255.480000004</c:v>
              </c:pt>
              <c:pt idx="2">
                <c:v>19492152.939999998</c:v>
              </c:pt>
              <c:pt idx="3">
                <c:v>22693879.95000001</c:v>
              </c:pt>
              <c:pt idx="4">
                <c:v>20366239.839999992</c:v>
              </c:pt>
              <c:pt idx="5">
                <c:v>29758822.020000029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6C4-45F7-8E98-02C703765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560464"/>
        <c:axId val="476559384"/>
      </c:lineChart>
      <c:catAx>
        <c:axId val="4765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59384"/>
        <c:crosses val="autoZero"/>
        <c:auto val="1"/>
        <c:lblAlgn val="ctr"/>
        <c:lblOffset val="100"/>
        <c:noMultiLvlLbl val="0"/>
      </c:catAx>
      <c:valAx>
        <c:axId val="476559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_xlchart.v1.3</cx:f>
      </cx:numDim>
    </cx:data>
    <cx:data id="1">
      <cx:strDim type="cat">
        <cx:f>_xlchart.v1.1</cx:f>
      </cx:strDim>
      <cx:numDim type="val">
        <cx:f>_xlchart.v1.5</cx:f>
      </cx:numDim>
    </cx:data>
    <cx:data id="2">
      <cx:strDim type="cat">
        <cx:f>_xlchart.v1.1</cx:f>
      </cx:strDim>
      <cx:numDim type="val">
        <cx:f>_xlchart.v1.7</cx:f>
      </cx:numDim>
    </cx:data>
  </cx:chartData>
  <cx:chart>
    <cx:title pos="t" align="ctr" overlay="0">
      <cx:tx>
        <cx:txData>
          <cx:v>Histogram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r>
            <a:rPr lang="en-US" sz="1400" b="1" i="0" u="none" strike="noStrike" baseline="0">
              <a:solidFill>
                <a:schemeClr val="bg1"/>
              </a:solidFill>
              <a:latin typeface="Calibri" panose="020F0502020204030204"/>
            </a:rPr>
            <a:t>Histogram </a:t>
          </a:r>
        </a:p>
      </cx:txPr>
    </cx:title>
    <cx:plotArea>
      <cx:plotAreaRegion>
        <cx:series layoutId="clusteredColumn" uniqueId="{FF14D61C-8D22-4C88-ACD9-B820C1E61802}" formatIdx="0">
          <cx:tx>
            <cx:txData>
              <cx:f>_xlchart.v1.2</cx:f>
              <cx:v>18,41,050 17,77,583 #N/A Sum of Discounts 20,44,509 17,27,502 14,16,127 17,77,583 22,39,528 92,05,248 22,39,528 14,16,127 8,23,401 15,71,814 5,70,204 2,82,015 79,53,21,98,656 15% Sum of Discounts</cx:v>
            </cx:txData>
          </cx:tx>
          <cx:spPr>
            <a:solidFill>
              <a:srgbClr val="00B050"/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F102BF63-2250-458E-8F21-20E4BCB1FC62}" formatIdx="1">
          <cx:axisId val="2"/>
        </cx:series>
        <cx:series layoutId="clusteredColumn" hidden="1" uniqueId="{75651F47-C8BB-4A9C-8707-8AFD1570AB6D}" formatIdx="2">
          <cx:tx>
            <cx:txData>
              <cx:f>_xlchart.v1.4</cx:f>
              <cx:v>2,37,45,270 2,43,54,172 Sum of  Sales 2,48,87,655 2,43,54,172 2,35,05,341 2,09,49,352 2,50,29,830 11,87,26,350 2,50,29,830 2,09,49,352 40,80,478 2,22,27,346 27,31,396 14,96,705 22,40,12,45,77,722 6% Sum of  Sales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BAA83DF6-126E-4167-BE55-C2AD60CF84AA}" formatIdx="3">
          <cx:axisId val="2"/>
        </cx:series>
        <cx:series layoutId="clusteredColumn" hidden="1" uniqueId="{9E8D38B8-483C-4B51-AA6A-5D45B4BAB896}" formatIdx="4">
          <cx:tx>
            <cx:txData>
              <cx:f>_xlchart.v1.6</cx:f>
              <cx:v>33,78,740 35,29,229 Sum of Profit 35,29,229 37,81,021 36,80,389 29,07,523 29,95,541 1,68,93,702 37,81,021 29,07,523 8,73,498 29,51,532 7,79,173 3,58,986 1,28,87,11,65,768 11% Sum of Profit</cx:v>
            </cx:txData>
          </cx:tx>
          <cx:dataId val="2"/>
          <cx:layoutPr>
            <cx:aggregation/>
          </cx:layoutPr>
          <cx:axisId val="1"/>
        </cx:series>
        <cx:series layoutId="paretoLine" ownerIdx="4" uniqueId="{75AA185F-5860-4077-A32B-29DD884351FE}" formatIdx="5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endParaRPr>
          </a:p>
        </cx:txPr>
      </cx:axis>
      <cx:axis id="2">
        <cx:valScaling max="1" min="0"/>
        <cx:units unit="percentage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4</xdr:row>
      <xdr:rowOff>123825</xdr:rowOff>
    </xdr:from>
    <xdr:to>
      <xdr:col>10</xdr:col>
      <xdr:colOff>638175</xdr:colOff>
      <xdr:row>19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3D10C4B-8883-6E49-CAAF-E09ABC4F47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447676</xdr:colOff>
      <xdr:row>1</xdr:row>
      <xdr:rowOff>142875</xdr:rowOff>
    </xdr:from>
    <xdr:to>
      <xdr:col>4</xdr:col>
      <xdr:colOff>190501</xdr:colOff>
      <xdr:row>13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ABE833-760B-4176-914C-A1CFAEAB5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333375</xdr:colOff>
      <xdr:row>1</xdr:row>
      <xdr:rowOff>180975</xdr:rowOff>
    </xdr:from>
    <xdr:to>
      <xdr:col>11</xdr:col>
      <xdr:colOff>114300</xdr:colOff>
      <xdr:row>13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5C99D5-A2BE-47B8-8872-6B2536734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238126</xdr:colOff>
      <xdr:row>1</xdr:row>
      <xdr:rowOff>171450</xdr:rowOff>
    </xdr:from>
    <xdr:to>
      <xdr:col>17</xdr:col>
      <xdr:colOff>295276</xdr:colOff>
      <xdr:row>13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5054B6-2127-4AE7-839E-E0FA6A0F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409575</xdr:colOff>
      <xdr:row>14</xdr:row>
      <xdr:rowOff>76200</xdr:rowOff>
    </xdr:from>
    <xdr:to>
      <xdr:col>4</xdr:col>
      <xdr:colOff>161925</xdr:colOff>
      <xdr:row>26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61E219-A496-4949-B652-8B5CB900E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323850</xdr:colOff>
      <xdr:row>14</xdr:row>
      <xdr:rowOff>95249</xdr:rowOff>
    </xdr:from>
    <xdr:to>
      <xdr:col>10</xdr:col>
      <xdr:colOff>552450</xdr:colOff>
      <xdr:row>26</xdr:row>
      <xdr:rowOff>161924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D67153-4E81-4C50-AB2C-74D0A0F9C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257176</xdr:colOff>
      <xdr:row>14</xdr:row>
      <xdr:rowOff>47625</xdr:rowOff>
    </xdr:from>
    <xdr:to>
      <xdr:col>17</xdr:col>
      <xdr:colOff>314326</xdr:colOff>
      <xdr:row>26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1AB8E0-AD2D-494D-93FC-C2157D849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Western%20Countries%20Financial%20Data%20-%20Copy%20-%20Copy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088.875267476855" createdVersion="8" refreshedVersion="8" minRefreshableVersion="3" recordCount="700" xr:uid="{0E5C2C14-20EE-4B30-85E9-FC936BA06B12}">
  <cacheSource type="worksheet">
    <worksheetSource name="financials"/>
  </cacheSource>
  <cacheFields count="19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 count="559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338.850000000002"/>
        <n v="34095.599999999999"/>
        <n v="7137.9"/>
        <n v="4428.2700000000004"/>
        <n v="9189.18"/>
        <n v="22073.040000000001"/>
        <n v="419265"/>
        <n v="17525.97"/>
        <n v="17166.599999999999"/>
        <n v="40837.5"/>
        <n v="31731.48"/>
        <n v="9100.08"/>
        <n v="146718"/>
        <n v="484060.5"/>
        <n v="746707.5"/>
        <n v="32877.9"/>
        <n v="683397"/>
        <n v="27234.899999999998"/>
        <n v="12681.9"/>
        <n v="741906"/>
        <n v="82046.25"/>
        <n v="22482.9"/>
        <n v="31133.024999999998"/>
        <n v="89966.25"/>
        <n v="97391.25"/>
        <n v="225596.25"/>
        <n v="11092.95"/>
        <n v="862785"/>
        <n v="76507.200000000012"/>
        <n v="2508.66"/>
        <n v="114221.25"/>
        <n v="14497.56"/>
        <n v="1822.59"/>
        <n v="326922.75"/>
        <n v="292842"/>
        <n v="215820"/>
        <n v="23629.32"/>
        <n v="4766.8500000000004"/>
        <n v="90956.25"/>
        <n v="15229.2"/>
        <n v="62916"/>
        <n v="14714.7"/>
        <n v="978236"/>
        <n v="13429.92"/>
        <n v="30693.599999999999"/>
        <n v="8114.4"/>
        <n v="203350"/>
        <n v="34736.1"/>
        <n v="269892"/>
        <n v="508032"/>
        <n v="81095"/>
        <n v="99102.5"/>
        <n v="262762.5"/>
        <n v="20991.599999999999"/>
        <n v="563304"/>
        <n v="334302.5"/>
        <n v="28297.5"/>
        <n v="13809.18"/>
        <n v="12406.8"/>
        <n v="12747.84"/>
        <n v="1017338"/>
        <n v="986811"/>
        <n v="10662.4"/>
        <n v="91238"/>
        <n v="665420"/>
        <n v="76146"/>
        <n v="323694"/>
        <n v="278810"/>
        <n v="24225.599999999999"/>
        <n v="18443.599999999999"/>
        <n v="514524.375"/>
        <n v="50052"/>
        <n v="200499"/>
        <n v="22663.08"/>
        <n v="10569.12"/>
        <n v="13294.82"/>
        <n v="22127.64"/>
        <n v="3693.76"/>
        <n v="610081.5"/>
        <n v="156048.75"/>
        <n v="206852.5"/>
        <n v="708439.5"/>
        <n v="215097.5"/>
        <n v="190362.5"/>
        <n v="15940.98"/>
        <n v="243591.25"/>
        <n v="28299.75"/>
        <n v="827604"/>
        <n v="22302.240000000002"/>
        <n v="545334"/>
        <n v="557459"/>
        <n v="16121.4"/>
        <n v="11950.4"/>
        <n v="74699.700000000012"/>
        <n v="28855.56"/>
        <n v="29246.400000000001"/>
        <n v="32558.400000000001"/>
        <n v="14131.2"/>
        <n v="19158.72"/>
        <n v="582048"/>
        <n v="92064"/>
        <n v="28324.799999999999"/>
        <n v="535392"/>
        <n v="136560"/>
        <n v="28566.720000000001"/>
        <n v="95400"/>
        <n v="407376"/>
        <n v="840384"/>
        <n v="1159200"/>
        <n v="358560"/>
        <n v="3139.2"/>
        <n v="39820.800000000003"/>
        <n v="20275.2"/>
        <n v="9662.4"/>
        <n v="21801.599999999999"/>
        <n v="16876.8"/>
        <n v="50803.199999999997"/>
        <n v="731472"/>
        <n v="9976.32"/>
        <n v="117264"/>
        <n v="626640"/>
        <n v="128880"/>
        <n v="640752"/>
        <n v="597408"/>
        <n v="7707.35"/>
        <n v="9123.7999999999993"/>
        <n v="15620.85"/>
        <n v="17881.849999999999"/>
        <n v="27713.4"/>
        <n v="11191.95"/>
        <n v="12802.2"/>
        <n v="21261"/>
        <n v="12722.4"/>
        <n v="29697"/>
        <n v="282435"/>
        <n v="6756.4"/>
        <n v="39771.75"/>
        <n v="3790.5"/>
        <n v="16538.55"/>
        <n v="460346.25"/>
        <n v="430706.25"/>
        <n v="239400"/>
        <n v="26698.799999999999"/>
        <n v="313500"/>
        <n v="24757"/>
        <n v="355300"/>
        <n v="283218.75"/>
        <n v="457995"/>
        <n v="15474.55"/>
        <n v="200165"/>
        <n v="37335"/>
        <n v="408310"/>
        <n v="26391"/>
        <n v="102243.75"/>
        <n v="83600"/>
        <n v="34238"/>
        <n v="50597"/>
        <n v="14204.4"/>
        <n v="30153"/>
        <n v="7908.75"/>
        <n v="40769.25"/>
        <n v="95831.25"/>
        <n v="53808"/>
        <n v="30001"/>
        <n v="19627"/>
        <n v="356250"/>
        <n v="24035"/>
        <n v="43643"/>
        <n v="448875"/>
        <n v="183540"/>
        <n v="53594.100000000006"/>
        <n v="21009"/>
        <n v="40100.400000000001"/>
        <n v="6339.36"/>
        <n v="25932.720000000001"/>
        <n v="28623"/>
        <n v="1730.54"/>
        <n v="104222.5"/>
        <n v="322420"/>
        <n v="480340"/>
        <n v="9231.74"/>
        <n v="30715.439999999999"/>
        <n v="492184"/>
        <n v="239183"/>
        <n v="111860"/>
        <n v="323712.5"/>
        <n v="21573"/>
        <n v="9856.84"/>
        <n v="344322"/>
        <n v="683004"/>
        <n v="21112.400000000001"/>
        <n v="686952"/>
        <n v="233531.25"/>
        <n v="552391"/>
        <n v="33031.599999999999"/>
        <n v="30991.8"/>
        <n v="24576.3"/>
        <n v="16257.3"/>
        <n v="18818.8"/>
        <n v="8771.14"/>
        <n v="8113.32"/>
        <n v="21025.439999999999"/>
        <n v="34112.400000000001"/>
        <n v="26114.400000000001"/>
        <n v="26136.720000000001"/>
        <n v="6711.81"/>
        <n v="17604.900000000001"/>
        <n v="7388.85"/>
        <n v="3560.9700000000003"/>
        <n v="10298.82"/>
        <n v="19401.66"/>
        <n v="24719.4"/>
        <n v="573205.5"/>
        <n v="124992"/>
        <n v="608499"/>
        <n v="36753.599999999999"/>
        <n v="290625"/>
        <n v="474858"/>
        <n v="408386.25"/>
        <n v="29308.95"/>
        <n v="40887.449999999997"/>
        <n v="28551"/>
        <n v="313317"/>
        <n v="391716"/>
        <n v="30835.08"/>
        <n v="13833.75"/>
        <n v="462861"/>
        <n v="11327.4"/>
        <n v="242613.75"/>
        <n v="26430.6"/>
        <n v="382788"/>
        <n v="10936.8"/>
        <n v="36208.620000000003"/>
        <n v="267561"/>
        <n v="766413"/>
        <n v="191231.25"/>
        <n v="936138"/>
        <n v="115552.5"/>
        <n v="20794.8"/>
        <n v="3142.7200000000003"/>
        <n v="23588.799999999999"/>
        <n v="1655.08"/>
        <n v="177100"/>
        <n v="6762"/>
        <n v="438564"/>
        <n v="34513.800000000003"/>
        <n v="13027.2"/>
        <n v="11868"/>
        <n v="431112"/>
        <n v="354108"/>
        <n v="9811.7999999999993"/>
        <n v="128110"/>
        <n v="8107.96"/>
        <n v="7051.8"/>
        <n v="25134.400000000001"/>
        <n v="678960"/>
        <n v="4366.32"/>
        <n v="10291.120000000001"/>
        <n v="15513.96"/>
        <n v="35585.599999999999"/>
        <n v="55071.199999999997"/>
        <n v="691012"/>
        <n v="12532.24"/>
        <n v="6601.92"/>
        <n v="18721.080000000002"/>
        <n v="15056.72"/>
        <n v="106536"/>
        <n v="175260"/>
        <n v="184989"/>
        <n v="122682"/>
        <n v="135884"/>
        <n v="588984"/>
        <n v="223008"/>
        <n v="27968"/>
        <n v="15180"/>
        <n v="8031.5999999999995"/>
        <n v="298662"/>
        <n v="4007.64"/>
        <n v="1038082.5"/>
        <n v="530621"/>
        <n v="87906"/>
        <n v="25345.32"/>
        <n v="211233.75"/>
        <n v="10262.07"/>
        <n v="318158.75"/>
        <n v="91182"/>
        <n v="700245"/>
        <n v="769814.5"/>
        <n v="50163.75"/>
        <n v="16748.55"/>
        <n v="361452"/>
        <n v="19383"/>
        <n v="3344.25"/>
        <n v="1035625.5"/>
        <n v="416279.5"/>
        <n v="64496.25"/>
        <n v="240012.5"/>
        <n v="404176.5"/>
        <n v="21359.52"/>
        <n v="725907"/>
        <n v="430452.75"/>
        <n v="9609.6"/>
        <n v="509691"/>
        <n v="24395.279999999999"/>
        <n v="99758.75"/>
        <n v="659613.5"/>
        <n v="13240.5"/>
        <n v="30830.799999999999"/>
        <n v="12066.6"/>
        <n v="5217.03"/>
        <n v="17253.599999999999"/>
        <n v="3318.77"/>
        <n v="17708.599999999999"/>
        <n v="18891.599999999999"/>
        <n v="2293.1999999999998"/>
        <n v="21479.64"/>
        <n v="35872.199999999997"/>
        <n v="48812.4"/>
        <n v="22256.324999999997"/>
        <n v="3341.52"/>
        <n v="4168.8"/>
        <n v="14666.4"/>
        <n v="387618.75"/>
        <n v="166725"/>
        <n v="728595"/>
        <n v="202950"/>
        <n v="27972"/>
        <n v="35172"/>
        <n v="159570"/>
        <n v="29254.5"/>
        <n v="4338"/>
        <n v="9193.5"/>
        <n v="6885"/>
        <n v="10665"/>
        <n v="201285"/>
        <n v="179550"/>
        <n v="619380"/>
        <n v="16789.5"/>
        <n v="215550"/>
        <n v="230310"/>
        <n v="38362.5"/>
        <n v="8653.5"/>
        <n v="884205"/>
        <n v="116640"/>
        <n v="284512.5"/>
        <n v="589050"/>
        <n v="65137.5"/>
        <n v="705600"/>
        <n v="808110"/>
        <n v="38021.399999999994"/>
        <n v="36702"/>
        <n v="27799.200000000001"/>
        <n v="222705"/>
        <n v="12794.64"/>
        <n v="15774.36"/>
        <n v="5126.3999999999996"/>
        <n v="5040.96"/>
        <n v="9837.17"/>
        <n v="10733.4"/>
        <n v="42713.324999999997"/>
        <n v="20687.16"/>
        <n v="246708"/>
        <n v="750537"/>
        <n v="271561.25"/>
        <n v="20826"/>
        <n v="16858.38"/>
        <n v="238609"/>
        <n v="53257.599999999999"/>
        <n v="28795.95"/>
        <n v="233091"/>
        <n v="19971.599999999999"/>
        <n v="655551.75"/>
        <n v="42997.68"/>
        <n v="25904.340000000004"/>
        <n v="42613.2"/>
        <n v="26486.400000000001"/>
        <n v="364722"/>
        <n v="49929"/>
        <n v="8744.25"/>
        <n v="107156"/>
        <n v="11263.84"/>
        <n v="18519.12"/>
        <n v="61632.5"/>
        <n v="52243"/>
        <n v="352106.25"/>
        <n v="46796.2"/>
        <n v="159421.25"/>
        <n v="105353.75"/>
        <n v="2367.4"/>
        <n v="272888"/>
        <n v="265760"/>
        <n v="237160"/>
        <n v="35494.800000000003"/>
        <n v="8936.4"/>
        <n v="468072"/>
        <n v="14907.2"/>
        <n v="16841.439999999999"/>
        <n v="30184"/>
        <n v="313104"/>
        <n v="922680"/>
        <n v="15928"/>
        <n v="490952"/>
        <n v="358776"/>
        <n v="567600"/>
        <n v="368676"/>
        <n v="5016"/>
        <n v="21700.799999999999"/>
        <n v="429660"/>
        <n v="303688"/>
        <n v="22271.040000000001"/>
        <n v="51143.399999999994"/>
        <n v="191884"/>
        <n v="262570"/>
        <n v="83160"/>
        <n v="21076.44"/>
        <n v="33633.599999999999"/>
        <n v="44378.399999999994"/>
        <n v="28100.16"/>
        <n v="26945.599999999999"/>
        <n v="9184.56"/>
        <n v="29156.16"/>
        <n v="33499.35"/>
        <n v="281053.5"/>
        <n v="545055"/>
        <n v="7690.8"/>
        <n v="299171.25"/>
        <n v="7904.82"/>
        <n v="6305.76"/>
        <n v="39237"/>
        <n v="21732.6"/>
        <n v="8760.4650000000001"/>
        <n v="210627"/>
        <n v="45953.4"/>
        <n v="47119.199999999997"/>
        <n v="801444"/>
        <n v="172151.25"/>
        <n v="5961.24"/>
        <n v="16418.64"/>
        <n v="20423.25"/>
        <n v="108706.5"/>
        <n v="10575.72"/>
        <n v="52167.375"/>
        <n v="7247.1"/>
        <n v="8613"/>
        <n v="4280.3999999999996"/>
        <n v="679905"/>
        <n v="180416.25"/>
        <n v="18478.8"/>
        <n v="44358.8"/>
        <n v="29979.599999999999"/>
        <n v="18035.919999999998"/>
        <n v="1685.6"/>
        <n v="1763.8600000000001"/>
        <n v="3586.2"/>
        <n v="41761.599999999999"/>
        <n v="22794.3"/>
        <n v="14375.76"/>
        <n v="206658"/>
        <n v="109972.5"/>
        <n v="385968"/>
        <n v="260580"/>
        <n v="19517.7"/>
        <n v="29670"/>
        <n v="303257.5"/>
        <n v="670477.5"/>
        <n v="360899"/>
        <n v="60200"/>
        <n v="2335.7600000000002"/>
        <n v="10396.540000000001"/>
        <n v="4472"/>
        <n v="31863"/>
        <n v="22484.7"/>
        <n v="30072.48"/>
        <n v="10420.619999999999"/>
        <n v="210700"/>
        <n v="22931.040000000001"/>
        <n v="354277"/>
        <n v="578522"/>
        <n v="169312.5"/>
        <n v="10423.200000000001"/>
        <n v="634680"/>
        <n v="69402"/>
        <n v="654288"/>
        <n v="17476.060000000001"/>
        <n v="655578"/>
        <n v="385581"/>
        <n v="229104"/>
        <n v="305730"/>
        <n v="25542"/>
        <n v="24123"/>
        <n v="124737.5"/>
        <n v="293993.75"/>
        <n v="115281.25"/>
        <n v="139230"/>
        <n v="19686"/>
        <n v="20578.5"/>
        <n v="15083.25"/>
        <n v="848172.5"/>
        <n v="32627.25"/>
        <n v="4539"/>
        <n v="14981.25"/>
        <n v="597082.5"/>
        <n v="639922.5"/>
        <n v="9322.7999999999993"/>
        <n v="4981"/>
        <n v="5100"/>
        <n v="36031.5"/>
        <n v="70443.75"/>
        <n v="656370"/>
        <n v="259037.5"/>
        <n v="14713.5"/>
        <n v="6273"/>
        <n v="313862.5"/>
        <n v="58650"/>
        <n v="631125"/>
        <n v="8139.6"/>
        <n v="4301.8500000000004"/>
        <n v="18421.2"/>
      </sharedItems>
    </cacheField>
    <cacheField name="COGS" numFmtId="164">
      <sharedItems containsSemiMixedTypes="0" containsString="0" containsNumber="1" minValue="918" maxValue="950625" count="545">
        <n v="16185"/>
        <n v="13210"/>
        <n v="21780"/>
        <n v="8880"/>
        <n v="24700"/>
        <n v="393380"/>
        <n v="9210"/>
        <n v="7554"/>
        <n v="18990"/>
        <n v="4635"/>
        <n v="319860"/>
        <n v="239500"/>
        <n v="10730"/>
        <n v="41400"/>
        <n v="6150"/>
        <n v="2920"/>
        <n v="9740"/>
        <n v="261560"/>
        <n v="1101"/>
        <n v="4415"/>
        <n v="5490"/>
        <n v="197000"/>
        <n v="24720"/>
        <n v="5715"/>
        <n v="448500"/>
        <n v="2736"/>
        <n v="21520"/>
        <n v="18170"/>
        <n v="7465"/>
        <n v="216480"/>
        <n v="6483"/>
        <n v="338520"/>
        <n v="500250"/>
        <n v="8514"/>
        <n v="397020"/>
        <n v="537750"/>
        <n v="715000"/>
        <n v="5859"/>
        <n v="506340"/>
        <n v="8430"/>
        <n v="6423"/>
        <n v="19725"/>
        <n v="22960"/>
        <n v="5150"/>
        <n v="3195"/>
        <n v="6630"/>
        <n v="5574"/>
        <n v="314600"/>
        <n v="12645"/>
        <n v="4335"/>
        <n v="39600"/>
        <n v="8013"/>
        <n v="2298"/>
        <n v="123500"/>
        <n v="363220"/>
        <n v="560300"/>
        <n v="22140"/>
        <n v="575250"/>
        <n v="13755"/>
        <n v="9150"/>
        <n v="624500"/>
        <n v="79560"/>
        <n v="15140"/>
        <n v="22462.5"/>
        <n v="87240"/>
        <n v="94440"/>
        <n v="218760"/>
        <n v="7470"/>
        <n v="726250"/>
        <n v="38640"/>
        <n v="1810"/>
        <n v="110760"/>
        <n v="10460"/>
        <n v="1315"/>
        <n v="245310"/>
        <n v="246500"/>
        <n v="209280"/>
        <n v="5967"/>
        <n v="3210"/>
        <n v="89100"/>
        <n v="3885"/>
        <n v="53500"/>
        <n v="10725"/>
        <n v="741520"/>
        <n v="3426"/>
        <n v="15660"/>
        <n v="2070"/>
        <n v="199200"/>
        <n v="23630"/>
        <n v="229500"/>
        <n v="432000"/>
        <n v="79440"/>
        <n v="97080"/>
        <n v="257400"/>
        <n v="5355"/>
        <n v="479000"/>
        <n v="327480"/>
        <n v="19250"/>
        <n v="10065"/>
        <n v="3165"/>
        <n v="3252"/>
        <n v="771160"/>
        <n v="748020"/>
        <n v="5440"/>
        <n v="69160"/>
        <n v="504400"/>
        <n v="64750"/>
        <n v="275250"/>
        <n v="273120"/>
        <n v="12360"/>
        <n v="9410"/>
        <n v="509220"/>
        <n v="25800"/>
        <n v="172250"/>
        <n v="5841"/>
        <n v="2724"/>
        <n v="9790"/>
        <n v="5703"/>
        <n v="2720"/>
        <n v="467220"/>
        <n v="154440"/>
        <n v="204720"/>
        <n v="608625"/>
        <n v="212880"/>
        <n v="188400"/>
        <n v="4108.5"/>
        <n v="241080"/>
        <n v="19450"/>
        <n v="711000"/>
        <n v="5748"/>
        <n v="468500"/>
        <n v="426920"/>
        <n v="8310"/>
        <n v="8800"/>
        <n v="38505"/>
        <n v="7437"/>
        <n v="20310"/>
        <n v="22610"/>
        <n v="7360"/>
        <n v="14255"/>
        <n v="505250"/>
        <n v="71240"/>
        <n v="19670"/>
        <n v="464750"/>
        <n v="136560"/>
        <n v="21255"/>
        <n v="95400"/>
        <n v="353625"/>
        <n v="729500"/>
        <n v="897000"/>
        <n v="358560"/>
        <n v="2180"/>
        <n v="20740"/>
        <n v="10560"/>
        <n v="6710"/>
        <n v="4395"/>
        <n v="26460"/>
        <n v="566020"/>
        <n v="2598"/>
        <n v="90740"/>
        <n v="484900"/>
        <n v="128880"/>
        <n v="495820"/>
        <n v="462280"/>
        <n v="5795"/>
        <n v="6860"/>
        <n v="11745"/>
        <n v="13445"/>
        <n v="7293"/>
        <n v="8415"/>
        <n v="3369"/>
        <n v="5595"/>
        <n v="3348"/>
        <n v="15630"/>
        <n v="247750"/>
        <n v="5080"/>
        <n v="27910"/>
        <n v="2850"/>
        <n v="12435"/>
        <n v="359970"/>
        <n v="435240"/>
        <n v="187200"/>
        <n v="7026"/>
        <n v="275000"/>
        <n v="13030"/>
        <n v="359040"/>
        <n v="286200"/>
        <n v="401750"/>
        <n v="11635"/>
        <n v="156520"/>
        <n v="26200"/>
        <n v="319280"/>
        <n v="13890"/>
        <n v="103320"/>
        <n v="84480"/>
        <n v="18020"/>
        <n v="26630"/>
        <n v="10680"/>
        <n v="21160"/>
        <n v="5550"/>
        <n v="28610"/>
        <n v="96840"/>
        <n v="28320"/>
        <n v="15790"/>
        <n v="10330"/>
        <n v="312500"/>
        <n v="12650"/>
        <n v="22970"/>
        <n v="351000"/>
        <n v="143520"/>
        <n v="38010"/>
        <n v="11175"/>
        <n v="28440"/>
        <n v="1686"/>
        <n v="6897"/>
        <n v="20300"/>
        <n v="106440"/>
        <n v="254800"/>
        <n v="379600"/>
        <n v="7015"/>
        <n v="8169"/>
        <n v="388960"/>
        <n v="189020"/>
        <n v="114240"/>
        <n v="330600"/>
        <n v="15300"/>
        <n v="7490"/>
        <n v="305250"/>
        <n v="539760"/>
        <n v="11230"/>
        <n v="609000"/>
        <n v="238500"/>
        <n v="436540"/>
        <n v="17570"/>
        <n v="21980"/>
        <n v="17430"/>
        <n v="11530"/>
        <n v="10010"/>
        <n v="6665"/>
        <n v="2181"/>
        <n v="5652"/>
        <n v="18340"/>
        <n v="7020"/>
        <n v="5155"/>
        <n v="12620"/>
        <n v="5675"/>
        <n v="2735"/>
        <n v="7910"/>
        <n v="5215.5"/>
        <n v="6645"/>
        <n v="457860"/>
        <n v="112000"/>
        <n v="545250"/>
        <n v="19760"/>
        <n v="300000"/>
        <n v="425500"/>
        <n v="421560"/>
        <n v="21010"/>
        <n v="29310"/>
        <n v="15350"/>
        <n v="280750"/>
        <n v="8289"/>
        <n v="10625"/>
        <n v="414750"/>
        <n v="6090"/>
        <n v="250440"/>
        <n v="14210"/>
        <n v="343000"/>
        <n v="5880"/>
        <n v="9733.5"/>
        <n v="239750"/>
        <n v="686750"/>
        <n v="197400"/>
        <n v="747760"/>
        <n v="119280"/>
        <n v="11180"/>
        <n v="2440"/>
        <n v="12820"/>
        <n v="1285"/>
        <n v="184800"/>
        <n v="4900"/>
        <n v="354120"/>
        <n v="25010"/>
        <n v="7080"/>
        <n v="6450"/>
        <n v="390500"/>
        <n v="320750"/>
        <n v="7110"/>
        <n v="133680"/>
        <n v="6295"/>
        <n v="5475"/>
        <n v="13660"/>
        <n v="615000"/>
        <n v="3390"/>
        <n v="7990"/>
        <n v="12045"/>
        <n v="19340"/>
        <n v="29930"/>
        <n v="557960"/>
        <n v="9730"/>
        <n v="1794"/>
        <n v="14535"/>
        <n v="11690"/>
        <n v="96500"/>
        <n v="158750"/>
        <n v="149370"/>
        <n v="99060"/>
        <n v="109720"/>
        <n v="533500"/>
        <n v="202000"/>
        <n v="15200"/>
        <n v="4125"/>
        <n v="4365"/>
        <n v="273500"/>
        <n v="950625"/>
        <n v="433160"/>
        <n v="80500"/>
        <n v="6963"/>
        <n v="222840"/>
        <n v="8055"/>
        <n v="335640"/>
        <n v="83500"/>
        <n v="641250"/>
        <n v="628420"/>
        <n v="36750"/>
        <n v="12270"/>
        <n v="331000"/>
        <n v="5325"/>
        <n v="2450"/>
        <n v="948375"/>
        <n v="339820"/>
        <n v="68040"/>
        <n v="253200"/>
        <n v="329940"/>
        <n v="5868"/>
        <n v="664750"/>
        <n v="351390"/>
        <n v="2640"/>
        <n v="466750"/>
        <n v="6702"/>
        <n v="105240"/>
        <n v="538460"/>
        <n v="9700"/>
        <n v="16940"/>
        <n v="4095"/>
        <n v="4740"/>
        <n v="2605"/>
        <n v="10380"/>
        <n v="1800"/>
        <n v="5901"/>
        <n v="26280"/>
        <n v="26820"/>
        <n v="16305"/>
        <n v="918"/>
        <n v="1158"/>
        <n v="11640"/>
        <n v="413460"/>
        <n v="177840"/>
        <n v="601380"/>
        <n v="20720"/>
        <n v="19540"/>
        <n v="147750"/>
        <n v="21670"/>
        <n v="2410"/>
        <n v="6810"/>
        <n v="5100"/>
        <n v="7900"/>
        <n v="166140"/>
        <n v="191520"/>
        <n v="573500"/>
        <n v="13325"/>
        <n v="229920"/>
        <n v="213250"/>
        <n v="40920"/>
        <n v="6410"/>
        <n v="729820"/>
        <n v="108000"/>
        <n v="303480"/>
        <n v="486200"/>
        <n v="69480"/>
        <n v="582400"/>
        <n v="748250"/>
        <n v="10561.5"/>
        <n v="20390"/>
        <n v="7722"/>
        <n v="183820"/>
        <n v="3594"/>
        <n v="12660"/>
        <n v="3840"/>
        <n v="1416"/>
        <n v="7895"/>
        <n v="3015"/>
        <n v="31995"/>
        <n v="5811"/>
        <n v="205920"/>
        <n v="702750"/>
        <n v="292920"/>
        <n v="15600"/>
        <n v="13530"/>
        <n v="199160"/>
        <n v="29920"/>
        <n v="21570"/>
        <n v="218250"/>
        <n v="11220"/>
        <n v="547170"/>
        <n v="12078"/>
        <n v="7276.5"/>
        <n v="23940"/>
        <n v="19840"/>
        <n v="341500"/>
        <n v="28050"/>
        <n v="6550"/>
        <n v="89440"/>
        <n v="9040"/>
        <n v="5202"/>
        <n v="66480"/>
        <n v="29350"/>
        <n v="379800"/>
        <n v="26290"/>
        <n v="171960"/>
        <n v="113640"/>
        <n v="1900"/>
        <n v="230360"/>
        <n v="289920"/>
        <n v="258720"/>
        <n v="26890"/>
        <n v="6770"/>
        <n v="443250"/>
        <n v="12100"/>
        <n v="13670"/>
        <n v="17150"/>
        <n v="296500"/>
        <n v="873750"/>
        <n v="9050"/>
        <n v="414440"/>
        <n v="339750"/>
        <n v="537500"/>
        <n v="311220"/>
        <n v="3800"/>
        <n v="12330"/>
        <n v="362700"/>
        <n v="256360"/>
        <n v="6327"/>
        <n v="38745"/>
        <n v="161980"/>
        <n v="286440"/>
        <n v="70200"/>
        <n v="17107.5"/>
        <n v="25480"/>
        <n v="25215"/>
        <n v="7983"/>
        <n v="15310"/>
        <n v="7455"/>
        <n v="8283"/>
        <n v="25670"/>
        <n v="239980"/>
        <n v="465400"/>
        <n v="4420"/>
        <n v="255450"/>
        <n v="6490"/>
        <n v="1812"/>
        <n v="22550"/>
        <n v="12490"/>
        <n v="7192.5"/>
        <n v="201750"/>
        <n v="26410"/>
        <n v="27080"/>
        <n v="684320"/>
        <n v="189960"/>
        <n v="1713"/>
        <n v="13480"/>
        <n v="15650"/>
        <n v="92820"/>
        <n v="3039"/>
        <n v="39975"/>
        <n v="5950"/>
        <n v="6600"/>
        <n v="1230"/>
        <n v="651250"/>
        <n v="199080"/>
        <n v="5310"/>
        <n v="25790"/>
        <n v="14980"/>
        <n v="1400"/>
        <n v="1465"/>
        <n v="2780"/>
        <n v="24280"/>
        <n v="17670"/>
        <n v="4179"/>
        <n v="6045"/>
        <n v="200250"/>
        <n v="122760"/>
        <n v="374000"/>
        <n v="252500"/>
        <n v="15130"/>
        <n v="23000"/>
        <n v="579150"/>
        <n v="311740"/>
        <n v="52000"/>
        <n v="1940"/>
        <n v="8635"/>
        <n v="2600"/>
        <n v="8742"/>
        <n v="8655"/>
        <n v="182000"/>
        <n v="6666"/>
        <n v="306020"/>
        <n v="499720"/>
        <n v="189000"/>
        <n v="6060"/>
        <n v="67250"/>
        <n v="634000"/>
        <n v="14515"/>
        <n v="635250"/>
        <n v="333060"/>
        <n v="222000"/>
        <n v="341280"/>
        <n v="7425"/>
        <n v="18700"/>
        <n v="140880"/>
        <n v="332040"/>
        <n v="130200"/>
        <n v="136500"/>
        <n v="11580"/>
        <n v="16140"/>
        <n v="12675"/>
        <n v="741260"/>
        <n v="25590"/>
        <n v="2670"/>
        <n v="11750"/>
        <n v="521820"/>
        <n v="559260"/>
        <n v="2742"/>
        <n v="2930"/>
        <n v="1500"/>
        <n v="28260"/>
        <n v="643500"/>
        <n v="292560"/>
        <n v="4920"/>
        <n v="354480"/>
        <n v="66240"/>
        <n v="618750"/>
        <n v="6840"/>
        <n v="3615"/>
        <n v="5418"/>
      </sharedItems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  <fieldGroup par="18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/>
    </cacheField>
    <cacheField name="Months (Date)" numFmtId="0" databaseField="0">
      <fieldGroup base="12">
        <rangePr groupBy="months" startDate="2013-09-01T00:00:00" endDate="2014-12-02T00:00:00"/>
        <groupItems count="14">
          <s v="&lt;01-09-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4"/>
        </groupItems>
      </fieldGroup>
    </cacheField>
    <cacheField name="Quarters (Date)" numFmtId="0" databaseField="0">
      <fieldGroup base="12">
        <rangePr groupBy="quarters" startDate="2013-09-01T00:00:00" endDate="2014-12-02T00:00:00"/>
        <groupItems count="6">
          <s v="&lt;01-09-2013"/>
          <s v="Qtr1"/>
          <s v="Qtr2"/>
          <s v="Qtr3"/>
          <s v="Qtr4"/>
          <s v="&gt;02-12-2014"/>
        </groupItems>
      </fieldGroup>
    </cacheField>
    <cacheField name="Years (Date)" numFmtId="0" databaseField="0">
      <fieldGroup base="12">
        <rangePr groupBy="years" startDate="2013-09-01T00:00:00" endDate="2014-12-02T00:00:00"/>
        <groupItems count="4">
          <s v="&lt;01-09-2013"/>
          <s v="2013"/>
          <s v="2014"/>
          <s v="&gt;02-12-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097.030243287038" createdVersion="8" refreshedVersion="8" minRefreshableVersion="3" recordCount="700" xr:uid="{EEE13C55-F2EB-4642-A606-6DEF514AAF2E}">
  <cacheSource type="worksheet">
    <worksheetSource name="financials" r:id="rId2"/>
  </cacheSource>
  <cacheFields count="19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 count="559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338.850000000002"/>
        <n v="34095.599999999999"/>
        <n v="7137.9"/>
        <n v="4428.2700000000004"/>
        <n v="9189.18"/>
        <n v="22073.040000000001"/>
        <n v="419265"/>
        <n v="17525.97"/>
        <n v="17166.599999999999"/>
        <n v="40837.5"/>
        <n v="31731.48"/>
        <n v="9100.08"/>
        <n v="146718"/>
        <n v="484060.5"/>
        <n v="746707.5"/>
        <n v="32877.9"/>
        <n v="683397"/>
        <n v="27234.899999999998"/>
        <n v="12681.9"/>
        <n v="741906"/>
        <n v="82046.25"/>
        <n v="22482.9"/>
        <n v="31133.024999999998"/>
        <n v="89966.25"/>
        <n v="97391.25"/>
        <n v="225596.25"/>
        <n v="11092.95"/>
        <n v="862785"/>
        <n v="76507.200000000012"/>
        <n v="2508.66"/>
        <n v="114221.25"/>
        <n v="14497.56"/>
        <n v="1822.59"/>
        <n v="326922.75"/>
        <n v="292842"/>
        <n v="215820"/>
        <n v="23629.32"/>
        <n v="4766.8500000000004"/>
        <n v="90956.25"/>
        <n v="15229.2"/>
        <n v="62916"/>
        <n v="14714.7"/>
        <n v="978236"/>
        <n v="13429.92"/>
        <n v="30693.599999999999"/>
        <n v="8114.4"/>
        <n v="203350"/>
        <n v="34736.1"/>
        <n v="269892"/>
        <n v="508032"/>
        <n v="81095"/>
        <n v="99102.5"/>
        <n v="262762.5"/>
        <n v="20991.599999999999"/>
        <n v="563304"/>
        <n v="334302.5"/>
        <n v="28297.5"/>
        <n v="13809.18"/>
        <n v="12406.8"/>
        <n v="12747.84"/>
        <n v="1017338"/>
        <n v="986811"/>
        <n v="10662.4"/>
        <n v="91238"/>
        <n v="665420"/>
        <n v="76146"/>
        <n v="323694"/>
        <n v="278810"/>
        <n v="24225.599999999999"/>
        <n v="18443.599999999999"/>
        <n v="514524.375"/>
        <n v="50052"/>
        <n v="200499"/>
        <n v="22663.08"/>
        <n v="10569.12"/>
        <n v="13294.82"/>
        <n v="22127.64"/>
        <n v="3693.76"/>
        <n v="610081.5"/>
        <n v="156048.75"/>
        <n v="206852.5"/>
        <n v="708439.5"/>
        <n v="215097.5"/>
        <n v="190362.5"/>
        <n v="15940.98"/>
        <n v="243591.25"/>
        <n v="28299.75"/>
        <n v="827604"/>
        <n v="22302.240000000002"/>
        <n v="545334"/>
        <n v="557459"/>
        <n v="16121.4"/>
        <n v="11950.4"/>
        <n v="74699.700000000012"/>
        <n v="28855.56"/>
        <n v="29246.400000000001"/>
        <n v="32558.400000000001"/>
        <n v="14131.2"/>
        <n v="19158.72"/>
        <n v="582048"/>
        <n v="92064"/>
        <n v="28324.799999999999"/>
        <n v="535392"/>
        <n v="136560"/>
        <n v="28566.720000000001"/>
        <n v="95400"/>
        <n v="407376"/>
        <n v="840384"/>
        <n v="1159200"/>
        <n v="358560"/>
        <n v="3139.2"/>
        <n v="39820.800000000003"/>
        <n v="20275.2"/>
        <n v="9662.4"/>
        <n v="21801.599999999999"/>
        <n v="16876.8"/>
        <n v="50803.199999999997"/>
        <n v="731472"/>
        <n v="9976.32"/>
        <n v="117264"/>
        <n v="626640"/>
        <n v="128880"/>
        <n v="640752"/>
        <n v="597408"/>
        <n v="7707.35"/>
        <n v="9123.7999999999993"/>
        <n v="15620.85"/>
        <n v="17881.849999999999"/>
        <n v="27713.4"/>
        <n v="11191.95"/>
        <n v="12802.2"/>
        <n v="21261"/>
        <n v="12722.4"/>
        <n v="29697"/>
        <n v="282435"/>
        <n v="6756.4"/>
        <n v="39771.75"/>
        <n v="3790.5"/>
        <n v="16538.55"/>
        <n v="460346.25"/>
        <n v="430706.25"/>
        <n v="239400"/>
        <n v="26698.799999999999"/>
        <n v="313500"/>
        <n v="24757"/>
        <n v="355300"/>
        <n v="283218.75"/>
        <n v="457995"/>
        <n v="15474.55"/>
        <n v="200165"/>
        <n v="37335"/>
        <n v="408310"/>
        <n v="26391"/>
        <n v="102243.75"/>
        <n v="83600"/>
        <n v="34238"/>
        <n v="50597"/>
        <n v="14204.4"/>
        <n v="30153"/>
        <n v="7908.75"/>
        <n v="40769.25"/>
        <n v="95831.25"/>
        <n v="53808"/>
        <n v="30001"/>
        <n v="19627"/>
        <n v="356250"/>
        <n v="24035"/>
        <n v="43643"/>
        <n v="448875"/>
        <n v="183540"/>
        <n v="53594.100000000006"/>
        <n v="21009"/>
        <n v="40100.400000000001"/>
        <n v="6339.36"/>
        <n v="25932.720000000001"/>
        <n v="28623"/>
        <n v="1730.54"/>
        <n v="104222.5"/>
        <n v="322420"/>
        <n v="480340"/>
        <n v="9231.74"/>
        <n v="30715.439999999999"/>
        <n v="492184"/>
        <n v="239183"/>
        <n v="111860"/>
        <n v="323712.5"/>
        <n v="21573"/>
        <n v="9856.84"/>
        <n v="344322"/>
        <n v="683004"/>
        <n v="21112.400000000001"/>
        <n v="686952"/>
        <n v="233531.25"/>
        <n v="552391"/>
        <n v="33031.599999999999"/>
        <n v="30991.8"/>
        <n v="24576.3"/>
        <n v="16257.3"/>
        <n v="18818.8"/>
        <n v="8771.14"/>
        <n v="8113.32"/>
        <n v="21025.439999999999"/>
        <n v="34112.400000000001"/>
        <n v="26114.400000000001"/>
        <n v="26136.720000000001"/>
        <n v="6711.81"/>
        <n v="17604.900000000001"/>
        <n v="7388.85"/>
        <n v="3560.9700000000003"/>
        <n v="10298.82"/>
        <n v="19401.66"/>
        <n v="24719.4"/>
        <n v="573205.5"/>
        <n v="124992"/>
        <n v="608499"/>
        <n v="36753.599999999999"/>
        <n v="290625"/>
        <n v="474858"/>
        <n v="408386.25"/>
        <n v="29308.95"/>
        <n v="40887.449999999997"/>
        <n v="28551"/>
        <n v="313317"/>
        <n v="391716"/>
        <n v="30835.08"/>
        <n v="13833.75"/>
        <n v="462861"/>
        <n v="11327.4"/>
        <n v="242613.75"/>
        <n v="26430.6"/>
        <n v="382788"/>
        <n v="10936.8"/>
        <n v="36208.620000000003"/>
        <n v="267561"/>
        <n v="766413"/>
        <n v="191231.25"/>
        <n v="936138"/>
        <n v="115552.5"/>
        <n v="20794.8"/>
        <n v="3142.7200000000003"/>
        <n v="23588.799999999999"/>
        <n v="1655.08"/>
        <n v="177100"/>
        <n v="6762"/>
        <n v="438564"/>
        <n v="34513.800000000003"/>
        <n v="13027.2"/>
        <n v="11868"/>
        <n v="431112"/>
        <n v="354108"/>
        <n v="9811.7999999999993"/>
        <n v="128110"/>
        <n v="8107.96"/>
        <n v="7051.8"/>
        <n v="25134.400000000001"/>
        <n v="678960"/>
        <n v="4366.32"/>
        <n v="10291.120000000001"/>
        <n v="15513.96"/>
        <n v="35585.599999999999"/>
        <n v="55071.199999999997"/>
        <n v="691012"/>
        <n v="12532.24"/>
        <n v="6601.92"/>
        <n v="18721.080000000002"/>
        <n v="15056.72"/>
        <n v="106536"/>
        <n v="175260"/>
        <n v="184989"/>
        <n v="122682"/>
        <n v="135884"/>
        <n v="588984"/>
        <n v="223008"/>
        <n v="27968"/>
        <n v="15180"/>
        <n v="8031.5999999999995"/>
        <n v="298662"/>
        <n v="4007.64"/>
        <n v="1038082.5"/>
        <n v="530621"/>
        <n v="87906"/>
        <n v="25345.32"/>
        <n v="211233.75"/>
        <n v="10262.07"/>
        <n v="318158.75"/>
        <n v="91182"/>
        <n v="700245"/>
        <n v="769814.5"/>
        <n v="50163.75"/>
        <n v="16748.55"/>
        <n v="361452"/>
        <n v="19383"/>
        <n v="3344.25"/>
        <n v="1035625.5"/>
        <n v="416279.5"/>
        <n v="64496.25"/>
        <n v="240012.5"/>
        <n v="404176.5"/>
        <n v="21359.52"/>
        <n v="725907"/>
        <n v="430452.75"/>
        <n v="9609.6"/>
        <n v="509691"/>
        <n v="24395.279999999999"/>
        <n v="99758.75"/>
        <n v="659613.5"/>
        <n v="13240.5"/>
        <n v="30830.799999999999"/>
        <n v="12066.6"/>
        <n v="5217.03"/>
        <n v="17253.599999999999"/>
        <n v="3318.77"/>
        <n v="17708.599999999999"/>
        <n v="18891.599999999999"/>
        <n v="2293.1999999999998"/>
        <n v="21479.64"/>
        <n v="35872.199999999997"/>
        <n v="48812.4"/>
        <n v="22256.324999999997"/>
        <n v="3341.52"/>
        <n v="4168.8"/>
        <n v="14666.4"/>
        <n v="387618.75"/>
        <n v="166725"/>
        <n v="728595"/>
        <n v="202950"/>
        <n v="27972"/>
        <n v="35172"/>
        <n v="159570"/>
        <n v="29254.5"/>
        <n v="4338"/>
        <n v="9193.5"/>
        <n v="6885"/>
        <n v="10665"/>
        <n v="201285"/>
        <n v="179550"/>
        <n v="619380"/>
        <n v="16789.5"/>
        <n v="215550"/>
        <n v="230310"/>
        <n v="38362.5"/>
        <n v="8653.5"/>
        <n v="884205"/>
        <n v="116640"/>
        <n v="284512.5"/>
        <n v="589050"/>
        <n v="65137.5"/>
        <n v="705600"/>
        <n v="808110"/>
        <n v="38021.399999999994"/>
        <n v="36702"/>
        <n v="27799.200000000001"/>
        <n v="222705"/>
        <n v="12794.64"/>
        <n v="15774.36"/>
        <n v="5126.3999999999996"/>
        <n v="5040.96"/>
        <n v="9837.17"/>
        <n v="10733.4"/>
        <n v="42713.324999999997"/>
        <n v="20687.16"/>
        <n v="246708"/>
        <n v="750537"/>
        <n v="271561.25"/>
        <n v="20826"/>
        <n v="16858.38"/>
        <n v="238609"/>
        <n v="53257.599999999999"/>
        <n v="28795.95"/>
        <n v="233091"/>
        <n v="19971.599999999999"/>
        <n v="655551.75"/>
        <n v="42997.68"/>
        <n v="25904.340000000004"/>
        <n v="42613.2"/>
        <n v="26486.400000000001"/>
        <n v="364722"/>
        <n v="49929"/>
        <n v="8744.25"/>
        <n v="107156"/>
        <n v="11263.84"/>
        <n v="18519.12"/>
        <n v="61632.5"/>
        <n v="52243"/>
        <n v="352106.25"/>
        <n v="46796.2"/>
        <n v="159421.25"/>
        <n v="105353.75"/>
        <n v="2367.4"/>
        <n v="272888"/>
        <n v="265760"/>
        <n v="237160"/>
        <n v="35494.800000000003"/>
        <n v="8936.4"/>
        <n v="468072"/>
        <n v="14907.2"/>
        <n v="16841.439999999999"/>
        <n v="30184"/>
        <n v="313104"/>
        <n v="922680"/>
        <n v="15928"/>
        <n v="490952"/>
        <n v="358776"/>
        <n v="567600"/>
        <n v="368676"/>
        <n v="5016"/>
        <n v="21700.799999999999"/>
        <n v="429660"/>
        <n v="303688"/>
        <n v="22271.040000000001"/>
        <n v="51143.399999999994"/>
        <n v="191884"/>
        <n v="262570"/>
        <n v="83160"/>
        <n v="21076.44"/>
        <n v="33633.599999999999"/>
        <n v="44378.399999999994"/>
        <n v="28100.16"/>
        <n v="26945.599999999999"/>
        <n v="9184.56"/>
        <n v="29156.16"/>
        <n v="33499.35"/>
        <n v="281053.5"/>
        <n v="545055"/>
        <n v="7690.8"/>
        <n v="299171.25"/>
        <n v="7904.82"/>
        <n v="6305.76"/>
        <n v="39237"/>
        <n v="21732.6"/>
        <n v="8760.4650000000001"/>
        <n v="210627"/>
        <n v="45953.4"/>
        <n v="47119.199999999997"/>
        <n v="801444"/>
        <n v="172151.25"/>
        <n v="5961.24"/>
        <n v="16418.64"/>
        <n v="20423.25"/>
        <n v="108706.5"/>
        <n v="10575.72"/>
        <n v="52167.375"/>
        <n v="7247.1"/>
        <n v="8613"/>
        <n v="4280.3999999999996"/>
        <n v="679905"/>
        <n v="180416.25"/>
        <n v="18478.8"/>
        <n v="44358.8"/>
        <n v="29979.599999999999"/>
        <n v="18035.919999999998"/>
        <n v="1685.6"/>
        <n v="1763.8600000000001"/>
        <n v="3586.2"/>
        <n v="41761.599999999999"/>
        <n v="22794.3"/>
        <n v="14375.76"/>
        <n v="206658"/>
        <n v="109972.5"/>
        <n v="385968"/>
        <n v="260580"/>
        <n v="19517.7"/>
        <n v="29670"/>
        <n v="303257.5"/>
        <n v="670477.5"/>
        <n v="360899"/>
        <n v="60200"/>
        <n v="2335.7600000000002"/>
        <n v="10396.540000000001"/>
        <n v="4472"/>
        <n v="31863"/>
        <n v="22484.7"/>
        <n v="30072.48"/>
        <n v="10420.619999999999"/>
        <n v="210700"/>
        <n v="22931.040000000001"/>
        <n v="354277"/>
        <n v="578522"/>
        <n v="169312.5"/>
        <n v="10423.200000000001"/>
        <n v="634680"/>
        <n v="69402"/>
        <n v="654288"/>
        <n v="17476.060000000001"/>
        <n v="655578"/>
        <n v="385581"/>
        <n v="229104"/>
        <n v="305730"/>
        <n v="25542"/>
        <n v="24123"/>
        <n v="124737.5"/>
        <n v="293993.75"/>
        <n v="115281.25"/>
        <n v="139230"/>
        <n v="19686"/>
        <n v="20578.5"/>
        <n v="15083.25"/>
        <n v="848172.5"/>
        <n v="32627.25"/>
        <n v="4539"/>
        <n v="14981.25"/>
        <n v="597082.5"/>
        <n v="639922.5"/>
        <n v="9322.7999999999993"/>
        <n v="4981"/>
        <n v="5100"/>
        <n v="36031.5"/>
        <n v="70443.75"/>
        <n v="656370"/>
        <n v="259037.5"/>
        <n v="14713.5"/>
        <n v="6273"/>
        <n v="313862.5"/>
        <n v="58650"/>
        <n v="631125"/>
        <n v="8139.6"/>
        <n v="4301.8500000000004"/>
        <n v="18421.2"/>
      </sharedItems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 count="557">
        <n v="16185"/>
        <n v="13210"/>
        <n v="10890"/>
        <n v="4440"/>
        <n v="12350"/>
        <n v="136170"/>
        <n v="4605"/>
        <n v="22662"/>
        <n v="18990"/>
        <n v="13905"/>
        <n v="13327.5"/>
        <n v="47900"/>
        <n v="4292"/>
        <n v="1725"/>
        <n v="3075"/>
        <n v="2920"/>
        <n v="4870"/>
        <n v="90540"/>
        <n v="3303"/>
        <n v="1766"/>
        <n v="2745"/>
        <n v="39400"/>
        <n v="12360"/>
        <n v="2286"/>
        <n v="155250"/>
        <n v="8208"/>
        <n v="10760"/>
        <n v="18170"/>
        <n v="2986"/>
        <n v="9020"/>
        <n v="19449"/>
        <n v="14105"/>
        <n v="100050"/>
        <n v="25542"/>
        <n v="137430"/>
        <n v="107550"/>
        <n v="247500"/>
        <n v="17577"/>
        <n v="21097.5"/>
        <n v="3372"/>
        <n v="19269"/>
        <n v="7613.8500000000022"/>
        <n v="11135.599999999999"/>
        <n v="1987.8999999999996"/>
        <n v="1233.2700000000004"/>
        <n v="2559.1800000000003"/>
        <n v="16499.04"/>
        <n v="104665"/>
        <n v="4880.9699999999993"/>
        <n v="12831.599999999999"/>
        <n v="1237.5"/>
        <n v="23718.48"/>
        <n v="6802.08"/>
        <n v="23218"/>
        <n v="120840.5"/>
        <n v="186407.5"/>
        <n v="10737.900000000001"/>
        <n v="108147"/>
        <n v="13479.899999999998"/>
        <n v="3531.8999999999996"/>
        <n v="117406"/>
        <n v="2486.25"/>
        <n v="7342.9000000000015"/>
        <n v="8670.5249999999978"/>
        <n v="2726.25"/>
        <n v="2951.25"/>
        <n v="6836.25"/>
        <n v="3622.9500000000007"/>
        <n v="136535"/>
        <n v="37867.200000000004"/>
        <n v="698.65999999999985"/>
        <n v="3461.25"/>
        <n v="4037.5599999999995"/>
        <n v="507.58999999999992"/>
        <n v="81612.75"/>
        <n v="46342"/>
        <n v="6540"/>
        <n v="17662.32"/>
        <n v="1556.8500000000004"/>
        <n v="1856.25"/>
        <n v="11344.2"/>
        <n v="9416"/>
        <n v="3989.7000000000007"/>
        <n v="236716"/>
        <n v="10003.92"/>
        <n v="15033.599999999999"/>
        <n v="6044.4"/>
        <n v="4150"/>
        <n v="11106.099999999999"/>
        <n v="40392"/>
        <n v="76032"/>
        <n v="1655"/>
        <n v="2022.5"/>
        <n v="5362.5"/>
        <n v="15636.599999999999"/>
        <n v="84304"/>
        <n v="6822.5"/>
        <n v="9047.5"/>
        <n v="3744.1800000000003"/>
        <n v="9241.7999999999993"/>
        <n v="9495.84"/>
        <n v="246178"/>
        <n v="238791"/>
        <n v="5222.3999999999996"/>
        <n v="22078"/>
        <n v="161020"/>
        <n v="11396"/>
        <n v="48444"/>
        <n v="5690"/>
        <n v="11865.599999999999"/>
        <n v="9033.5999999999985"/>
        <n v="5304.375"/>
        <n v="24252"/>
        <n v="28249"/>
        <n v="16822.080000000002"/>
        <n v="7845.1200000000008"/>
        <n v="3504.8199999999997"/>
        <n v="16424.64"/>
        <n v="973.76000000000022"/>
        <n v="142861.5"/>
        <n v="1608.75"/>
        <n v="2132.5"/>
        <n v="99814.5"/>
        <n v="2217.5"/>
        <n v="1962.5"/>
        <n v="11832.48"/>
        <n v="2511.25"/>
        <n v="8849.75"/>
        <n v="116604"/>
        <n v="16554.240000000002"/>
        <n v="76834"/>
        <n v="130539"/>
        <n v="7811.4"/>
        <n v="3150.3999999999996"/>
        <n v="36194.700000000004"/>
        <n v="21418.560000000001"/>
        <n v="8936.4000000000015"/>
        <n v="9948.4000000000015"/>
        <n v="6771.2000000000007"/>
        <n v="4903.7200000000012"/>
        <n v="76798"/>
        <n v="20824"/>
        <n v="8654.7999999999993"/>
        <n v="70642"/>
        <n v="0"/>
        <n v="7311.7199999999993"/>
        <n v="53751"/>
        <n v="110884"/>
        <n v="262200"/>
        <n v="959.19999999999982"/>
        <n v="19080.800000000003"/>
        <n v="9715.2000000000007"/>
        <n v="2952.3999999999996"/>
        <n v="6661.5999999999985"/>
        <n v="12481.8"/>
        <n v="24343.199999999997"/>
        <n v="165452"/>
        <n v="7378.32"/>
        <n v="26524"/>
        <n v="141740"/>
        <n v="144932"/>
        <n v="135128"/>
        <n v="1912.3500000000004"/>
        <n v="2263.7999999999993"/>
        <n v="3875.8500000000004"/>
        <n v="4436.8499999999985"/>
        <n v="20420.400000000001"/>
        <n v="2776.9500000000007"/>
        <n v="9433.2000000000007"/>
        <n v="15666"/>
        <n v="9374.4"/>
        <n v="14067"/>
        <n v="34685"/>
        <n v="1676.3999999999996"/>
        <n v="11861.75"/>
        <n v="940.5"/>
        <n v="4103.5499999999993"/>
        <n v="100376.25"/>
        <n v="-4533.75"/>
        <n v="52200"/>
        <n v="19672.8"/>
        <n v="38500"/>
        <n v="11727"/>
        <n v="-3740"/>
        <n v="-2981.25"/>
        <n v="56245"/>
        <n v="3839.5499999999993"/>
        <n v="43645"/>
        <n v="11135"/>
        <n v="89030"/>
        <n v="12501"/>
        <n v="-1076.25"/>
        <n v="-880"/>
        <n v="16218"/>
        <n v="23967"/>
        <n v="3524.3999999999996"/>
        <n v="8993"/>
        <n v="2358.75"/>
        <n v="12159.25"/>
        <n v="-1008.75"/>
        <n v="25488"/>
        <n v="14211"/>
        <n v="9297"/>
        <n v="43750"/>
        <n v="11385"/>
        <n v="20673"/>
        <n v="97875"/>
        <n v="40020"/>
        <n v="15584.100000000002"/>
        <n v="9834"/>
        <n v="11660.400000000001"/>
        <n v="4653.3599999999997"/>
        <n v="19035.72"/>
        <n v="8323"/>
        <n v="415.53999999999996"/>
        <n v="-2217.5"/>
        <n v="67620"/>
        <n v="100740"/>
        <n v="2216.7399999999998"/>
        <n v="22546.44"/>
        <n v="103224"/>
        <n v="50163"/>
        <n v="-2380"/>
        <n v="-6887.5"/>
        <n v="6273"/>
        <n v="2366.84"/>
        <n v="39072"/>
        <n v="143244"/>
        <n v="9882.4000000000015"/>
        <n v="77952"/>
        <n v="-4968.75"/>
        <n v="115851"/>
        <n v="15461.599999999999"/>
        <n v="9011.7999999999993"/>
        <n v="7146.2999999999993"/>
        <n v="4727.2999999999993"/>
        <n v="8808.7999999999993"/>
        <n v="2106.1399999999994"/>
        <n v="5932.32"/>
        <n v="15373.439999999999"/>
        <n v="15772.400000000001"/>
        <n v="19094.400000000001"/>
        <n v="19110.72"/>
        <n v="1556.8100000000004"/>
        <n v="4984.9000000000015"/>
        <n v="1713.8500000000004"/>
        <n v="825.97000000000025"/>
        <n v="2388.8199999999997"/>
        <n v="14186.16"/>
        <n v="18074.400000000001"/>
        <n v="115345.5"/>
        <n v="12992"/>
        <n v="63249"/>
        <n v="16993.599999999999"/>
        <n v="-9375"/>
        <n v="49358"/>
        <n v="-13173.75"/>
        <n v="8298.9500000000007"/>
        <n v="11577.449999999997"/>
        <n v="13201"/>
        <n v="32567"/>
        <n v="40716"/>
        <n v="22546.080000000002"/>
        <n v="3208.75"/>
        <n v="48111"/>
        <n v="5237.3999999999996"/>
        <n v="-7826.25"/>
        <n v="12220.599999999999"/>
        <n v="39788"/>
        <n v="5056.7999999999993"/>
        <n v="26475.120000000003"/>
        <n v="27811"/>
        <n v="79663"/>
        <n v="-6168.75"/>
        <n v="188378"/>
        <n v="-3727.5"/>
        <n v="9614.7999999999993"/>
        <n v="702.72000000000025"/>
        <n v="10768.8"/>
        <n v="370.07999999999993"/>
        <n v="-7700"/>
        <n v="1862"/>
        <n v="84444"/>
        <n v="9503.8000000000029"/>
        <n v="5947.2000000000007"/>
        <n v="5418"/>
        <n v="40612"/>
        <n v="33358"/>
        <n v="2701.7999999999993"/>
        <n v="-5570"/>
        <n v="1812.96"/>
        <n v="1576.8000000000002"/>
        <n v="11474.400000000001"/>
        <n v="63960"/>
        <n v="976.31999999999971"/>
        <n v="2301.1200000000008"/>
        <n v="3468.9599999999991"/>
        <n v="16245.599999999999"/>
        <n v="25141.199999999997"/>
        <n v="133052"/>
        <n v="2802.24"/>
        <n v="4807.92"/>
        <n v="4186.0800000000017"/>
        <n v="3366.7199999999993"/>
        <n v="10036"/>
        <n v="16510"/>
        <n v="35619"/>
        <n v="23622"/>
        <n v="26164"/>
        <n v="55484"/>
        <n v="21008"/>
        <n v="12768"/>
        <n v="11055"/>
        <n v="3666.5999999999995"/>
        <n v="25162"/>
        <n v="2906.64"/>
        <n v="87457.5"/>
        <n v="97461"/>
        <n v="7406"/>
        <n v="18382.32"/>
        <n v="-11606.25"/>
        <n v="2207.0699999999997"/>
        <n v="-17481.25"/>
        <n v="7682"/>
        <n v="58995"/>
        <n v="141394.5"/>
        <n v="13413.75"/>
        <n v="4478.5499999999993"/>
        <n v="30452"/>
        <n v="14058"/>
        <n v="894.25"/>
        <n v="87250.5"/>
        <n v="76459.5"/>
        <n v="-3543.75"/>
        <n v="-13187.5"/>
        <n v="74236.5"/>
        <n v="15491.52"/>
        <n v="61157"/>
        <n v="79062.75"/>
        <n v="6969.6"/>
        <n v="42941"/>
        <n v="17693.28"/>
        <n v="-5481.25"/>
        <n v="121153.5"/>
        <n v="3540.5"/>
        <n v="13890.8"/>
        <n v="5436.6"/>
        <n v="1122.03"/>
        <n v="12513.599999999999"/>
        <n v="713.77"/>
        <n v="7978.5999999999985"/>
        <n v="8511.5999999999985"/>
        <n v="493.19999999999982"/>
        <n v="15578.64"/>
        <n v="9592.1999999999971"/>
        <n v="21992.400000000001"/>
        <n v="5951.3249999999989"/>
        <n v="2423.52"/>
        <n v="3010.8"/>
        <n v="3026.3999999999996"/>
        <n v="-25841.25"/>
        <n v="-11115"/>
        <n v="127215"/>
        <n v="-13530"/>
        <n v="7252"/>
        <n v="15632"/>
        <n v="11820"/>
        <n v="7584.5"/>
        <n v="1928"/>
        <n v="2383.5"/>
        <n v="1785"/>
        <n v="2765"/>
        <n v="35145"/>
        <n v="-11970"/>
        <n v="45880"/>
        <n v="3464.5"/>
        <n v="-14370"/>
        <n v="17060"/>
        <n v="-2557.5"/>
        <n v="2243.5"/>
        <n v="154385"/>
        <n v="8640"/>
        <n v="-18967.5"/>
        <n v="102850"/>
        <n v="-4342.5"/>
        <n v="123200"/>
        <n v="59860"/>
        <n v="27459.899999999998"/>
        <n v="16312"/>
        <n v="20077.2"/>
        <n v="38885"/>
        <n v="9200.64"/>
        <n v="3114.3599999999997"/>
        <n v="1286.3999999999999"/>
        <n v="3624.96"/>
        <n v="1942.17"/>
        <n v="7718.4"/>
        <n v="10718.324999999999"/>
        <n v="14876.16"/>
        <n v="40788"/>
        <n v="47787"/>
        <n v="-21358.75"/>
        <n v="5226"/>
        <n v="3328.380000000001"/>
        <n v="39449"/>
        <n v="23337.599999999999"/>
        <n v="7225.9500000000007"/>
        <n v="14841"/>
        <n v="8751.5999999999985"/>
        <n v="108381.75"/>
        <n v="30919.68"/>
        <n v="18627.840000000004"/>
        <n v="18673.199999999997"/>
        <n v="6646.4000000000015"/>
        <n v="23222"/>
        <n v="21879"/>
        <n v="2194.25"/>
        <n v="17716"/>
        <n v="2223.84"/>
        <n v="13317.119999999999"/>
        <n v="-4847.5"/>
        <n v="22893"/>
        <n v="-27693.75"/>
        <n v="20506.199999999997"/>
        <n v="-12538.75"/>
        <n v="-8286.25"/>
        <n v="467.40000000000009"/>
        <n v="42528"/>
        <n v="-24160"/>
        <n v="-21560"/>
        <n v="8604.8000000000029"/>
        <n v="2166.3999999999996"/>
        <n v="24822"/>
        <n v="2807.2000000000007"/>
        <n v="3171.4399999999987"/>
        <n v="13034"/>
        <n v="16604"/>
        <n v="48930"/>
        <n v="6878"/>
        <n v="76512"/>
        <n v="19026"/>
        <n v="30100"/>
        <n v="57456"/>
        <n v="1216"/>
        <n v="9370.7999999999993"/>
        <n v="66960"/>
        <n v="47328"/>
        <n v="15944.04"/>
        <n v="12398.399999999998"/>
        <n v="29904"/>
        <n v="-23870"/>
        <n v="12960"/>
        <n v="3968.9399999999987"/>
        <n v="8153.5999999999985"/>
        <n v="19163.399999999998"/>
        <n v="20117.16"/>
        <n v="11635.599999999999"/>
        <n v="1729.5599999999995"/>
        <n v="20873.16"/>
        <n v="7829.3499999999985"/>
        <n v="41073.5"/>
        <n v="79655"/>
        <n v="3270.8"/>
        <n v="43721.25"/>
        <n v="1414.8199999999997"/>
        <n v="4493.76"/>
        <n v="16687"/>
        <n v="9242.5999999999985"/>
        <n v="1567.9649999999992"/>
        <n v="8877"/>
        <n v="19543.400000000001"/>
        <n v="20039.199999999997"/>
        <n v="117124"/>
        <n v="-17808.75"/>
        <n v="4248.24"/>
        <n v="2938.6399999999994"/>
        <n v="4773.25"/>
        <n v="15886.5"/>
        <n v="7536.7199999999993"/>
        <n v="12192.375"/>
        <n v="1297.1000000000004"/>
        <n v="2013"/>
        <n v="3050.3999999999996"/>
        <n v="28655"/>
        <n v="-18663.75"/>
        <n v="13168.8"/>
        <n v="18568.800000000003"/>
        <n v="12549.599999999999"/>
        <n v="3055.9199999999983"/>
        <n v="285.59999999999991"/>
        <n v="298.86000000000013"/>
        <n v="806.19999999999982"/>
        <n v="17481.599999999999"/>
        <n v="5124.2999999999993"/>
        <n v="10196.76"/>
        <n v="14749.8"/>
        <n v="6408"/>
        <n v="-12787.5"/>
        <n v="11968"/>
        <n v="8080"/>
        <n v="4387.7000000000007"/>
        <n v="6670"/>
        <n v="-35262.5"/>
        <n v="91327.5"/>
        <n v="49159"/>
        <n v="8200"/>
        <n v="395.76000000000022"/>
        <n v="1761.5400000000009"/>
        <n v="1872"/>
        <n v="7163"/>
        <n v="5054.7000000000007"/>
        <n v="21330.48"/>
        <n v="1765.619999999999"/>
        <n v="28700"/>
        <n v="16265.04"/>
        <n v="48257"/>
        <n v="78802"/>
        <n v="-19687.5"/>
        <n v="4363.2000000000007"/>
        <n v="19680"/>
        <n v="2152"/>
        <n v="20288"/>
        <n v="2961.0600000000013"/>
        <n v="20328"/>
        <n v="52521"/>
        <n v="7104"/>
        <n v="-35550"/>
        <n v="18117"/>
        <n v="5423"/>
        <n v="-16142.5"/>
        <n v="-38046.25"/>
        <n v="-14918.75"/>
        <n v="2730"/>
        <n v="8106"/>
        <n v="4438.5"/>
        <n v="2408.25"/>
        <n v="106912.5"/>
        <n v="7037.25"/>
        <n v="1869"/>
        <n v="3231.25"/>
        <n v="75262.5"/>
        <n v="80662.5"/>
        <n v="6580.7999999999993"/>
        <n v="2051"/>
        <n v="3600"/>
        <n v="7771.5"/>
        <n v="-9116.25"/>
        <n v="12870"/>
        <n v="-33522.5"/>
        <n v="6058.5"/>
        <n v="1353"/>
        <n v="-40617.5"/>
        <n v="-7590"/>
        <n v="12375"/>
        <n v="1299.6000000000004"/>
        <n v="686.85000000000014"/>
        <n v="13003.2"/>
      </sharedItems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  <fieldGroup par="18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  <cacheField name="Months (Date)" numFmtId="0" databaseField="0">
      <fieldGroup base="12">
        <rangePr groupBy="months" startDate="2013-09-01T00:00:00" endDate="2014-12-02T00:00:00"/>
        <groupItems count="14">
          <s v="&lt;9/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4"/>
        </groupItems>
      </fieldGroup>
    </cacheField>
    <cacheField name="Quarters (Date)" numFmtId="0" databaseField="0">
      <fieldGroup base="12">
        <rangePr groupBy="quarters" startDate="2013-09-01T00:00:00" endDate="2014-12-02T00:00:00"/>
        <groupItems count="6">
          <s v="&lt;9/1/2013"/>
          <s v="Qtr1"/>
          <s v="Qtr2"/>
          <s v="Qtr3"/>
          <s v="Qtr4"/>
          <s v="&gt;12/2/2014"/>
        </groupItems>
      </fieldGroup>
    </cacheField>
    <cacheField name="Years (Date)" numFmtId="0" databaseField="0">
      <fieldGroup base="12">
        <rangePr groupBy="years" startDate="2013-09-01T00:00:00" endDate="2014-12-02T00:00:00"/>
        <groupItems count="4">
          <s v="&lt;9/1/2013"/>
          <s v="2013"/>
          <s v="2014"/>
          <s v="&gt;12/2/2014"/>
        </groupItems>
      </fieldGroup>
    </cacheField>
  </cacheFields>
  <extLst>
    <ext xmlns:x14="http://schemas.microsoft.com/office/spreadsheetml/2009/9/main" uri="{725AE2AE-9491-48be-B2B4-4EB974FC3084}">
      <x14:pivotCacheDefinition pivotCacheId="18594581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x v="0"/>
    <x v="0"/>
    <n v="16185"/>
    <x v="0"/>
    <n v="1"/>
    <s v="January"/>
    <s v="2014"/>
  </r>
  <r>
    <x v="0"/>
    <x v="1"/>
    <x v="0"/>
    <x v="0"/>
    <n v="1321"/>
    <n v="3"/>
    <n v="20"/>
    <n v="26420"/>
    <n v="0"/>
    <x v="1"/>
    <x v="1"/>
    <n v="13210"/>
    <x v="0"/>
    <n v="1"/>
    <s v="January"/>
    <s v="2014"/>
  </r>
  <r>
    <x v="1"/>
    <x v="2"/>
    <x v="0"/>
    <x v="0"/>
    <n v="2178"/>
    <n v="3"/>
    <n v="15"/>
    <n v="32670"/>
    <n v="0"/>
    <x v="2"/>
    <x v="2"/>
    <n v="10890"/>
    <x v="1"/>
    <n v="6"/>
    <s v="June"/>
    <s v="2014"/>
  </r>
  <r>
    <x v="1"/>
    <x v="1"/>
    <x v="0"/>
    <x v="0"/>
    <n v="888"/>
    <n v="3"/>
    <n v="15"/>
    <n v="13320"/>
    <n v="0"/>
    <x v="3"/>
    <x v="3"/>
    <n v="4440"/>
    <x v="1"/>
    <n v="6"/>
    <s v="June"/>
    <s v="2014"/>
  </r>
  <r>
    <x v="1"/>
    <x v="3"/>
    <x v="0"/>
    <x v="0"/>
    <n v="2470"/>
    <n v="3"/>
    <n v="15"/>
    <n v="37050"/>
    <n v="0"/>
    <x v="4"/>
    <x v="4"/>
    <n v="12350"/>
    <x v="1"/>
    <n v="6"/>
    <s v="June"/>
    <s v="2014"/>
  </r>
  <r>
    <x v="0"/>
    <x v="1"/>
    <x v="0"/>
    <x v="0"/>
    <n v="1513"/>
    <n v="3"/>
    <n v="350"/>
    <n v="529550"/>
    <n v="0"/>
    <x v="5"/>
    <x v="5"/>
    <n v="136170"/>
    <x v="2"/>
    <n v="12"/>
    <s v="December"/>
    <s v="2014"/>
  </r>
  <r>
    <x v="1"/>
    <x v="1"/>
    <x v="1"/>
    <x v="0"/>
    <n v="921"/>
    <n v="5"/>
    <n v="15"/>
    <n v="13815"/>
    <n v="0"/>
    <x v="6"/>
    <x v="6"/>
    <n v="4605"/>
    <x v="3"/>
    <n v="3"/>
    <s v="March"/>
    <s v="2014"/>
  </r>
  <r>
    <x v="2"/>
    <x v="0"/>
    <x v="1"/>
    <x v="0"/>
    <n v="2518"/>
    <n v="5"/>
    <n v="12"/>
    <n v="30216"/>
    <n v="0"/>
    <x v="7"/>
    <x v="7"/>
    <n v="22662"/>
    <x v="1"/>
    <n v="6"/>
    <s v="June"/>
    <s v="2014"/>
  </r>
  <r>
    <x v="0"/>
    <x v="2"/>
    <x v="1"/>
    <x v="0"/>
    <n v="1899"/>
    <n v="5"/>
    <n v="20"/>
    <n v="37980"/>
    <n v="0"/>
    <x v="8"/>
    <x v="8"/>
    <n v="18990"/>
    <x v="1"/>
    <n v="6"/>
    <s v="June"/>
    <s v="2014"/>
  </r>
  <r>
    <x v="2"/>
    <x v="1"/>
    <x v="1"/>
    <x v="0"/>
    <n v="1545"/>
    <n v="5"/>
    <n v="12"/>
    <n v="18540"/>
    <n v="0"/>
    <x v="9"/>
    <x v="9"/>
    <n v="13905"/>
    <x v="1"/>
    <n v="6"/>
    <s v="June"/>
    <s v="2014"/>
  </r>
  <r>
    <x v="1"/>
    <x v="3"/>
    <x v="1"/>
    <x v="0"/>
    <n v="2470"/>
    <n v="5"/>
    <n v="15"/>
    <n v="37050"/>
    <n v="0"/>
    <x v="4"/>
    <x v="4"/>
    <n v="12350"/>
    <x v="1"/>
    <n v="6"/>
    <s v="June"/>
    <s v="2014"/>
  </r>
  <r>
    <x v="3"/>
    <x v="0"/>
    <x v="1"/>
    <x v="0"/>
    <n v="2665.5"/>
    <n v="5"/>
    <n v="125"/>
    <n v="333187.5"/>
    <n v="0"/>
    <x v="10"/>
    <x v="10"/>
    <n v="13327.5"/>
    <x v="4"/>
    <n v="7"/>
    <s v="July"/>
    <s v="2014"/>
  </r>
  <r>
    <x v="4"/>
    <x v="3"/>
    <x v="1"/>
    <x v="0"/>
    <n v="958"/>
    <n v="5"/>
    <n v="300"/>
    <n v="287400"/>
    <n v="0"/>
    <x v="11"/>
    <x v="11"/>
    <n v="47900"/>
    <x v="5"/>
    <n v="8"/>
    <s v="August"/>
    <s v="2014"/>
  </r>
  <r>
    <x v="0"/>
    <x v="1"/>
    <x v="1"/>
    <x v="0"/>
    <n v="2146"/>
    <n v="5"/>
    <n v="7"/>
    <n v="15022"/>
    <n v="0"/>
    <x v="12"/>
    <x v="12"/>
    <n v="4292"/>
    <x v="6"/>
    <n v="9"/>
    <s v="September"/>
    <s v="2014"/>
  </r>
  <r>
    <x v="3"/>
    <x v="0"/>
    <x v="1"/>
    <x v="0"/>
    <n v="345"/>
    <n v="5"/>
    <n v="125"/>
    <n v="43125"/>
    <n v="0"/>
    <x v="13"/>
    <x v="13"/>
    <n v="1725"/>
    <x v="7"/>
    <n v="10"/>
    <s v="October"/>
    <s v="2013"/>
  </r>
  <r>
    <x v="1"/>
    <x v="4"/>
    <x v="1"/>
    <x v="0"/>
    <n v="615"/>
    <n v="5"/>
    <n v="15"/>
    <n v="9225"/>
    <n v="0"/>
    <x v="14"/>
    <x v="14"/>
    <n v="3075"/>
    <x v="2"/>
    <n v="12"/>
    <s v="December"/>
    <s v="2014"/>
  </r>
  <r>
    <x v="0"/>
    <x v="0"/>
    <x v="2"/>
    <x v="0"/>
    <n v="292"/>
    <n v="10"/>
    <n v="20"/>
    <n v="5840"/>
    <n v="0"/>
    <x v="15"/>
    <x v="15"/>
    <n v="2920"/>
    <x v="8"/>
    <n v="2"/>
    <s v="February"/>
    <s v="2014"/>
  </r>
  <r>
    <x v="1"/>
    <x v="3"/>
    <x v="2"/>
    <x v="0"/>
    <n v="974"/>
    <n v="10"/>
    <n v="15"/>
    <n v="14610"/>
    <n v="0"/>
    <x v="16"/>
    <x v="16"/>
    <n v="4870"/>
    <x v="8"/>
    <n v="2"/>
    <s v="February"/>
    <s v="2014"/>
  </r>
  <r>
    <x v="2"/>
    <x v="0"/>
    <x v="2"/>
    <x v="0"/>
    <n v="2518"/>
    <n v="10"/>
    <n v="12"/>
    <n v="30216"/>
    <n v="0"/>
    <x v="7"/>
    <x v="7"/>
    <n v="22662"/>
    <x v="1"/>
    <n v="6"/>
    <s v="June"/>
    <s v="2014"/>
  </r>
  <r>
    <x v="0"/>
    <x v="1"/>
    <x v="2"/>
    <x v="0"/>
    <n v="1006"/>
    <n v="10"/>
    <n v="350"/>
    <n v="352100"/>
    <n v="0"/>
    <x v="17"/>
    <x v="17"/>
    <n v="90540"/>
    <x v="1"/>
    <n v="6"/>
    <s v="June"/>
    <s v="2014"/>
  </r>
  <r>
    <x v="2"/>
    <x v="1"/>
    <x v="2"/>
    <x v="0"/>
    <n v="367"/>
    <n v="10"/>
    <n v="12"/>
    <n v="4404"/>
    <n v="0"/>
    <x v="18"/>
    <x v="18"/>
    <n v="3303"/>
    <x v="4"/>
    <n v="7"/>
    <s v="July"/>
    <s v="2014"/>
  </r>
  <r>
    <x v="0"/>
    <x v="3"/>
    <x v="2"/>
    <x v="0"/>
    <n v="883"/>
    <n v="10"/>
    <n v="7"/>
    <n v="6181"/>
    <n v="0"/>
    <x v="19"/>
    <x v="19"/>
    <n v="1766"/>
    <x v="5"/>
    <n v="8"/>
    <s v="August"/>
    <s v="2014"/>
  </r>
  <r>
    <x v="1"/>
    <x v="2"/>
    <x v="2"/>
    <x v="0"/>
    <n v="549"/>
    <n v="10"/>
    <n v="15"/>
    <n v="8235"/>
    <n v="0"/>
    <x v="20"/>
    <x v="20"/>
    <n v="2745"/>
    <x v="9"/>
    <n v="9"/>
    <s v="September"/>
    <s v="2013"/>
  </r>
  <r>
    <x v="4"/>
    <x v="3"/>
    <x v="2"/>
    <x v="0"/>
    <n v="788"/>
    <n v="10"/>
    <n v="300"/>
    <n v="236400"/>
    <n v="0"/>
    <x v="21"/>
    <x v="21"/>
    <n v="39400"/>
    <x v="9"/>
    <n v="9"/>
    <s v="September"/>
    <s v="2013"/>
  </r>
  <r>
    <x v="1"/>
    <x v="3"/>
    <x v="2"/>
    <x v="0"/>
    <n v="2472"/>
    <n v="10"/>
    <n v="15"/>
    <n v="37080"/>
    <n v="0"/>
    <x v="22"/>
    <x v="22"/>
    <n v="12360"/>
    <x v="6"/>
    <n v="9"/>
    <s v="September"/>
    <s v="2014"/>
  </r>
  <r>
    <x v="0"/>
    <x v="4"/>
    <x v="2"/>
    <x v="0"/>
    <n v="1143"/>
    <n v="10"/>
    <n v="7"/>
    <n v="8001"/>
    <n v="0"/>
    <x v="23"/>
    <x v="23"/>
    <n v="2286"/>
    <x v="10"/>
    <n v="10"/>
    <s v="October"/>
    <s v="2014"/>
  </r>
  <r>
    <x v="0"/>
    <x v="0"/>
    <x v="2"/>
    <x v="0"/>
    <n v="1725"/>
    <n v="10"/>
    <n v="350"/>
    <n v="603750"/>
    <n v="0"/>
    <x v="24"/>
    <x v="24"/>
    <n v="155250"/>
    <x v="11"/>
    <n v="11"/>
    <s v="November"/>
    <s v="2013"/>
  </r>
  <r>
    <x v="2"/>
    <x v="4"/>
    <x v="2"/>
    <x v="0"/>
    <n v="912"/>
    <n v="10"/>
    <n v="12"/>
    <n v="10944"/>
    <n v="0"/>
    <x v="25"/>
    <x v="25"/>
    <n v="8208"/>
    <x v="11"/>
    <n v="11"/>
    <s v="November"/>
    <s v="2013"/>
  </r>
  <r>
    <x v="1"/>
    <x v="0"/>
    <x v="2"/>
    <x v="0"/>
    <n v="2152"/>
    <n v="10"/>
    <n v="15"/>
    <n v="32280"/>
    <n v="0"/>
    <x v="26"/>
    <x v="26"/>
    <n v="10760"/>
    <x v="12"/>
    <n v="12"/>
    <s v="December"/>
    <s v="2013"/>
  </r>
  <r>
    <x v="0"/>
    <x v="0"/>
    <x v="2"/>
    <x v="0"/>
    <n v="1817"/>
    <n v="10"/>
    <n v="20"/>
    <n v="36340"/>
    <n v="0"/>
    <x v="27"/>
    <x v="27"/>
    <n v="18170"/>
    <x v="2"/>
    <n v="12"/>
    <s v="December"/>
    <s v="2014"/>
  </r>
  <r>
    <x v="0"/>
    <x v="1"/>
    <x v="2"/>
    <x v="0"/>
    <n v="1513"/>
    <n v="10"/>
    <n v="350"/>
    <n v="529550"/>
    <n v="0"/>
    <x v="5"/>
    <x v="5"/>
    <n v="136170"/>
    <x v="2"/>
    <n v="12"/>
    <s v="December"/>
    <s v="2014"/>
  </r>
  <r>
    <x v="0"/>
    <x v="3"/>
    <x v="3"/>
    <x v="0"/>
    <n v="1493"/>
    <n v="120"/>
    <n v="7"/>
    <n v="10451"/>
    <n v="0"/>
    <x v="28"/>
    <x v="28"/>
    <n v="2986"/>
    <x v="0"/>
    <n v="1"/>
    <s v="January"/>
    <s v="2014"/>
  </r>
  <r>
    <x v="3"/>
    <x v="2"/>
    <x v="3"/>
    <x v="0"/>
    <n v="1804"/>
    <n v="120"/>
    <n v="125"/>
    <n v="225500"/>
    <n v="0"/>
    <x v="29"/>
    <x v="29"/>
    <n v="9020"/>
    <x v="8"/>
    <n v="2"/>
    <s v="February"/>
    <s v="2014"/>
  </r>
  <r>
    <x v="2"/>
    <x v="1"/>
    <x v="3"/>
    <x v="0"/>
    <n v="2161"/>
    <n v="120"/>
    <n v="12"/>
    <n v="25932"/>
    <n v="0"/>
    <x v="30"/>
    <x v="30"/>
    <n v="19449"/>
    <x v="3"/>
    <n v="3"/>
    <s v="March"/>
    <s v="2014"/>
  </r>
  <r>
    <x v="0"/>
    <x v="1"/>
    <x v="3"/>
    <x v="0"/>
    <n v="1006"/>
    <n v="120"/>
    <n v="350"/>
    <n v="352100"/>
    <n v="0"/>
    <x v="17"/>
    <x v="17"/>
    <n v="90540"/>
    <x v="1"/>
    <n v="6"/>
    <s v="June"/>
    <s v="2014"/>
  </r>
  <r>
    <x v="2"/>
    <x v="1"/>
    <x v="3"/>
    <x v="0"/>
    <n v="1545"/>
    <n v="120"/>
    <n v="12"/>
    <n v="18540"/>
    <n v="0"/>
    <x v="9"/>
    <x v="9"/>
    <n v="13905"/>
    <x v="1"/>
    <n v="6"/>
    <s v="June"/>
    <s v="2014"/>
  </r>
  <r>
    <x v="3"/>
    <x v="4"/>
    <x v="3"/>
    <x v="0"/>
    <n v="2821"/>
    <n v="120"/>
    <n v="125"/>
    <n v="352625"/>
    <n v="0"/>
    <x v="31"/>
    <x v="31"/>
    <n v="14105"/>
    <x v="5"/>
    <n v="8"/>
    <s v="August"/>
    <s v="2014"/>
  </r>
  <r>
    <x v="3"/>
    <x v="0"/>
    <x v="3"/>
    <x v="0"/>
    <n v="345"/>
    <n v="120"/>
    <n v="125"/>
    <n v="43125"/>
    <n v="0"/>
    <x v="13"/>
    <x v="13"/>
    <n v="1725"/>
    <x v="7"/>
    <n v="10"/>
    <s v="October"/>
    <s v="2013"/>
  </r>
  <r>
    <x v="4"/>
    <x v="0"/>
    <x v="4"/>
    <x v="0"/>
    <n v="2001"/>
    <n v="250"/>
    <n v="300"/>
    <n v="600300"/>
    <n v="0"/>
    <x v="32"/>
    <x v="32"/>
    <n v="100050"/>
    <x v="8"/>
    <n v="2"/>
    <s v="February"/>
    <s v="2014"/>
  </r>
  <r>
    <x v="2"/>
    <x v="1"/>
    <x v="4"/>
    <x v="0"/>
    <n v="2838"/>
    <n v="250"/>
    <n v="12"/>
    <n v="34056"/>
    <n v="0"/>
    <x v="33"/>
    <x v="33"/>
    <n v="25542"/>
    <x v="13"/>
    <n v="4"/>
    <s v="April"/>
    <s v="2014"/>
  </r>
  <r>
    <x v="1"/>
    <x v="2"/>
    <x v="4"/>
    <x v="0"/>
    <n v="2178"/>
    <n v="250"/>
    <n v="15"/>
    <n v="32670"/>
    <n v="0"/>
    <x v="2"/>
    <x v="2"/>
    <n v="10890"/>
    <x v="1"/>
    <n v="6"/>
    <s v="June"/>
    <s v="2014"/>
  </r>
  <r>
    <x v="1"/>
    <x v="1"/>
    <x v="4"/>
    <x v="0"/>
    <n v="888"/>
    <n v="250"/>
    <n v="15"/>
    <n v="13320"/>
    <n v="0"/>
    <x v="3"/>
    <x v="3"/>
    <n v="4440"/>
    <x v="1"/>
    <n v="6"/>
    <s v="June"/>
    <s v="2014"/>
  </r>
  <r>
    <x v="0"/>
    <x v="2"/>
    <x v="4"/>
    <x v="0"/>
    <n v="1527"/>
    <n v="250"/>
    <n v="350"/>
    <n v="534450"/>
    <n v="0"/>
    <x v="34"/>
    <x v="34"/>
    <n v="137430"/>
    <x v="9"/>
    <n v="9"/>
    <s v="September"/>
    <s v="2013"/>
  </r>
  <r>
    <x v="4"/>
    <x v="2"/>
    <x v="4"/>
    <x v="0"/>
    <n v="2151"/>
    <n v="250"/>
    <n v="300"/>
    <n v="645300"/>
    <n v="0"/>
    <x v="35"/>
    <x v="35"/>
    <n v="107550"/>
    <x v="6"/>
    <n v="9"/>
    <s v="September"/>
    <s v="2014"/>
  </r>
  <r>
    <x v="0"/>
    <x v="0"/>
    <x v="4"/>
    <x v="0"/>
    <n v="1817"/>
    <n v="250"/>
    <n v="20"/>
    <n v="36340"/>
    <n v="0"/>
    <x v="27"/>
    <x v="27"/>
    <n v="18170"/>
    <x v="2"/>
    <n v="12"/>
    <s v="December"/>
    <s v="2014"/>
  </r>
  <r>
    <x v="0"/>
    <x v="2"/>
    <x v="5"/>
    <x v="0"/>
    <n v="2750"/>
    <n v="260"/>
    <n v="350"/>
    <n v="962500"/>
    <n v="0"/>
    <x v="36"/>
    <x v="36"/>
    <n v="247500"/>
    <x v="8"/>
    <n v="2"/>
    <s v="February"/>
    <s v="2014"/>
  </r>
  <r>
    <x v="2"/>
    <x v="4"/>
    <x v="5"/>
    <x v="0"/>
    <n v="1953"/>
    <n v="260"/>
    <n v="12"/>
    <n v="23436"/>
    <n v="0"/>
    <x v="37"/>
    <x v="37"/>
    <n v="17577"/>
    <x v="13"/>
    <n v="4"/>
    <s v="April"/>
    <s v="2014"/>
  </r>
  <r>
    <x v="3"/>
    <x v="1"/>
    <x v="5"/>
    <x v="0"/>
    <n v="4219.5"/>
    <n v="260"/>
    <n v="125"/>
    <n v="527437.5"/>
    <n v="0"/>
    <x v="38"/>
    <x v="38"/>
    <n v="21097.5"/>
    <x v="13"/>
    <n v="4"/>
    <s v="April"/>
    <s v="2014"/>
  </r>
  <r>
    <x v="0"/>
    <x v="2"/>
    <x v="5"/>
    <x v="0"/>
    <n v="1899"/>
    <n v="260"/>
    <n v="20"/>
    <n v="37980"/>
    <n v="0"/>
    <x v="8"/>
    <x v="8"/>
    <n v="18990"/>
    <x v="1"/>
    <n v="6"/>
    <s v="June"/>
    <s v="2014"/>
  </r>
  <r>
    <x v="0"/>
    <x v="1"/>
    <x v="5"/>
    <x v="0"/>
    <n v="1686"/>
    <n v="260"/>
    <n v="7"/>
    <n v="11802"/>
    <n v="0"/>
    <x v="39"/>
    <x v="39"/>
    <n v="3372"/>
    <x v="4"/>
    <n v="7"/>
    <s v="July"/>
    <s v="2014"/>
  </r>
  <r>
    <x v="2"/>
    <x v="4"/>
    <x v="5"/>
    <x v="0"/>
    <n v="2141"/>
    <n v="260"/>
    <n v="12"/>
    <n v="25692"/>
    <n v="0"/>
    <x v="40"/>
    <x v="40"/>
    <n v="19269"/>
    <x v="5"/>
    <n v="8"/>
    <s v="August"/>
    <s v="2014"/>
  </r>
  <r>
    <x v="0"/>
    <x v="4"/>
    <x v="5"/>
    <x v="0"/>
    <n v="1143"/>
    <n v="260"/>
    <n v="7"/>
    <n v="8001"/>
    <n v="0"/>
    <x v="23"/>
    <x v="23"/>
    <n v="2286"/>
    <x v="10"/>
    <n v="10"/>
    <s v="October"/>
    <s v="2014"/>
  </r>
  <r>
    <x v="1"/>
    <x v="4"/>
    <x v="5"/>
    <x v="0"/>
    <n v="615"/>
    <n v="260"/>
    <n v="15"/>
    <n v="9225"/>
    <n v="0"/>
    <x v="14"/>
    <x v="14"/>
    <n v="3075"/>
    <x v="2"/>
    <n v="12"/>
    <s v="December"/>
    <s v="2014"/>
  </r>
  <r>
    <x v="0"/>
    <x v="2"/>
    <x v="2"/>
    <x v="1"/>
    <n v="3945"/>
    <n v="10"/>
    <n v="7"/>
    <n v="27615"/>
    <n v="276.14999999999998"/>
    <x v="41"/>
    <x v="41"/>
    <n v="7613.8500000000022"/>
    <x v="0"/>
    <n v="1"/>
    <s v="January"/>
    <s v="2014"/>
  </r>
  <r>
    <x v="1"/>
    <x v="2"/>
    <x v="2"/>
    <x v="1"/>
    <n v="2296"/>
    <n v="10"/>
    <n v="15"/>
    <n v="34440"/>
    <n v="344.4"/>
    <x v="42"/>
    <x v="42"/>
    <n v="11135.599999999999"/>
    <x v="8"/>
    <n v="2"/>
    <s v="February"/>
    <s v="2014"/>
  </r>
  <r>
    <x v="0"/>
    <x v="2"/>
    <x v="2"/>
    <x v="1"/>
    <n v="1030"/>
    <n v="10"/>
    <n v="7"/>
    <n v="7210"/>
    <n v="72.099999999999994"/>
    <x v="43"/>
    <x v="43"/>
    <n v="1987.8999999999996"/>
    <x v="14"/>
    <n v="5"/>
    <s v="May"/>
    <s v="2014"/>
  </r>
  <r>
    <x v="0"/>
    <x v="2"/>
    <x v="3"/>
    <x v="1"/>
    <n v="639"/>
    <n v="120"/>
    <n v="7"/>
    <n v="4473"/>
    <n v="44.73"/>
    <x v="44"/>
    <x v="44"/>
    <n v="1233.2700000000004"/>
    <x v="15"/>
    <n v="11"/>
    <s v="November"/>
    <s v="2014"/>
  </r>
  <r>
    <x v="0"/>
    <x v="0"/>
    <x v="4"/>
    <x v="1"/>
    <n v="1326"/>
    <n v="250"/>
    <n v="7"/>
    <n v="9282"/>
    <n v="92.82"/>
    <x v="45"/>
    <x v="45"/>
    <n v="2559.1800000000003"/>
    <x v="3"/>
    <n v="3"/>
    <s v="March"/>
    <s v="2014"/>
  </r>
  <r>
    <x v="2"/>
    <x v="4"/>
    <x v="0"/>
    <x v="1"/>
    <n v="1858"/>
    <n v="3"/>
    <n v="12"/>
    <n v="22296"/>
    <n v="222.96"/>
    <x v="46"/>
    <x v="46"/>
    <n v="16499.04"/>
    <x v="8"/>
    <n v="2"/>
    <s v="February"/>
    <s v="2014"/>
  </r>
  <r>
    <x v="0"/>
    <x v="3"/>
    <x v="0"/>
    <x v="1"/>
    <n v="1210"/>
    <n v="3"/>
    <n v="350"/>
    <n v="423500"/>
    <n v="4235"/>
    <x v="47"/>
    <x v="47"/>
    <n v="104665"/>
    <x v="3"/>
    <n v="3"/>
    <s v="March"/>
    <s v="2014"/>
  </r>
  <r>
    <x v="0"/>
    <x v="4"/>
    <x v="0"/>
    <x v="1"/>
    <n v="2529"/>
    <n v="3"/>
    <n v="7"/>
    <n v="17703"/>
    <n v="177.03"/>
    <x v="48"/>
    <x v="48"/>
    <n v="4880.9699999999993"/>
    <x v="4"/>
    <n v="7"/>
    <s v="July"/>
    <s v="2014"/>
  </r>
  <r>
    <x v="2"/>
    <x v="0"/>
    <x v="0"/>
    <x v="1"/>
    <n v="1445"/>
    <n v="3"/>
    <n v="12"/>
    <n v="17340"/>
    <n v="173.4"/>
    <x v="49"/>
    <x v="49"/>
    <n v="12831.599999999999"/>
    <x v="6"/>
    <n v="9"/>
    <s v="September"/>
    <s v="2014"/>
  </r>
  <r>
    <x v="3"/>
    <x v="4"/>
    <x v="0"/>
    <x v="1"/>
    <n v="330"/>
    <n v="3"/>
    <n v="125"/>
    <n v="41250"/>
    <n v="412.5"/>
    <x v="50"/>
    <x v="50"/>
    <n v="1237.5"/>
    <x v="9"/>
    <n v="9"/>
    <s v="September"/>
    <s v="2013"/>
  </r>
  <r>
    <x v="2"/>
    <x v="2"/>
    <x v="0"/>
    <x v="1"/>
    <n v="2671"/>
    <n v="3"/>
    <n v="12"/>
    <n v="32052"/>
    <n v="320.52"/>
    <x v="51"/>
    <x v="51"/>
    <n v="23718.48"/>
    <x v="6"/>
    <n v="9"/>
    <s v="September"/>
    <s v="2014"/>
  </r>
  <r>
    <x v="2"/>
    <x v="1"/>
    <x v="0"/>
    <x v="1"/>
    <n v="766"/>
    <n v="3"/>
    <n v="12"/>
    <n v="9192"/>
    <n v="91.92"/>
    <x v="52"/>
    <x v="52"/>
    <n v="6802.08"/>
    <x v="7"/>
    <n v="10"/>
    <s v="October"/>
    <s v="2013"/>
  </r>
  <r>
    <x v="4"/>
    <x v="3"/>
    <x v="0"/>
    <x v="1"/>
    <n v="494"/>
    <n v="3"/>
    <n v="300"/>
    <n v="148200"/>
    <n v="1482"/>
    <x v="53"/>
    <x v="53"/>
    <n v="23218"/>
    <x v="7"/>
    <n v="10"/>
    <s v="October"/>
    <s v="2013"/>
  </r>
  <r>
    <x v="0"/>
    <x v="3"/>
    <x v="0"/>
    <x v="1"/>
    <n v="1397"/>
    <n v="3"/>
    <n v="350"/>
    <n v="488950"/>
    <n v="4889.5"/>
    <x v="54"/>
    <x v="54"/>
    <n v="120840.5"/>
    <x v="10"/>
    <n v="10"/>
    <s v="October"/>
    <s v="2014"/>
  </r>
  <r>
    <x v="0"/>
    <x v="2"/>
    <x v="0"/>
    <x v="1"/>
    <n v="2155"/>
    <n v="3"/>
    <n v="350"/>
    <n v="754250"/>
    <n v="7542.5"/>
    <x v="55"/>
    <x v="55"/>
    <n v="186407.5"/>
    <x v="2"/>
    <n v="12"/>
    <s v="December"/>
    <s v="2014"/>
  </r>
  <r>
    <x v="1"/>
    <x v="3"/>
    <x v="1"/>
    <x v="1"/>
    <n v="2214"/>
    <n v="5"/>
    <n v="15"/>
    <n v="33210"/>
    <n v="332.1"/>
    <x v="56"/>
    <x v="56"/>
    <n v="10737.900000000001"/>
    <x v="3"/>
    <n v="3"/>
    <s v="March"/>
    <s v="2014"/>
  </r>
  <r>
    <x v="4"/>
    <x v="4"/>
    <x v="1"/>
    <x v="1"/>
    <n v="2301"/>
    <n v="5"/>
    <n v="300"/>
    <n v="690300"/>
    <n v="6903"/>
    <x v="57"/>
    <x v="57"/>
    <n v="108147"/>
    <x v="13"/>
    <n v="4"/>
    <s v="April"/>
    <s v="2014"/>
  </r>
  <r>
    <x v="0"/>
    <x v="2"/>
    <x v="1"/>
    <x v="1"/>
    <n v="1375.5"/>
    <n v="5"/>
    <n v="20"/>
    <n v="27510"/>
    <n v="275.10000000000002"/>
    <x v="58"/>
    <x v="58"/>
    <n v="13479.899999999998"/>
    <x v="4"/>
    <n v="7"/>
    <s v="July"/>
    <s v="2014"/>
  </r>
  <r>
    <x v="0"/>
    <x v="0"/>
    <x v="1"/>
    <x v="1"/>
    <n v="1830"/>
    <n v="5"/>
    <n v="7"/>
    <n v="12810"/>
    <n v="128.1"/>
    <x v="59"/>
    <x v="59"/>
    <n v="3531.8999999999996"/>
    <x v="5"/>
    <n v="8"/>
    <s v="August"/>
    <s v="2014"/>
  </r>
  <r>
    <x v="4"/>
    <x v="4"/>
    <x v="1"/>
    <x v="1"/>
    <n v="2498"/>
    <n v="5"/>
    <n v="300"/>
    <n v="749400"/>
    <n v="7494"/>
    <x v="60"/>
    <x v="60"/>
    <n v="117406"/>
    <x v="9"/>
    <n v="9"/>
    <s v="September"/>
    <s v="2013"/>
  </r>
  <r>
    <x v="3"/>
    <x v="4"/>
    <x v="1"/>
    <x v="1"/>
    <n v="663"/>
    <n v="5"/>
    <n v="125"/>
    <n v="82875"/>
    <n v="828.75"/>
    <x v="61"/>
    <x v="61"/>
    <n v="2486.25"/>
    <x v="7"/>
    <n v="10"/>
    <s v="October"/>
    <s v="2013"/>
  </r>
  <r>
    <x v="1"/>
    <x v="4"/>
    <x v="2"/>
    <x v="1"/>
    <n v="1514"/>
    <n v="10"/>
    <n v="15"/>
    <n v="22710"/>
    <n v="227.1"/>
    <x v="62"/>
    <x v="62"/>
    <n v="7342.9000000000015"/>
    <x v="8"/>
    <n v="2"/>
    <s v="February"/>
    <s v="2014"/>
  </r>
  <r>
    <x v="0"/>
    <x v="4"/>
    <x v="2"/>
    <x v="1"/>
    <n v="4492.5"/>
    <n v="10"/>
    <n v="7"/>
    <n v="31447.5"/>
    <n v="314.47500000000002"/>
    <x v="63"/>
    <x v="63"/>
    <n v="8670.5249999999978"/>
    <x v="13"/>
    <n v="4"/>
    <s v="April"/>
    <s v="2014"/>
  </r>
  <r>
    <x v="3"/>
    <x v="4"/>
    <x v="2"/>
    <x v="1"/>
    <n v="727"/>
    <n v="10"/>
    <n v="125"/>
    <n v="90875"/>
    <n v="908.75"/>
    <x v="64"/>
    <x v="64"/>
    <n v="2726.25"/>
    <x v="1"/>
    <n v="6"/>
    <s v="June"/>
    <s v="2014"/>
  </r>
  <r>
    <x v="3"/>
    <x v="2"/>
    <x v="2"/>
    <x v="1"/>
    <n v="787"/>
    <n v="10"/>
    <n v="125"/>
    <n v="98375"/>
    <n v="983.75"/>
    <x v="65"/>
    <x v="65"/>
    <n v="2951.25"/>
    <x v="1"/>
    <n v="6"/>
    <s v="June"/>
    <s v="2014"/>
  </r>
  <r>
    <x v="3"/>
    <x v="3"/>
    <x v="2"/>
    <x v="1"/>
    <n v="1823"/>
    <n v="10"/>
    <n v="125"/>
    <n v="227875"/>
    <n v="2278.75"/>
    <x v="66"/>
    <x v="66"/>
    <n v="6836.25"/>
    <x v="4"/>
    <n v="7"/>
    <s v="July"/>
    <s v="2014"/>
  </r>
  <r>
    <x v="1"/>
    <x v="1"/>
    <x v="2"/>
    <x v="1"/>
    <n v="747"/>
    <n v="10"/>
    <n v="15"/>
    <n v="11205"/>
    <n v="112.05"/>
    <x v="67"/>
    <x v="67"/>
    <n v="3622.9500000000007"/>
    <x v="6"/>
    <n v="9"/>
    <s v="September"/>
    <s v="2014"/>
  </r>
  <r>
    <x v="2"/>
    <x v="1"/>
    <x v="2"/>
    <x v="1"/>
    <n v="766"/>
    <n v="10"/>
    <n v="12"/>
    <n v="9192"/>
    <n v="91.92"/>
    <x v="52"/>
    <x v="52"/>
    <n v="6802.08"/>
    <x v="7"/>
    <n v="10"/>
    <s v="October"/>
    <s v="2013"/>
  </r>
  <r>
    <x v="4"/>
    <x v="4"/>
    <x v="2"/>
    <x v="1"/>
    <n v="2905"/>
    <n v="10"/>
    <n v="300"/>
    <n v="871500"/>
    <n v="8715"/>
    <x v="68"/>
    <x v="68"/>
    <n v="136535"/>
    <x v="15"/>
    <n v="11"/>
    <s v="November"/>
    <s v="2014"/>
  </r>
  <r>
    <x v="0"/>
    <x v="2"/>
    <x v="2"/>
    <x v="1"/>
    <n v="2155"/>
    <n v="10"/>
    <n v="350"/>
    <n v="754250"/>
    <n v="7542.5"/>
    <x v="55"/>
    <x v="55"/>
    <n v="186407.5"/>
    <x v="2"/>
    <n v="12"/>
    <s v="December"/>
    <s v="2014"/>
  </r>
  <r>
    <x v="0"/>
    <x v="2"/>
    <x v="3"/>
    <x v="1"/>
    <n v="3864"/>
    <n v="120"/>
    <n v="20"/>
    <n v="77280"/>
    <n v="772.80000000000007"/>
    <x v="69"/>
    <x v="69"/>
    <n v="37867.200000000004"/>
    <x v="13"/>
    <n v="4"/>
    <s v="April"/>
    <s v="2014"/>
  </r>
  <r>
    <x v="0"/>
    <x v="3"/>
    <x v="3"/>
    <x v="1"/>
    <n v="362"/>
    <n v="120"/>
    <n v="7"/>
    <n v="2534"/>
    <n v="25.34"/>
    <x v="70"/>
    <x v="70"/>
    <n v="698.65999999999985"/>
    <x v="14"/>
    <n v="5"/>
    <s v="May"/>
    <s v="2014"/>
  </r>
  <r>
    <x v="3"/>
    <x v="0"/>
    <x v="3"/>
    <x v="1"/>
    <n v="923"/>
    <n v="120"/>
    <n v="125"/>
    <n v="115375"/>
    <n v="1153.75"/>
    <x v="71"/>
    <x v="71"/>
    <n v="3461.25"/>
    <x v="5"/>
    <n v="8"/>
    <s v="August"/>
    <s v="2014"/>
  </r>
  <r>
    <x v="3"/>
    <x v="4"/>
    <x v="3"/>
    <x v="1"/>
    <n v="663"/>
    <n v="120"/>
    <n v="125"/>
    <n v="82875"/>
    <n v="828.75"/>
    <x v="61"/>
    <x v="61"/>
    <n v="2486.25"/>
    <x v="7"/>
    <n v="10"/>
    <s v="October"/>
    <s v="2013"/>
  </r>
  <r>
    <x v="0"/>
    <x v="0"/>
    <x v="3"/>
    <x v="1"/>
    <n v="2092"/>
    <n v="120"/>
    <n v="7"/>
    <n v="14644"/>
    <n v="146.44"/>
    <x v="72"/>
    <x v="72"/>
    <n v="4037.5599999999995"/>
    <x v="11"/>
    <n v="11"/>
    <s v="November"/>
    <s v="2013"/>
  </r>
  <r>
    <x v="0"/>
    <x v="1"/>
    <x v="4"/>
    <x v="1"/>
    <n v="263"/>
    <n v="250"/>
    <n v="7"/>
    <n v="1841"/>
    <n v="18.41"/>
    <x v="73"/>
    <x v="73"/>
    <n v="507.58999999999992"/>
    <x v="3"/>
    <n v="3"/>
    <s v="March"/>
    <s v="2014"/>
  </r>
  <r>
    <x v="0"/>
    <x v="0"/>
    <x v="4"/>
    <x v="1"/>
    <n v="943.5"/>
    <n v="250"/>
    <n v="350"/>
    <n v="330225"/>
    <n v="3302.25"/>
    <x v="74"/>
    <x v="74"/>
    <n v="81612.75"/>
    <x v="13"/>
    <n v="4"/>
    <s v="April"/>
    <s v="2014"/>
  </r>
  <r>
    <x v="3"/>
    <x v="4"/>
    <x v="4"/>
    <x v="1"/>
    <n v="727"/>
    <n v="250"/>
    <n v="125"/>
    <n v="90875"/>
    <n v="908.75"/>
    <x v="64"/>
    <x v="64"/>
    <n v="2726.25"/>
    <x v="1"/>
    <n v="6"/>
    <s v="June"/>
    <s v="2014"/>
  </r>
  <r>
    <x v="3"/>
    <x v="2"/>
    <x v="4"/>
    <x v="1"/>
    <n v="787"/>
    <n v="250"/>
    <n v="125"/>
    <n v="98375"/>
    <n v="983.75"/>
    <x v="65"/>
    <x v="65"/>
    <n v="2951.25"/>
    <x v="1"/>
    <n v="6"/>
    <s v="June"/>
    <s v="2014"/>
  </r>
  <r>
    <x v="4"/>
    <x v="1"/>
    <x v="4"/>
    <x v="1"/>
    <n v="986"/>
    <n v="250"/>
    <n v="300"/>
    <n v="295800"/>
    <n v="2958"/>
    <x v="75"/>
    <x v="75"/>
    <n v="46342"/>
    <x v="6"/>
    <n v="9"/>
    <s v="September"/>
    <s v="2014"/>
  </r>
  <r>
    <x v="4"/>
    <x v="3"/>
    <x v="4"/>
    <x v="1"/>
    <n v="494"/>
    <n v="250"/>
    <n v="300"/>
    <n v="148200"/>
    <n v="1482"/>
    <x v="53"/>
    <x v="53"/>
    <n v="23218"/>
    <x v="7"/>
    <n v="10"/>
    <s v="October"/>
    <s v="2013"/>
  </r>
  <r>
    <x v="0"/>
    <x v="3"/>
    <x v="4"/>
    <x v="1"/>
    <n v="1397"/>
    <n v="250"/>
    <n v="350"/>
    <n v="488950"/>
    <n v="4889.5"/>
    <x v="54"/>
    <x v="54"/>
    <n v="120840.5"/>
    <x v="10"/>
    <n v="10"/>
    <s v="October"/>
    <s v="2014"/>
  </r>
  <r>
    <x v="3"/>
    <x v="2"/>
    <x v="4"/>
    <x v="1"/>
    <n v="1744"/>
    <n v="250"/>
    <n v="125"/>
    <n v="218000"/>
    <n v="2180"/>
    <x v="76"/>
    <x v="76"/>
    <n v="6540"/>
    <x v="15"/>
    <n v="11"/>
    <s v="November"/>
    <s v="2014"/>
  </r>
  <r>
    <x v="2"/>
    <x v="4"/>
    <x v="5"/>
    <x v="1"/>
    <n v="1989"/>
    <n v="260"/>
    <n v="12"/>
    <n v="23868"/>
    <n v="238.68"/>
    <x v="77"/>
    <x v="77"/>
    <n v="17662.32"/>
    <x v="9"/>
    <n v="9"/>
    <s v="September"/>
    <s v="2013"/>
  </r>
  <r>
    <x v="1"/>
    <x v="2"/>
    <x v="5"/>
    <x v="1"/>
    <n v="321"/>
    <n v="260"/>
    <n v="15"/>
    <n v="4815"/>
    <n v="48.15"/>
    <x v="78"/>
    <x v="78"/>
    <n v="1556.8500000000004"/>
    <x v="11"/>
    <n v="11"/>
    <s v="November"/>
    <s v="2013"/>
  </r>
  <r>
    <x v="3"/>
    <x v="0"/>
    <x v="0"/>
    <x v="1"/>
    <n v="742.5"/>
    <n v="3"/>
    <n v="125"/>
    <n v="92812.5"/>
    <n v="1856.25"/>
    <x v="79"/>
    <x v="79"/>
    <n v="1856.25"/>
    <x v="13"/>
    <n v="4"/>
    <s v="April"/>
    <s v="2014"/>
  </r>
  <r>
    <x v="2"/>
    <x v="0"/>
    <x v="0"/>
    <x v="1"/>
    <n v="1295"/>
    <n v="3"/>
    <n v="12"/>
    <n v="15540"/>
    <n v="310.8"/>
    <x v="80"/>
    <x v="80"/>
    <n v="11344.2"/>
    <x v="10"/>
    <n v="10"/>
    <s v="October"/>
    <s v="2014"/>
  </r>
  <r>
    <x v="4"/>
    <x v="1"/>
    <x v="0"/>
    <x v="1"/>
    <n v="214"/>
    <n v="3"/>
    <n v="300"/>
    <n v="64200"/>
    <n v="1284"/>
    <x v="81"/>
    <x v="81"/>
    <n v="9416"/>
    <x v="7"/>
    <n v="10"/>
    <s v="October"/>
    <s v="2013"/>
  </r>
  <r>
    <x v="0"/>
    <x v="2"/>
    <x v="0"/>
    <x v="1"/>
    <n v="2145"/>
    <n v="3"/>
    <n v="7"/>
    <n v="15015"/>
    <n v="300.3"/>
    <x v="82"/>
    <x v="82"/>
    <n v="3989.7000000000007"/>
    <x v="11"/>
    <n v="11"/>
    <s v="November"/>
    <s v="2013"/>
  </r>
  <r>
    <x v="0"/>
    <x v="0"/>
    <x v="0"/>
    <x v="1"/>
    <n v="2852"/>
    <n v="3"/>
    <n v="350"/>
    <n v="998200"/>
    <n v="19964"/>
    <x v="83"/>
    <x v="83"/>
    <n v="236716"/>
    <x v="2"/>
    <n v="12"/>
    <s v="December"/>
    <s v="2014"/>
  </r>
  <r>
    <x v="2"/>
    <x v="4"/>
    <x v="1"/>
    <x v="1"/>
    <n v="1142"/>
    <n v="5"/>
    <n v="12"/>
    <n v="13704"/>
    <n v="274.08"/>
    <x v="84"/>
    <x v="84"/>
    <n v="10003.92"/>
    <x v="1"/>
    <n v="6"/>
    <s v="June"/>
    <s v="2014"/>
  </r>
  <r>
    <x v="0"/>
    <x v="4"/>
    <x v="1"/>
    <x v="1"/>
    <n v="1566"/>
    <n v="5"/>
    <n v="20"/>
    <n v="31320"/>
    <n v="626.4"/>
    <x v="85"/>
    <x v="85"/>
    <n v="15033.599999999999"/>
    <x v="10"/>
    <n v="10"/>
    <s v="October"/>
    <s v="2014"/>
  </r>
  <r>
    <x v="2"/>
    <x v="3"/>
    <x v="1"/>
    <x v="1"/>
    <n v="690"/>
    <n v="5"/>
    <n v="12"/>
    <n v="8280"/>
    <n v="165.6"/>
    <x v="86"/>
    <x v="86"/>
    <n v="6044.4"/>
    <x v="15"/>
    <n v="11"/>
    <s v="November"/>
    <s v="2014"/>
  </r>
  <r>
    <x v="3"/>
    <x v="3"/>
    <x v="1"/>
    <x v="1"/>
    <n v="1660"/>
    <n v="5"/>
    <n v="125"/>
    <n v="207500"/>
    <n v="4150"/>
    <x v="87"/>
    <x v="87"/>
    <n v="4150"/>
    <x v="11"/>
    <n v="11"/>
    <s v="November"/>
    <s v="2013"/>
  </r>
  <r>
    <x v="1"/>
    <x v="0"/>
    <x v="2"/>
    <x v="1"/>
    <n v="2363"/>
    <n v="10"/>
    <n v="15"/>
    <n v="35445"/>
    <n v="708.9"/>
    <x v="88"/>
    <x v="88"/>
    <n v="11106.099999999999"/>
    <x v="8"/>
    <n v="2"/>
    <s v="February"/>
    <s v="2014"/>
  </r>
  <r>
    <x v="4"/>
    <x v="2"/>
    <x v="2"/>
    <x v="1"/>
    <n v="918"/>
    <n v="10"/>
    <n v="300"/>
    <n v="275400"/>
    <n v="5508"/>
    <x v="89"/>
    <x v="89"/>
    <n v="40392"/>
    <x v="14"/>
    <n v="5"/>
    <s v="May"/>
    <s v="2014"/>
  </r>
  <r>
    <x v="4"/>
    <x v="1"/>
    <x v="2"/>
    <x v="1"/>
    <n v="1728"/>
    <n v="10"/>
    <n v="300"/>
    <n v="518400"/>
    <n v="10368"/>
    <x v="90"/>
    <x v="90"/>
    <n v="76032"/>
    <x v="14"/>
    <n v="5"/>
    <s v="May"/>
    <s v="2014"/>
  </r>
  <r>
    <x v="2"/>
    <x v="4"/>
    <x v="2"/>
    <x v="1"/>
    <n v="1142"/>
    <n v="10"/>
    <n v="12"/>
    <n v="13704"/>
    <n v="274.08"/>
    <x v="84"/>
    <x v="84"/>
    <n v="10003.92"/>
    <x v="1"/>
    <n v="6"/>
    <s v="June"/>
    <s v="2014"/>
  </r>
  <r>
    <x v="3"/>
    <x v="3"/>
    <x v="2"/>
    <x v="1"/>
    <n v="662"/>
    <n v="10"/>
    <n v="125"/>
    <n v="82750"/>
    <n v="1655"/>
    <x v="91"/>
    <x v="91"/>
    <n v="1655"/>
    <x v="1"/>
    <n v="6"/>
    <s v="June"/>
    <s v="2014"/>
  </r>
  <r>
    <x v="2"/>
    <x v="0"/>
    <x v="2"/>
    <x v="1"/>
    <n v="1295"/>
    <n v="10"/>
    <n v="12"/>
    <n v="15540"/>
    <n v="310.8"/>
    <x v="80"/>
    <x v="80"/>
    <n v="11344.2"/>
    <x v="10"/>
    <n v="10"/>
    <s v="October"/>
    <s v="2014"/>
  </r>
  <r>
    <x v="3"/>
    <x v="1"/>
    <x v="2"/>
    <x v="1"/>
    <n v="809"/>
    <n v="10"/>
    <n v="125"/>
    <n v="101125"/>
    <n v="2022.5"/>
    <x v="92"/>
    <x v="92"/>
    <n v="2022.5"/>
    <x v="7"/>
    <n v="10"/>
    <s v="October"/>
    <s v="2013"/>
  </r>
  <r>
    <x v="3"/>
    <x v="3"/>
    <x v="2"/>
    <x v="1"/>
    <n v="2145"/>
    <n v="10"/>
    <n v="125"/>
    <n v="268125"/>
    <n v="5362.5"/>
    <x v="93"/>
    <x v="93"/>
    <n v="5362.5"/>
    <x v="7"/>
    <n v="10"/>
    <s v="October"/>
    <s v="2013"/>
  </r>
  <r>
    <x v="2"/>
    <x v="2"/>
    <x v="2"/>
    <x v="1"/>
    <n v="1785"/>
    <n v="10"/>
    <n v="12"/>
    <n v="21420"/>
    <n v="428.4"/>
    <x v="94"/>
    <x v="94"/>
    <n v="15636.599999999999"/>
    <x v="11"/>
    <n v="11"/>
    <s v="November"/>
    <s v="2013"/>
  </r>
  <r>
    <x v="4"/>
    <x v="0"/>
    <x v="2"/>
    <x v="1"/>
    <n v="1916"/>
    <n v="10"/>
    <n v="300"/>
    <n v="574800"/>
    <n v="11496"/>
    <x v="95"/>
    <x v="95"/>
    <n v="84304"/>
    <x v="2"/>
    <n v="12"/>
    <s v="December"/>
    <s v="2014"/>
  </r>
  <r>
    <x v="0"/>
    <x v="0"/>
    <x v="2"/>
    <x v="1"/>
    <n v="2852"/>
    <n v="10"/>
    <n v="350"/>
    <n v="998200"/>
    <n v="19964"/>
    <x v="83"/>
    <x v="83"/>
    <n v="236716"/>
    <x v="2"/>
    <n v="12"/>
    <s v="December"/>
    <s v="2014"/>
  </r>
  <r>
    <x v="3"/>
    <x v="0"/>
    <x v="2"/>
    <x v="1"/>
    <n v="2729"/>
    <n v="10"/>
    <n v="125"/>
    <n v="341125"/>
    <n v="6822.5"/>
    <x v="96"/>
    <x v="96"/>
    <n v="6822.5"/>
    <x v="2"/>
    <n v="12"/>
    <s v="December"/>
    <s v="2014"/>
  </r>
  <r>
    <x v="1"/>
    <x v="4"/>
    <x v="2"/>
    <x v="1"/>
    <n v="1925"/>
    <n v="10"/>
    <n v="15"/>
    <n v="28875"/>
    <n v="577.5"/>
    <x v="97"/>
    <x v="97"/>
    <n v="9047.5"/>
    <x v="12"/>
    <n v="12"/>
    <s v="December"/>
    <s v="2013"/>
  </r>
  <r>
    <x v="0"/>
    <x v="4"/>
    <x v="2"/>
    <x v="1"/>
    <n v="2013"/>
    <n v="10"/>
    <n v="7"/>
    <n v="14091"/>
    <n v="281.82"/>
    <x v="98"/>
    <x v="98"/>
    <n v="3744.1800000000003"/>
    <x v="12"/>
    <n v="12"/>
    <s v="December"/>
    <s v="2013"/>
  </r>
  <r>
    <x v="2"/>
    <x v="2"/>
    <x v="2"/>
    <x v="1"/>
    <n v="1055"/>
    <n v="10"/>
    <n v="12"/>
    <n v="12660"/>
    <n v="253.2"/>
    <x v="99"/>
    <x v="99"/>
    <n v="9241.7999999999993"/>
    <x v="2"/>
    <n v="12"/>
    <s v="December"/>
    <s v="2014"/>
  </r>
  <r>
    <x v="2"/>
    <x v="3"/>
    <x v="2"/>
    <x v="1"/>
    <n v="1084"/>
    <n v="10"/>
    <n v="12"/>
    <n v="13008"/>
    <n v="260.16000000000003"/>
    <x v="100"/>
    <x v="100"/>
    <n v="9495.84"/>
    <x v="2"/>
    <n v="12"/>
    <s v="December"/>
    <s v="2014"/>
  </r>
  <r>
    <x v="0"/>
    <x v="4"/>
    <x v="3"/>
    <x v="1"/>
    <n v="1566"/>
    <n v="120"/>
    <n v="20"/>
    <n v="31320"/>
    <n v="626.4"/>
    <x v="85"/>
    <x v="85"/>
    <n v="15033.599999999999"/>
    <x v="10"/>
    <n v="10"/>
    <s v="October"/>
    <s v="2014"/>
  </r>
  <r>
    <x v="0"/>
    <x v="1"/>
    <x v="3"/>
    <x v="1"/>
    <n v="2966"/>
    <n v="120"/>
    <n v="350"/>
    <n v="1038100"/>
    <n v="20762"/>
    <x v="101"/>
    <x v="101"/>
    <n v="246178"/>
    <x v="7"/>
    <n v="10"/>
    <s v="October"/>
    <s v="2013"/>
  </r>
  <r>
    <x v="0"/>
    <x v="1"/>
    <x v="3"/>
    <x v="1"/>
    <n v="2877"/>
    <n v="120"/>
    <n v="350"/>
    <n v="1006950"/>
    <n v="20139"/>
    <x v="102"/>
    <x v="102"/>
    <n v="238791"/>
    <x v="10"/>
    <n v="10"/>
    <s v="October"/>
    <s v="2014"/>
  </r>
  <r>
    <x v="3"/>
    <x v="1"/>
    <x v="3"/>
    <x v="1"/>
    <n v="809"/>
    <n v="120"/>
    <n v="125"/>
    <n v="101125"/>
    <n v="2022.5"/>
    <x v="92"/>
    <x v="92"/>
    <n v="2022.5"/>
    <x v="7"/>
    <n v="10"/>
    <s v="October"/>
    <s v="2013"/>
  </r>
  <r>
    <x v="3"/>
    <x v="3"/>
    <x v="3"/>
    <x v="1"/>
    <n v="2145"/>
    <n v="120"/>
    <n v="125"/>
    <n v="268125"/>
    <n v="5362.5"/>
    <x v="93"/>
    <x v="93"/>
    <n v="5362.5"/>
    <x v="7"/>
    <n v="10"/>
    <s v="October"/>
    <s v="2013"/>
  </r>
  <r>
    <x v="2"/>
    <x v="2"/>
    <x v="3"/>
    <x v="1"/>
    <n v="1055"/>
    <n v="120"/>
    <n v="12"/>
    <n v="12660"/>
    <n v="253.2"/>
    <x v="99"/>
    <x v="99"/>
    <n v="9241.7999999999993"/>
    <x v="2"/>
    <n v="12"/>
    <s v="December"/>
    <s v="2014"/>
  </r>
  <r>
    <x v="0"/>
    <x v="3"/>
    <x v="3"/>
    <x v="1"/>
    <n v="544"/>
    <n v="120"/>
    <n v="20"/>
    <n v="10880"/>
    <n v="217.6"/>
    <x v="103"/>
    <x v="103"/>
    <n v="5222.3999999999996"/>
    <x v="12"/>
    <n v="12"/>
    <s v="December"/>
    <s v="2013"/>
  </r>
  <r>
    <x v="2"/>
    <x v="3"/>
    <x v="3"/>
    <x v="1"/>
    <n v="1084"/>
    <n v="120"/>
    <n v="12"/>
    <n v="13008"/>
    <n v="260.16000000000003"/>
    <x v="100"/>
    <x v="100"/>
    <n v="9495.84"/>
    <x v="2"/>
    <n v="12"/>
    <s v="December"/>
    <s v="2014"/>
  </r>
  <r>
    <x v="3"/>
    <x v="3"/>
    <x v="4"/>
    <x v="1"/>
    <n v="662"/>
    <n v="250"/>
    <n v="125"/>
    <n v="82750"/>
    <n v="1655"/>
    <x v="91"/>
    <x v="91"/>
    <n v="1655"/>
    <x v="1"/>
    <n v="6"/>
    <s v="June"/>
    <s v="2014"/>
  </r>
  <r>
    <x v="4"/>
    <x v="1"/>
    <x v="4"/>
    <x v="1"/>
    <n v="214"/>
    <n v="250"/>
    <n v="300"/>
    <n v="64200"/>
    <n v="1284"/>
    <x v="81"/>
    <x v="81"/>
    <n v="9416"/>
    <x v="7"/>
    <n v="10"/>
    <s v="October"/>
    <s v="2013"/>
  </r>
  <r>
    <x v="0"/>
    <x v="1"/>
    <x v="4"/>
    <x v="1"/>
    <n v="2877"/>
    <n v="250"/>
    <n v="350"/>
    <n v="1006950"/>
    <n v="20139"/>
    <x v="102"/>
    <x v="102"/>
    <n v="238791"/>
    <x v="10"/>
    <n v="10"/>
    <s v="October"/>
    <s v="2014"/>
  </r>
  <r>
    <x v="3"/>
    <x v="0"/>
    <x v="4"/>
    <x v="1"/>
    <n v="2729"/>
    <n v="250"/>
    <n v="125"/>
    <n v="341125"/>
    <n v="6822.5"/>
    <x v="96"/>
    <x v="96"/>
    <n v="6822.5"/>
    <x v="2"/>
    <n v="12"/>
    <s v="December"/>
    <s v="2014"/>
  </r>
  <r>
    <x v="0"/>
    <x v="4"/>
    <x v="4"/>
    <x v="1"/>
    <n v="266"/>
    <n v="250"/>
    <n v="350"/>
    <n v="93100"/>
    <n v="1862"/>
    <x v="104"/>
    <x v="104"/>
    <n v="22078"/>
    <x v="12"/>
    <n v="12"/>
    <s v="December"/>
    <s v="2013"/>
  </r>
  <r>
    <x v="0"/>
    <x v="3"/>
    <x v="4"/>
    <x v="1"/>
    <n v="1940"/>
    <n v="250"/>
    <n v="350"/>
    <n v="679000"/>
    <n v="13580"/>
    <x v="105"/>
    <x v="105"/>
    <n v="161020"/>
    <x v="12"/>
    <n v="12"/>
    <s v="December"/>
    <s v="2013"/>
  </r>
  <r>
    <x v="4"/>
    <x v="1"/>
    <x v="5"/>
    <x v="1"/>
    <n v="259"/>
    <n v="260"/>
    <n v="300"/>
    <n v="77700"/>
    <n v="1554"/>
    <x v="106"/>
    <x v="106"/>
    <n v="11396"/>
    <x v="3"/>
    <n v="3"/>
    <s v="March"/>
    <s v="2014"/>
  </r>
  <r>
    <x v="4"/>
    <x v="3"/>
    <x v="5"/>
    <x v="1"/>
    <n v="1101"/>
    <n v="260"/>
    <n v="300"/>
    <n v="330300"/>
    <n v="6606"/>
    <x v="107"/>
    <x v="107"/>
    <n v="48444"/>
    <x v="3"/>
    <n v="3"/>
    <s v="March"/>
    <s v="2014"/>
  </r>
  <r>
    <x v="3"/>
    <x v="1"/>
    <x v="5"/>
    <x v="1"/>
    <n v="2276"/>
    <n v="260"/>
    <n v="125"/>
    <n v="284500"/>
    <n v="5690"/>
    <x v="108"/>
    <x v="108"/>
    <n v="5690"/>
    <x v="14"/>
    <n v="5"/>
    <s v="May"/>
    <s v="2014"/>
  </r>
  <r>
    <x v="0"/>
    <x v="1"/>
    <x v="5"/>
    <x v="1"/>
    <n v="2966"/>
    <n v="260"/>
    <n v="350"/>
    <n v="1038100"/>
    <n v="20762"/>
    <x v="101"/>
    <x v="101"/>
    <n v="246178"/>
    <x v="7"/>
    <n v="10"/>
    <s v="October"/>
    <s v="2013"/>
  </r>
  <r>
    <x v="0"/>
    <x v="4"/>
    <x v="5"/>
    <x v="1"/>
    <n v="1236"/>
    <n v="260"/>
    <n v="20"/>
    <n v="24720"/>
    <n v="494.4"/>
    <x v="109"/>
    <x v="109"/>
    <n v="11865.599999999999"/>
    <x v="15"/>
    <n v="11"/>
    <s v="November"/>
    <s v="2014"/>
  </r>
  <r>
    <x v="0"/>
    <x v="2"/>
    <x v="5"/>
    <x v="1"/>
    <n v="941"/>
    <n v="260"/>
    <n v="20"/>
    <n v="18820"/>
    <n v="376.4"/>
    <x v="110"/>
    <x v="110"/>
    <n v="9033.5999999999985"/>
    <x v="15"/>
    <n v="11"/>
    <s v="November"/>
    <s v="2014"/>
  </r>
  <r>
    <x v="4"/>
    <x v="0"/>
    <x v="5"/>
    <x v="1"/>
    <n v="1916"/>
    <n v="260"/>
    <n v="300"/>
    <n v="574800"/>
    <n v="11496"/>
    <x v="95"/>
    <x v="95"/>
    <n v="84304"/>
    <x v="2"/>
    <n v="12"/>
    <s v="December"/>
    <s v="2014"/>
  </r>
  <r>
    <x v="3"/>
    <x v="2"/>
    <x v="0"/>
    <x v="1"/>
    <n v="4243.5"/>
    <n v="3"/>
    <n v="125"/>
    <n v="530437.5"/>
    <n v="15913.125"/>
    <x v="111"/>
    <x v="111"/>
    <n v="5304.375"/>
    <x v="13"/>
    <n v="4"/>
    <s v="April"/>
    <s v="2014"/>
  </r>
  <r>
    <x v="0"/>
    <x v="1"/>
    <x v="0"/>
    <x v="1"/>
    <n v="2580"/>
    <n v="3"/>
    <n v="20"/>
    <n v="51600"/>
    <n v="1548"/>
    <x v="112"/>
    <x v="112"/>
    <n v="24252"/>
    <x v="13"/>
    <n v="4"/>
    <s v="April"/>
    <s v="2014"/>
  </r>
  <r>
    <x v="4"/>
    <x v="1"/>
    <x v="0"/>
    <x v="1"/>
    <n v="689"/>
    <n v="3"/>
    <n v="300"/>
    <n v="206700"/>
    <n v="6201"/>
    <x v="113"/>
    <x v="113"/>
    <n v="28249"/>
    <x v="1"/>
    <n v="6"/>
    <s v="June"/>
    <s v="2014"/>
  </r>
  <r>
    <x v="2"/>
    <x v="4"/>
    <x v="0"/>
    <x v="1"/>
    <n v="1947"/>
    <n v="3"/>
    <n v="12"/>
    <n v="23364"/>
    <n v="700.92"/>
    <x v="114"/>
    <x v="114"/>
    <n v="16822.080000000002"/>
    <x v="6"/>
    <n v="9"/>
    <s v="September"/>
    <s v="2014"/>
  </r>
  <r>
    <x v="2"/>
    <x v="0"/>
    <x v="0"/>
    <x v="1"/>
    <n v="908"/>
    <n v="3"/>
    <n v="12"/>
    <n v="10896"/>
    <n v="326.88"/>
    <x v="115"/>
    <x v="115"/>
    <n v="7845.1200000000008"/>
    <x v="12"/>
    <n v="12"/>
    <s v="December"/>
    <s v="2013"/>
  </r>
  <r>
    <x v="0"/>
    <x v="1"/>
    <x v="1"/>
    <x v="1"/>
    <n v="1958"/>
    <n v="5"/>
    <n v="7"/>
    <n v="13706"/>
    <n v="411.18"/>
    <x v="116"/>
    <x v="116"/>
    <n v="3504.8199999999997"/>
    <x v="8"/>
    <n v="2"/>
    <s v="February"/>
    <s v="2014"/>
  </r>
  <r>
    <x v="2"/>
    <x v="2"/>
    <x v="1"/>
    <x v="1"/>
    <n v="1901"/>
    <n v="5"/>
    <n v="12"/>
    <n v="22812"/>
    <n v="684.36"/>
    <x v="117"/>
    <x v="117"/>
    <n v="16424.64"/>
    <x v="1"/>
    <n v="6"/>
    <s v="June"/>
    <s v="2014"/>
  </r>
  <r>
    <x v="0"/>
    <x v="2"/>
    <x v="1"/>
    <x v="1"/>
    <n v="544"/>
    <n v="5"/>
    <n v="7"/>
    <n v="3808"/>
    <n v="114.24"/>
    <x v="118"/>
    <x v="118"/>
    <n v="973.76000000000022"/>
    <x v="6"/>
    <n v="9"/>
    <s v="September"/>
    <s v="2014"/>
  </r>
  <r>
    <x v="0"/>
    <x v="1"/>
    <x v="1"/>
    <x v="1"/>
    <n v="1797"/>
    <n v="5"/>
    <n v="350"/>
    <n v="628950"/>
    <n v="18868.5"/>
    <x v="119"/>
    <x v="119"/>
    <n v="142861.5"/>
    <x v="9"/>
    <n v="9"/>
    <s v="September"/>
    <s v="2013"/>
  </r>
  <r>
    <x v="3"/>
    <x v="2"/>
    <x v="1"/>
    <x v="1"/>
    <n v="1287"/>
    <n v="5"/>
    <n v="125"/>
    <n v="160875"/>
    <n v="4826.25"/>
    <x v="120"/>
    <x v="120"/>
    <n v="1608.75"/>
    <x v="2"/>
    <n v="12"/>
    <s v="December"/>
    <s v="2014"/>
  </r>
  <r>
    <x v="3"/>
    <x v="1"/>
    <x v="1"/>
    <x v="1"/>
    <n v="1706"/>
    <n v="5"/>
    <n v="125"/>
    <n v="213250"/>
    <n v="6397.5"/>
    <x v="121"/>
    <x v="121"/>
    <n v="2132.5"/>
    <x v="2"/>
    <n v="12"/>
    <s v="December"/>
    <s v="2014"/>
  </r>
  <r>
    <x v="4"/>
    <x v="2"/>
    <x v="2"/>
    <x v="1"/>
    <n v="2434.5"/>
    <n v="10"/>
    <n v="300"/>
    <n v="730350"/>
    <n v="21910.5"/>
    <x v="122"/>
    <x v="122"/>
    <n v="99814.5"/>
    <x v="0"/>
    <n v="1"/>
    <s v="January"/>
    <s v="2014"/>
  </r>
  <r>
    <x v="3"/>
    <x v="0"/>
    <x v="2"/>
    <x v="1"/>
    <n v="1774"/>
    <n v="10"/>
    <n v="125"/>
    <n v="221750"/>
    <n v="6652.5"/>
    <x v="123"/>
    <x v="123"/>
    <n v="2217.5"/>
    <x v="3"/>
    <n v="3"/>
    <s v="March"/>
    <s v="2014"/>
  </r>
  <r>
    <x v="2"/>
    <x v="2"/>
    <x v="2"/>
    <x v="1"/>
    <n v="1901"/>
    <n v="10"/>
    <n v="12"/>
    <n v="22812"/>
    <n v="684.36"/>
    <x v="117"/>
    <x v="117"/>
    <n v="16424.64"/>
    <x v="1"/>
    <n v="6"/>
    <s v="June"/>
    <s v="2014"/>
  </r>
  <r>
    <x v="4"/>
    <x v="1"/>
    <x v="2"/>
    <x v="1"/>
    <n v="689"/>
    <n v="10"/>
    <n v="300"/>
    <n v="206700"/>
    <n v="6201"/>
    <x v="113"/>
    <x v="113"/>
    <n v="28249"/>
    <x v="1"/>
    <n v="6"/>
    <s v="June"/>
    <s v="2014"/>
  </r>
  <r>
    <x v="3"/>
    <x v="1"/>
    <x v="2"/>
    <x v="1"/>
    <n v="1570"/>
    <n v="10"/>
    <n v="125"/>
    <n v="196250"/>
    <n v="5887.5"/>
    <x v="124"/>
    <x v="124"/>
    <n v="1962.5"/>
    <x v="1"/>
    <n v="6"/>
    <s v="June"/>
    <s v="2014"/>
  </r>
  <r>
    <x v="2"/>
    <x v="4"/>
    <x v="2"/>
    <x v="1"/>
    <n v="1369.5"/>
    <n v="10"/>
    <n v="12"/>
    <n v="16434"/>
    <n v="493.02"/>
    <x v="125"/>
    <x v="125"/>
    <n v="11832.48"/>
    <x v="4"/>
    <n v="7"/>
    <s v="July"/>
    <s v="2014"/>
  </r>
  <r>
    <x v="3"/>
    <x v="0"/>
    <x v="2"/>
    <x v="1"/>
    <n v="2009"/>
    <n v="10"/>
    <n v="125"/>
    <n v="251125"/>
    <n v="7533.75"/>
    <x v="126"/>
    <x v="126"/>
    <n v="2511.25"/>
    <x v="10"/>
    <n v="10"/>
    <s v="October"/>
    <s v="2014"/>
  </r>
  <r>
    <x v="1"/>
    <x v="1"/>
    <x v="2"/>
    <x v="1"/>
    <n v="1945"/>
    <n v="10"/>
    <n v="15"/>
    <n v="29175"/>
    <n v="875.25"/>
    <x v="127"/>
    <x v="127"/>
    <n v="8849.75"/>
    <x v="7"/>
    <n v="10"/>
    <s v="October"/>
    <s v="2013"/>
  </r>
  <r>
    <x v="3"/>
    <x v="2"/>
    <x v="2"/>
    <x v="1"/>
    <n v="1287"/>
    <n v="10"/>
    <n v="125"/>
    <n v="160875"/>
    <n v="4826.25"/>
    <x v="120"/>
    <x v="120"/>
    <n v="1608.75"/>
    <x v="2"/>
    <n v="12"/>
    <s v="December"/>
    <s v="2014"/>
  </r>
  <r>
    <x v="3"/>
    <x v="1"/>
    <x v="2"/>
    <x v="1"/>
    <n v="1706"/>
    <n v="10"/>
    <n v="125"/>
    <n v="213250"/>
    <n v="6397.5"/>
    <x v="121"/>
    <x v="121"/>
    <n v="2132.5"/>
    <x v="2"/>
    <n v="12"/>
    <s v="December"/>
    <s v="2014"/>
  </r>
  <r>
    <x v="3"/>
    <x v="0"/>
    <x v="3"/>
    <x v="1"/>
    <n v="2009"/>
    <n v="120"/>
    <n v="125"/>
    <n v="251125"/>
    <n v="7533.75"/>
    <x v="126"/>
    <x v="126"/>
    <n v="2511.25"/>
    <x v="10"/>
    <n v="10"/>
    <s v="October"/>
    <s v="2014"/>
  </r>
  <r>
    <x v="4"/>
    <x v="4"/>
    <x v="4"/>
    <x v="1"/>
    <n v="2844"/>
    <n v="250"/>
    <n v="300"/>
    <n v="853200"/>
    <n v="25596"/>
    <x v="128"/>
    <x v="128"/>
    <n v="116604"/>
    <x v="8"/>
    <n v="2"/>
    <s v="February"/>
    <s v="2014"/>
  </r>
  <r>
    <x v="2"/>
    <x v="3"/>
    <x v="4"/>
    <x v="1"/>
    <n v="1916"/>
    <n v="250"/>
    <n v="12"/>
    <n v="22992"/>
    <n v="689.76"/>
    <x v="129"/>
    <x v="129"/>
    <n v="16554.240000000002"/>
    <x v="13"/>
    <n v="4"/>
    <s v="April"/>
    <s v="2014"/>
  </r>
  <r>
    <x v="3"/>
    <x v="1"/>
    <x v="4"/>
    <x v="1"/>
    <n v="1570"/>
    <n v="250"/>
    <n v="125"/>
    <n v="196250"/>
    <n v="5887.5"/>
    <x v="124"/>
    <x v="124"/>
    <n v="1962.5"/>
    <x v="1"/>
    <n v="6"/>
    <s v="June"/>
    <s v="2014"/>
  </r>
  <r>
    <x v="4"/>
    <x v="0"/>
    <x v="4"/>
    <x v="1"/>
    <n v="1874"/>
    <n v="250"/>
    <n v="300"/>
    <n v="562200"/>
    <n v="16866"/>
    <x v="130"/>
    <x v="130"/>
    <n v="76834"/>
    <x v="5"/>
    <n v="8"/>
    <s v="August"/>
    <s v="2014"/>
  </r>
  <r>
    <x v="0"/>
    <x v="3"/>
    <x v="4"/>
    <x v="1"/>
    <n v="1642"/>
    <n v="250"/>
    <n v="350"/>
    <n v="574700"/>
    <n v="17241"/>
    <x v="131"/>
    <x v="131"/>
    <n v="130539"/>
    <x v="5"/>
    <n v="8"/>
    <s v="August"/>
    <s v="2014"/>
  </r>
  <r>
    <x v="1"/>
    <x v="1"/>
    <x v="4"/>
    <x v="1"/>
    <n v="1945"/>
    <n v="250"/>
    <n v="15"/>
    <n v="29175"/>
    <n v="875.25"/>
    <x v="127"/>
    <x v="127"/>
    <n v="8849.75"/>
    <x v="7"/>
    <n v="10"/>
    <s v="October"/>
    <s v="2013"/>
  </r>
  <r>
    <x v="0"/>
    <x v="0"/>
    <x v="0"/>
    <x v="1"/>
    <n v="831"/>
    <n v="3"/>
    <n v="20"/>
    <n v="16620"/>
    <n v="498.6"/>
    <x v="132"/>
    <x v="132"/>
    <n v="7811.4"/>
    <x v="14"/>
    <n v="5"/>
    <s v="May"/>
    <s v="2014"/>
  </r>
  <r>
    <x v="0"/>
    <x v="3"/>
    <x v="2"/>
    <x v="1"/>
    <n v="1760"/>
    <n v="10"/>
    <n v="7"/>
    <n v="12320"/>
    <n v="369.6"/>
    <x v="133"/>
    <x v="133"/>
    <n v="3150.3999999999996"/>
    <x v="9"/>
    <n v="9"/>
    <s v="September"/>
    <s v="2013"/>
  </r>
  <r>
    <x v="0"/>
    <x v="0"/>
    <x v="3"/>
    <x v="1"/>
    <n v="3850.5"/>
    <n v="120"/>
    <n v="20"/>
    <n v="77010"/>
    <n v="2310.3000000000002"/>
    <x v="134"/>
    <x v="134"/>
    <n v="36194.700000000004"/>
    <x v="13"/>
    <n v="4"/>
    <s v="April"/>
    <s v="2014"/>
  </r>
  <r>
    <x v="2"/>
    <x v="1"/>
    <x v="4"/>
    <x v="1"/>
    <n v="2479"/>
    <n v="250"/>
    <n v="12"/>
    <n v="29748"/>
    <n v="892.44"/>
    <x v="135"/>
    <x v="135"/>
    <n v="21418.560000000001"/>
    <x v="0"/>
    <n v="1"/>
    <s v="January"/>
    <s v="2014"/>
  </r>
  <r>
    <x v="1"/>
    <x v="3"/>
    <x v="1"/>
    <x v="1"/>
    <n v="2031"/>
    <n v="5"/>
    <n v="15"/>
    <n v="30465"/>
    <n v="1218.5999999999999"/>
    <x v="136"/>
    <x v="136"/>
    <n v="8936.4000000000015"/>
    <x v="10"/>
    <n v="10"/>
    <s v="October"/>
    <s v="2014"/>
  </r>
  <r>
    <x v="1"/>
    <x v="3"/>
    <x v="2"/>
    <x v="1"/>
    <n v="2031"/>
    <n v="10"/>
    <n v="15"/>
    <n v="30465"/>
    <n v="1218.5999999999999"/>
    <x v="136"/>
    <x v="136"/>
    <n v="8936.4000000000015"/>
    <x v="10"/>
    <n v="10"/>
    <s v="October"/>
    <s v="2014"/>
  </r>
  <r>
    <x v="1"/>
    <x v="2"/>
    <x v="2"/>
    <x v="1"/>
    <n v="2261"/>
    <n v="10"/>
    <n v="15"/>
    <n v="33915"/>
    <n v="1356.6"/>
    <x v="137"/>
    <x v="137"/>
    <n v="9948.4000000000015"/>
    <x v="12"/>
    <n v="12"/>
    <s v="December"/>
    <s v="2013"/>
  </r>
  <r>
    <x v="0"/>
    <x v="4"/>
    <x v="3"/>
    <x v="1"/>
    <n v="736"/>
    <n v="120"/>
    <n v="20"/>
    <n v="14720"/>
    <n v="588.79999999999995"/>
    <x v="138"/>
    <x v="138"/>
    <n v="6771.2000000000007"/>
    <x v="9"/>
    <n v="9"/>
    <s v="September"/>
    <s v="2013"/>
  </r>
  <r>
    <x v="0"/>
    <x v="0"/>
    <x v="0"/>
    <x v="1"/>
    <n v="2851"/>
    <n v="3"/>
    <n v="7"/>
    <n v="19957"/>
    <n v="798.28"/>
    <x v="139"/>
    <x v="139"/>
    <n v="4903.7200000000012"/>
    <x v="7"/>
    <n v="10"/>
    <s v="October"/>
    <s v="2013"/>
  </r>
  <r>
    <x v="4"/>
    <x v="1"/>
    <x v="0"/>
    <x v="1"/>
    <n v="2021"/>
    <n v="3"/>
    <n v="300"/>
    <n v="606300"/>
    <n v="24252"/>
    <x v="140"/>
    <x v="140"/>
    <n v="76798"/>
    <x v="10"/>
    <n v="10"/>
    <s v="October"/>
    <s v="2014"/>
  </r>
  <r>
    <x v="0"/>
    <x v="4"/>
    <x v="0"/>
    <x v="1"/>
    <n v="274"/>
    <n v="3"/>
    <n v="350"/>
    <n v="95900"/>
    <n v="3836"/>
    <x v="141"/>
    <x v="141"/>
    <n v="20824"/>
    <x v="2"/>
    <n v="12"/>
    <s v="December"/>
    <s v="2014"/>
  </r>
  <r>
    <x v="1"/>
    <x v="0"/>
    <x v="1"/>
    <x v="1"/>
    <n v="1967"/>
    <n v="5"/>
    <n v="15"/>
    <n v="29505"/>
    <n v="1180.2"/>
    <x v="142"/>
    <x v="142"/>
    <n v="8654.7999999999993"/>
    <x v="3"/>
    <n v="3"/>
    <s v="March"/>
    <s v="2014"/>
  </r>
  <r>
    <x v="4"/>
    <x v="1"/>
    <x v="1"/>
    <x v="1"/>
    <n v="1859"/>
    <n v="5"/>
    <n v="300"/>
    <n v="557700"/>
    <n v="22308"/>
    <x v="143"/>
    <x v="143"/>
    <n v="70642"/>
    <x v="5"/>
    <n v="8"/>
    <s v="August"/>
    <s v="2014"/>
  </r>
  <r>
    <x v="0"/>
    <x v="0"/>
    <x v="1"/>
    <x v="1"/>
    <n v="2851"/>
    <n v="5"/>
    <n v="7"/>
    <n v="19957"/>
    <n v="798.28"/>
    <x v="139"/>
    <x v="139"/>
    <n v="4903.7200000000012"/>
    <x v="7"/>
    <n v="10"/>
    <s v="October"/>
    <s v="2013"/>
  </r>
  <r>
    <x v="4"/>
    <x v="1"/>
    <x v="1"/>
    <x v="1"/>
    <n v="2021"/>
    <n v="5"/>
    <n v="300"/>
    <n v="606300"/>
    <n v="24252"/>
    <x v="140"/>
    <x v="140"/>
    <n v="76798"/>
    <x v="10"/>
    <n v="10"/>
    <s v="October"/>
    <s v="2014"/>
  </r>
  <r>
    <x v="3"/>
    <x v="3"/>
    <x v="1"/>
    <x v="1"/>
    <n v="1138"/>
    <n v="5"/>
    <n v="125"/>
    <n v="142250"/>
    <n v="5690"/>
    <x v="144"/>
    <x v="144"/>
    <n v="0"/>
    <x v="2"/>
    <n v="12"/>
    <s v="December"/>
    <s v="2014"/>
  </r>
  <r>
    <x v="0"/>
    <x v="0"/>
    <x v="2"/>
    <x v="1"/>
    <n v="4251"/>
    <n v="10"/>
    <n v="7"/>
    <n v="29757"/>
    <n v="1190.28"/>
    <x v="145"/>
    <x v="145"/>
    <n v="7311.7199999999993"/>
    <x v="0"/>
    <n v="1"/>
    <s v="January"/>
    <s v="2014"/>
  </r>
  <r>
    <x v="3"/>
    <x v="1"/>
    <x v="2"/>
    <x v="1"/>
    <n v="795"/>
    <n v="10"/>
    <n v="125"/>
    <n v="99375"/>
    <n v="3975"/>
    <x v="146"/>
    <x v="146"/>
    <n v="0"/>
    <x v="3"/>
    <n v="3"/>
    <s v="March"/>
    <s v="2014"/>
  </r>
  <r>
    <x v="4"/>
    <x v="1"/>
    <x v="2"/>
    <x v="1"/>
    <n v="1414.5"/>
    <n v="10"/>
    <n v="300"/>
    <n v="424350"/>
    <n v="16974"/>
    <x v="147"/>
    <x v="147"/>
    <n v="53751"/>
    <x v="13"/>
    <n v="4"/>
    <s v="April"/>
    <s v="2014"/>
  </r>
  <r>
    <x v="4"/>
    <x v="4"/>
    <x v="2"/>
    <x v="1"/>
    <n v="2918"/>
    <n v="10"/>
    <n v="300"/>
    <n v="875400"/>
    <n v="35016"/>
    <x v="148"/>
    <x v="148"/>
    <n v="110884"/>
    <x v="14"/>
    <n v="5"/>
    <s v="May"/>
    <s v="2014"/>
  </r>
  <r>
    <x v="0"/>
    <x v="4"/>
    <x v="2"/>
    <x v="1"/>
    <n v="3450"/>
    <n v="10"/>
    <n v="350"/>
    <n v="1207500"/>
    <n v="48300"/>
    <x v="149"/>
    <x v="149"/>
    <n v="262200"/>
    <x v="4"/>
    <n v="7"/>
    <s v="July"/>
    <s v="2014"/>
  </r>
  <r>
    <x v="3"/>
    <x v="2"/>
    <x v="2"/>
    <x v="1"/>
    <n v="2988"/>
    <n v="10"/>
    <n v="125"/>
    <n v="373500"/>
    <n v="14940"/>
    <x v="150"/>
    <x v="150"/>
    <n v="0"/>
    <x v="4"/>
    <n v="7"/>
    <s v="July"/>
    <s v="2014"/>
  </r>
  <r>
    <x v="1"/>
    <x v="0"/>
    <x v="2"/>
    <x v="1"/>
    <n v="218"/>
    <n v="10"/>
    <n v="15"/>
    <n v="3270"/>
    <n v="130.80000000000001"/>
    <x v="151"/>
    <x v="151"/>
    <n v="959.19999999999982"/>
    <x v="6"/>
    <n v="9"/>
    <s v="September"/>
    <s v="2014"/>
  </r>
  <r>
    <x v="0"/>
    <x v="0"/>
    <x v="2"/>
    <x v="1"/>
    <n v="2074"/>
    <n v="10"/>
    <n v="20"/>
    <n v="41480"/>
    <n v="1659.2"/>
    <x v="152"/>
    <x v="152"/>
    <n v="19080.800000000003"/>
    <x v="6"/>
    <n v="9"/>
    <s v="September"/>
    <s v="2014"/>
  </r>
  <r>
    <x v="0"/>
    <x v="4"/>
    <x v="2"/>
    <x v="1"/>
    <n v="1056"/>
    <n v="10"/>
    <n v="20"/>
    <n v="21120"/>
    <n v="844.8"/>
    <x v="153"/>
    <x v="153"/>
    <n v="9715.2000000000007"/>
    <x v="6"/>
    <n v="9"/>
    <s v="September"/>
    <s v="2014"/>
  </r>
  <r>
    <x v="1"/>
    <x v="4"/>
    <x v="2"/>
    <x v="1"/>
    <n v="671"/>
    <n v="10"/>
    <n v="15"/>
    <n v="10065"/>
    <n v="402.6"/>
    <x v="154"/>
    <x v="154"/>
    <n v="2952.3999999999996"/>
    <x v="7"/>
    <n v="10"/>
    <s v="October"/>
    <s v="2013"/>
  </r>
  <r>
    <x v="1"/>
    <x v="3"/>
    <x v="2"/>
    <x v="1"/>
    <n v="1514"/>
    <n v="10"/>
    <n v="15"/>
    <n v="22710"/>
    <n v="908.4"/>
    <x v="155"/>
    <x v="62"/>
    <n v="6661.5999999999985"/>
    <x v="7"/>
    <n v="10"/>
    <s v="October"/>
    <s v="2013"/>
  </r>
  <r>
    <x v="0"/>
    <x v="4"/>
    <x v="2"/>
    <x v="1"/>
    <n v="274"/>
    <n v="10"/>
    <n v="350"/>
    <n v="95900"/>
    <n v="3836"/>
    <x v="141"/>
    <x v="141"/>
    <n v="20824"/>
    <x v="2"/>
    <n v="12"/>
    <s v="December"/>
    <s v="2014"/>
  </r>
  <r>
    <x v="3"/>
    <x v="3"/>
    <x v="2"/>
    <x v="1"/>
    <n v="1138"/>
    <n v="10"/>
    <n v="125"/>
    <n v="142250"/>
    <n v="5690"/>
    <x v="144"/>
    <x v="144"/>
    <n v="0"/>
    <x v="2"/>
    <n v="12"/>
    <s v="December"/>
    <s v="2014"/>
  </r>
  <r>
    <x v="2"/>
    <x v="4"/>
    <x v="3"/>
    <x v="1"/>
    <n v="1465"/>
    <n v="120"/>
    <n v="12"/>
    <n v="17580"/>
    <n v="703.2"/>
    <x v="156"/>
    <x v="155"/>
    <n v="12481.8"/>
    <x v="3"/>
    <n v="3"/>
    <s v="March"/>
    <s v="2014"/>
  </r>
  <r>
    <x v="0"/>
    <x v="0"/>
    <x v="3"/>
    <x v="1"/>
    <n v="2646"/>
    <n v="120"/>
    <n v="20"/>
    <n v="52920"/>
    <n v="2116.8000000000002"/>
    <x v="157"/>
    <x v="156"/>
    <n v="24343.199999999997"/>
    <x v="9"/>
    <n v="9"/>
    <s v="September"/>
    <s v="2013"/>
  </r>
  <r>
    <x v="0"/>
    <x v="2"/>
    <x v="3"/>
    <x v="1"/>
    <n v="2177"/>
    <n v="120"/>
    <n v="350"/>
    <n v="761950"/>
    <n v="30478"/>
    <x v="158"/>
    <x v="157"/>
    <n v="165452"/>
    <x v="10"/>
    <n v="10"/>
    <s v="October"/>
    <s v="2014"/>
  </r>
  <r>
    <x v="2"/>
    <x v="2"/>
    <x v="4"/>
    <x v="1"/>
    <n v="866"/>
    <n v="250"/>
    <n v="12"/>
    <n v="10392"/>
    <n v="415.68"/>
    <x v="159"/>
    <x v="158"/>
    <n v="7378.32"/>
    <x v="14"/>
    <n v="5"/>
    <s v="May"/>
    <s v="2014"/>
  </r>
  <r>
    <x v="0"/>
    <x v="4"/>
    <x v="4"/>
    <x v="1"/>
    <n v="349"/>
    <n v="250"/>
    <n v="350"/>
    <n v="122150"/>
    <n v="4886"/>
    <x v="160"/>
    <x v="159"/>
    <n v="26524"/>
    <x v="9"/>
    <n v="9"/>
    <s v="September"/>
    <s v="2013"/>
  </r>
  <r>
    <x v="0"/>
    <x v="2"/>
    <x v="4"/>
    <x v="1"/>
    <n v="2177"/>
    <n v="250"/>
    <n v="350"/>
    <n v="761950"/>
    <n v="30478"/>
    <x v="158"/>
    <x v="157"/>
    <n v="165452"/>
    <x v="10"/>
    <n v="10"/>
    <s v="October"/>
    <s v="2014"/>
  </r>
  <r>
    <x v="1"/>
    <x v="3"/>
    <x v="4"/>
    <x v="1"/>
    <n v="1514"/>
    <n v="250"/>
    <n v="15"/>
    <n v="22710"/>
    <n v="908.4"/>
    <x v="155"/>
    <x v="62"/>
    <n v="6661.5999999999985"/>
    <x v="7"/>
    <n v="10"/>
    <s v="October"/>
    <s v="2013"/>
  </r>
  <r>
    <x v="0"/>
    <x v="3"/>
    <x v="5"/>
    <x v="1"/>
    <n v="1865"/>
    <n v="260"/>
    <n v="350"/>
    <n v="652750"/>
    <n v="26110"/>
    <x v="161"/>
    <x v="160"/>
    <n v="141740"/>
    <x v="8"/>
    <n v="2"/>
    <s v="February"/>
    <s v="2014"/>
  </r>
  <r>
    <x v="3"/>
    <x v="3"/>
    <x v="5"/>
    <x v="1"/>
    <n v="1074"/>
    <n v="260"/>
    <n v="125"/>
    <n v="134250"/>
    <n v="5370"/>
    <x v="162"/>
    <x v="161"/>
    <n v="0"/>
    <x v="13"/>
    <n v="4"/>
    <s v="April"/>
    <s v="2014"/>
  </r>
  <r>
    <x v="0"/>
    <x v="1"/>
    <x v="5"/>
    <x v="1"/>
    <n v="1907"/>
    <n v="260"/>
    <n v="350"/>
    <n v="667450"/>
    <n v="26698"/>
    <x v="163"/>
    <x v="162"/>
    <n v="144932"/>
    <x v="6"/>
    <n v="9"/>
    <s v="September"/>
    <s v="2014"/>
  </r>
  <r>
    <x v="1"/>
    <x v="4"/>
    <x v="5"/>
    <x v="1"/>
    <n v="671"/>
    <n v="260"/>
    <n v="15"/>
    <n v="10065"/>
    <n v="402.6"/>
    <x v="154"/>
    <x v="154"/>
    <n v="2952.3999999999996"/>
    <x v="7"/>
    <n v="10"/>
    <s v="October"/>
    <s v="2013"/>
  </r>
  <r>
    <x v="0"/>
    <x v="0"/>
    <x v="5"/>
    <x v="1"/>
    <n v="1778"/>
    <n v="260"/>
    <n v="350"/>
    <n v="622300"/>
    <n v="24892"/>
    <x v="164"/>
    <x v="163"/>
    <n v="135128"/>
    <x v="12"/>
    <n v="12"/>
    <s v="December"/>
    <s v="2013"/>
  </r>
  <r>
    <x v="0"/>
    <x v="1"/>
    <x v="1"/>
    <x v="2"/>
    <n v="1159"/>
    <n v="5"/>
    <n v="7"/>
    <n v="8113"/>
    <n v="405.65"/>
    <x v="165"/>
    <x v="164"/>
    <n v="1912.3500000000004"/>
    <x v="7"/>
    <n v="10"/>
    <s v="October"/>
    <s v="2013"/>
  </r>
  <r>
    <x v="0"/>
    <x v="1"/>
    <x v="2"/>
    <x v="2"/>
    <n v="1372"/>
    <n v="10"/>
    <n v="7"/>
    <n v="9604"/>
    <n v="480.2"/>
    <x v="166"/>
    <x v="165"/>
    <n v="2263.7999999999993"/>
    <x v="0"/>
    <n v="1"/>
    <s v="January"/>
    <s v="2014"/>
  </r>
  <r>
    <x v="0"/>
    <x v="0"/>
    <x v="2"/>
    <x v="2"/>
    <n v="2349"/>
    <n v="10"/>
    <n v="7"/>
    <n v="16443"/>
    <n v="822.15"/>
    <x v="167"/>
    <x v="166"/>
    <n v="3875.8500000000004"/>
    <x v="9"/>
    <n v="9"/>
    <s v="September"/>
    <s v="2013"/>
  </r>
  <r>
    <x v="0"/>
    <x v="3"/>
    <x v="2"/>
    <x v="2"/>
    <n v="2689"/>
    <n v="10"/>
    <n v="7"/>
    <n v="18823"/>
    <n v="941.15"/>
    <x v="168"/>
    <x v="167"/>
    <n v="4436.8499999999985"/>
    <x v="10"/>
    <n v="10"/>
    <s v="October"/>
    <s v="2014"/>
  </r>
  <r>
    <x v="2"/>
    <x v="0"/>
    <x v="2"/>
    <x v="2"/>
    <n v="2431"/>
    <n v="10"/>
    <n v="12"/>
    <n v="29172"/>
    <n v="1458.6"/>
    <x v="169"/>
    <x v="168"/>
    <n v="20420.400000000001"/>
    <x v="2"/>
    <n v="12"/>
    <s v="December"/>
    <s v="2014"/>
  </r>
  <r>
    <x v="2"/>
    <x v="0"/>
    <x v="3"/>
    <x v="2"/>
    <n v="2431"/>
    <n v="120"/>
    <n v="12"/>
    <n v="29172"/>
    <n v="1458.6"/>
    <x v="169"/>
    <x v="168"/>
    <n v="20420.400000000001"/>
    <x v="2"/>
    <n v="12"/>
    <s v="December"/>
    <s v="2014"/>
  </r>
  <r>
    <x v="0"/>
    <x v="3"/>
    <x v="4"/>
    <x v="2"/>
    <n v="2689"/>
    <n v="250"/>
    <n v="7"/>
    <n v="18823"/>
    <n v="941.15"/>
    <x v="168"/>
    <x v="167"/>
    <n v="4436.8499999999985"/>
    <x v="10"/>
    <n v="10"/>
    <s v="October"/>
    <s v="2014"/>
  </r>
  <r>
    <x v="0"/>
    <x v="3"/>
    <x v="5"/>
    <x v="2"/>
    <n v="1683"/>
    <n v="260"/>
    <n v="7"/>
    <n v="11781"/>
    <n v="589.04999999999995"/>
    <x v="170"/>
    <x v="169"/>
    <n v="2776.9500000000007"/>
    <x v="4"/>
    <n v="7"/>
    <s v="July"/>
    <s v="2014"/>
  </r>
  <r>
    <x v="2"/>
    <x v="3"/>
    <x v="5"/>
    <x v="2"/>
    <n v="1123"/>
    <n v="260"/>
    <n v="12"/>
    <n v="13476"/>
    <n v="673.8"/>
    <x v="171"/>
    <x v="170"/>
    <n v="9433.2000000000007"/>
    <x v="5"/>
    <n v="8"/>
    <s v="August"/>
    <s v="2014"/>
  </r>
  <r>
    <x v="0"/>
    <x v="1"/>
    <x v="5"/>
    <x v="2"/>
    <n v="1159"/>
    <n v="260"/>
    <n v="7"/>
    <n v="8113"/>
    <n v="405.65"/>
    <x v="165"/>
    <x v="164"/>
    <n v="1912.3500000000004"/>
    <x v="7"/>
    <n v="10"/>
    <s v="October"/>
    <s v="2013"/>
  </r>
  <r>
    <x v="2"/>
    <x v="2"/>
    <x v="0"/>
    <x v="2"/>
    <n v="1865"/>
    <n v="3"/>
    <n v="12"/>
    <n v="22380"/>
    <n v="1119"/>
    <x v="172"/>
    <x v="171"/>
    <n v="15666"/>
    <x v="8"/>
    <n v="2"/>
    <s v="February"/>
    <s v="2014"/>
  </r>
  <r>
    <x v="2"/>
    <x v="1"/>
    <x v="0"/>
    <x v="2"/>
    <n v="1116"/>
    <n v="3"/>
    <n v="12"/>
    <n v="13392"/>
    <n v="669.6"/>
    <x v="173"/>
    <x v="172"/>
    <n v="9374.4"/>
    <x v="8"/>
    <n v="2"/>
    <s v="February"/>
    <s v="2014"/>
  </r>
  <r>
    <x v="0"/>
    <x v="2"/>
    <x v="0"/>
    <x v="2"/>
    <n v="1563"/>
    <n v="3"/>
    <n v="20"/>
    <n v="31260"/>
    <n v="1563"/>
    <x v="174"/>
    <x v="173"/>
    <n v="14067"/>
    <x v="14"/>
    <n v="5"/>
    <s v="May"/>
    <s v="2014"/>
  </r>
  <r>
    <x v="4"/>
    <x v="4"/>
    <x v="0"/>
    <x v="2"/>
    <n v="991"/>
    <n v="3"/>
    <n v="300"/>
    <n v="297300"/>
    <n v="14865"/>
    <x v="175"/>
    <x v="174"/>
    <n v="34685"/>
    <x v="1"/>
    <n v="6"/>
    <s v="June"/>
    <s v="2014"/>
  </r>
  <r>
    <x v="0"/>
    <x v="1"/>
    <x v="0"/>
    <x v="2"/>
    <n v="1016"/>
    <n v="3"/>
    <n v="7"/>
    <n v="7112"/>
    <n v="355.6"/>
    <x v="176"/>
    <x v="175"/>
    <n v="1676.3999999999996"/>
    <x v="11"/>
    <n v="11"/>
    <s v="November"/>
    <s v="2013"/>
  </r>
  <r>
    <x v="1"/>
    <x v="3"/>
    <x v="0"/>
    <x v="2"/>
    <n v="2791"/>
    <n v="3"/>
    <n v="15"/>
    <n v="41865"/>
    <n v="2093.25"/>
    <x v="177"/>
    <x v="176"/>
    <n v="11861.75"/>
    <x v="15"/>
    <n v="11"/>
    <s v="November"/>
    <s v="2014"/>
  </r>
  <r>
    <x v="0"/>
    <x v="4"/>
    <x v="0"/>
    <x v="2"/>
    <n v="570"/>
    <n v="3"/>
    <n v="7"/>
    <n v="3990"/>
    <n v="199.5"/>
    <x v="178"/>
    <x v="177"/>
    <n v="940.5"/>
    <x v="2"/>
    <n v="12"/>
    <s v="December"/>
    <s v="2014"/>
  </r>
  <r>
    <x v="0"/>
    <x v="2"/>
    <x v="0"/>
    <x v="2"/>
    <n v="2487"/>
    <n v="3"/>
    <n v="7"/>
    <n v="17409"/>
    <n v="870.45"/>
    <x v="179"/>
    <x v="178"/>
    <n v="4103.5499999999993"/>
    <x v="2"/>
    <n v="12"/>
    <s v="December"/>
    <s v="2014"/>
  </r>
  <r>
    <x v="0"/>
    <x v="2"/>
    <x v="1"/>
    <x v="2"/>
    <n v="1384.5"/>
    <n v="5"/>
    <n v="350"/>
    <n v="484575"/>
    <n v="24228.75"/>
    <x v="180"/>
    <x v="179"/>
    <n v="100376.25"/>
    <x v="0"/>
    <n v="1"/>
    <s v="January"/>
    <s v="2014"/>
  </r>
  <r>
    <x v="3"/>
    <x v="4"/>
    <x v="1"/>
    <x v="2"/>
    <n v="3627"/>
    <n v="5"/>
    <n v="125"/>
    <n v="453375"/>
    <n v="22668.75"/>
    <x v="181"/>
    <x v="180"/>
    <n v="-4533.75"/>
    <x v="4"/>
    <n v="7"/>
    <s v="July"/>
    <s v="2014"/>
  </r>
  <r>
    <x v="0"/>
    <x v="3"/>
    <x v="1"/>
    <x v="2"/>
    <n v="720"/>
    <n v="5"/>
    <n v="350"/>
    <n v="252000"/>
    <n v="12600"/>
    <x v="182"/>
    <x v="181"/>
    <n v="52200"/>
    <x v="9"/>
    <n v="9"/>
    <s v="September"/>
    <s v="2013"/>
  </r>
  <r>
    <x v="2"/>
    <x v="1"/>
    <x v="1"/>
    <x v="2"/>
    <n v="2342"/>
    <n v="5"/>
    <n v="12"/>
    <n v="28104"/>
    <n v="1405.2"/>
    <x v="183"/>
    <x v="182"/>
    <n v="19672.8"/>
    <x v="15"/>
    <n v="11"/>
    <s v="November"/>
    <s v="2014"/>
  </r>
  <r>
    <x v="4"/>
    <x v="3"/>
    <x v="1"/>
    <x v="2"/>
    <n v="1100"/>
    <n v="5"/>
    <n v="300"/>
    <n v="330000"/>
    <n v="16500"/>
    <x v="184"/>
    <x v="183"/>
    <n v="38500"/>
    <x v="12"/>
    <n v="12"/>
    <s v="December"/>
    <s v="2013"/>
  </r>
  <r>
    <x v="0"/>
    <x v="2"/>
    <x v="2"/>
    <x v="2"/>
    <n v="1303"/>
    <n v="10"/>
    <n v="20"/>
    <n v="26060"/>
    <n v="1303"/>
    <x v="185"/>
    <x v="184"/>
    <n v="11727"/>
    <x v="8"/>
    <n v="2"/>
    <s v="February"/>
    <s v="2014"/>
  </r>
  <r>
    <x v="3"/>
    <x v="4"/>
    <x v="2"/>
    <x v="2"/>
    <n v="2992"/>
    <n v="10"/>
    <n v="125"/>
    <n v="374000"/>
    <n v="18700"/>
    <x v="186"/>
    <x v="185"/>
    <n v="-3740"/>
    <x v="3"/>
    <n v="3"/>
    <s v="March"/>
    <s v="2014"/>
  </r>
  <r>
    <x v="3"/>
    <x v="2"/>
    <x v="2"/>
    <x v="2"/>
    <n v="2385"/>
    <n v="10"/>
    <n v="125"/>
    <n v="298125"/>
    <n v="14906.25"/>
    <x v="187"/>
    <x v="186"/>
    <n v="-2981.25"/>
    <x v="3"/>
    <n v="3"/>
    <s v="March"/>
    <s v="2014"/>
  </r>
  <r>
    <x v="4"/>
    <x v="3"/>
    <x v="2"/>
    <x v="2"/>
    <n v="1607"/>
    <n v="10"/>
    <n v="300"/>
    <n v="482100"/>
    <n v="24105"/>
    <x v="188"/>
    <x v="187"/>
    <n v="56245"/>
    <x v="13"/>
    <n v="4"/>
    <s v="April"/>
    <s v="2014"/>
  </r>
  <r>
    <x v="0"/>
    <x v="4"/>
    <x v="2"/>
    <x v="2"/>
    <n v="2327"/>
    <n v="10"/>
    <n v="7"/>
    <n v="16289"/>
    <n v="814.45"/>
    <x v="189"/>
    <x v="188"/>
    <n v="3839.5499999999993"/>
    <x v="14"/>
    <n v="5"/>
    <s v="May"/>
    <s v="2014"/>
  </r>
  <r>
    <x v="4"/>
    <x v="4"/>
    <x v="2"/>
    <x v="2"/>
    <n v="991"/>
    <n v="10"/>
    <n v="300"/>
    <n v="297300"/>
    <n v="14865"/>
    <x v="175"/>
    <x v="174"/>
    <n v="34685"/>
    <x v="1"/>
    <n v="6"/>
    <s v="June"/>
    <s v="2014"/>
  </r>
  <r>
    <x v="0"/>
    <x v="4"/>
    <x v="2"/>
    <x v="2"/>
    <n v="602"/>
    <n v="10"/>
    <n v="350"/>
    <n v="210700"/>
    <n v="10535"/>
    <x v="190"/>
    <x v="189"/>
    <n v="43645"/>
    <x v="1"/>
    <n v="6"/>
    <s v="June"/>
    <s v="2014"/>
  </r>
  <r>
    <x v="1"/>
    <x v="2"/>
    <x v="2"/>
    <x v="2"/>
    <n v="2620"/>
    <n v="10"/>
    <n v="15"/>
    <n v="39300"/>
    <n v="1965"/>
    <x v="191"/>
    <x v="190"/>
    <n v="11135"/>
    <x v="6"/>
    <n v="9"/>
    <s v="September"/>
    <s v="2014"/>
  </r>
  <r>
    <x v="0"/>
    <x v="0"/>
    <x v="2"/>
    <x v="2"/>
    <n v="1228"/>
    <n v="10"/>
    <n v="350"/>
    <n v="429800"/>
    <n v="21490"/>
    <x v="192"/>
    <x v="191"/>
    <n v="89030"/>
    <x v="7"/>
    <n v="10"/>
    <s v="October"/>
    <s v="2013"/>
  </r>
  <r>
    <x v="0"/>
    <x v="0"/>
    <x v="2"/>
    <x v="2"/>
    <n v="1389"/>
    <n v="10"/>
    <n v="20"/>
    <n v="27780"/>
    <n v="1389"/>
    <x v="193"/>
    <x v="192"/>
    <n v="12501"/>
    <x v="7"/>
    <n v="10"/>
    <s v="October"/>
    <s v="2013"/>
  </r>
  <r>
    <x v="3"/>
    <x v="4"/>
    <x v="2"/>
    <x v="2"/>
    <n v="861"/>
    <n v="10"/>
    <n v="125"/>
    <n v="107625"/>
    <n v="5381.25"/>
    <x v="194"/>
    <x v="193"/>
    <n v="-1076.25"/>
    <x v="10"/>
    <n v="10"/>
    <s v="October"/>
    <s v="2014"/>
  </r>
  <r>
    <x v="3"/>
    <x v="2"/>
    <x v="2"/>
    <x v="2"/>
    <n v="704"/>
    <n v="10"/>
    <n v="125"/>
    <n v="88000"/>
    <n v="4400"/>
    <x v="195"/>
    <x v="194"/>
    <n v="-880"/>
    <x v="7"/>
    <n v="10"/>
    <s v="October"/>
    <s v="2013"/>
  </r>
  <r>
    <x v="0"/>
    <x v="0"/>
    <x v="2"/>
    <x v="2"/>
    <n v="1802"/>
    <n v="10"/>
    <n v="20"/>
    <n v="36040"/>
    <n v="1802"/>
    <x v="196"/>
    <x v="195"/>
    <n v="16218"/>
    <x v="12"/>
    <n v="12"/>
    <s v="December"/>
    <s v="2013"/>
  </r>
  <r>
    <x v="0"/>
    <x v="4"/>
    <x v="2"/>
    <x v="2"/>
    <n v="2663"/>
    <n v="10"/>
    <n v="20"/>
    <n v="53260"/>
    <n v="2663"/>
    <x v="197"/>
    <x v="196"/>
    <n v="23967"/>
    <x v="2"/>
    <n v="12"/>
    <s v="December"/>
    <s v="2014"/>
  </r>
  <r>
    <x v="0"/>
    <x v="2"/>
    <x v="2"/>
    <x v="2"/>
    <n v="2136"/>
    <n v="10"/>
    <n v="7"/>
    <n v="14952"/>
    <n v="747.6"/>
    <x v="198"/>
    <x v="197"/>
    <n v="3524.3999999999996"/>
    <x v="12"/>
    <n v="12"/>
    <s v="December"/>
    <s v="2013"/>
  </r>
  <r>
    <x v="1"/>
    <x v="1"/>
    <x v="2"/>
    <x v="2"/>
    <n v="2116"/>
    <n v="10"/>
    <n v="15"/>
    <n v="31740"/>
    <n v="1587"/>
    <x v="199"/>
    <x v="198"/>
    <n v="8993"/>
    <x v="12"/>
    <n v="12"/>
    <s v="December"/>
    <s v="2013"/>
  </r>
  <r>
    <x v="1"/>
    <x v="4"/>
    <x v="3"/>
    <x v="2"/>
    <n v="555"/>
    <n v="120"/>
    <n v="15"/>
    <n v="8325"/>
    <n v="416.25"/>
    <x v="200"/>
    <x v="199"/>
    <n v="2358.75"/>
    <x v="0"/>
    <n v="1"/>
    <s v="January"/>
    <s v="2014"/>
  </r>
  <r>
    <x v="1"/>
    <x v="3"/>
    <x v="3"/>
    <x v="2"/>
    <n v="2861"/>
    <n v="120"/>
    <n v="15"/>
    <n v="42915"/>
    <n v="2145.75"/>
    <x v="201"/>
    <x v="200"/>
    <n v="12159.25"/>
    <x v="0"/>
    <n v="1"/>
    <s v="January"/>
    <s v="2014"/>
  </r>
  <r>
    <x v="3"/>
    <x v="1"/>
    <x v="3"/>
    <x v="2"/>
    <n v="807"/>
    <n v="120"/>
    <n v="125"/>
    <n v="100875"/>
    <n v="5043.75"/>
    <x v="202"/>
    <x v="201"/>
    <n v="-1008.75"/>
    <x v="8"/>
    <n v="2"/>
    <s v="February"/>
    <s v="2014"/>
  </r>
  <r>
    <x v="0"/>
    <x v="4"/>
    <x v="3"/>
    <x v="2"/>
    <n v="602"/>
    <n v="120"/>
    <n v="350"/>
    <n v="210700"/>
    <n v="10535"/>
    <x v="190"/>
    <x v="189"/>
    <n v="43645"/>
    <x v="1"/>
    <n v="6"/>
    <s v="June"/>
    <s v="2014"/>
  </r>
  <r>
    <x v="0"/>
    <x v="4"/>
    <x v="3"/>
    <x v="2"/>
    <n v="2832"/>
    <n v="120"/>
    <n v="20"/>
    <n v="56640"/>
    <n v="2832"/>
    <x v="203"/>
    <x v="202"/>
    <n v="25488"/>
    <x v="5"/>
    <n v="8"/>
    <s v="August"/>
    <s v="2014"/>
  </r>
  <r>
    <x v="0"/>
    <x v="2"/>
    <x v="3"/>
    <x v="2"/>
    <n v="1579"/>
    <n v="120"/>
    <n v="20"/>
    <n v="31580"/>
    <n v="1579"/>
    <x v="204"/>
    <x v="203"/>
    <n v="14211"/>
    <x v="5"/>
    <n v="8"/>
    <s v="August"/>
    <s v="2014"/>
  </r>
  <r>
    <x v="3"/>
    <x v="4"/>
    <x v="3"/>
    <x v="2"/>
    <n v="861"/>
    <n v="120"/>
    <n v="125"/>
    <n v="107625"/>
    <n v="5381.25"/>
    <x v="194"/>
    <x v="193"/>
    <n v="-1076.25"/>
    <x v="10"/>
    <n v="10"/>
    <s v="October"/>
    <s v="2014"/>
  </r>
  <r>
    <x v="3"/>
    <x v="2"/>
    <x v="3"/>
    <x v="2"/>
    <n v="704"/>
    <n v="120"/>
    <n v="125"/>
    <n v="88000"/>
    <n v="4400"/>
    <x v="195"/>
    <x v="194"/>
    <n v="-880"/>
    <x v="7"/>
    <n v="10"/>
    <s v="October"/>
    <s v="2013"/>
  </r>
  <r>
    <x v="0"/>
    <x v="2"/>
    <x v="3"/>
    <x v="2"/>
    <n v="1033"/>
    <n v="120"/>
    <n v="20"/>
    <n v="20660"/>
    <n v="1033"/>
    <x v="205"/>
    <x v="204"/>
    <n v="9297"/>
    <x v="12"/>
    <n v="12"/>
    <s v="December"/>
    <s v="2013"/>
  </r>
  <r>
    <x v="4"/>
    <x v="1"/>
    <x v="3"/>
    <x v="2"/>
    <n v="1250"/>
    <n v="120"/>
    <n v="300"/>
    <n v="375000"/>
    <n v="18750"/>
    <x v="206"/>
    <x v="205"/>
    <n v="43750"/>
    <x v="2"/>
    <n v="12"/>
    <s v="December"/>
    <s v="2014"/>
  </r>
  <r>
    <x v="0"/>
    <x v="0"/>
    <x v="4"/>
    <x v="2"/>
    <n v="1389"/>
    <n v="250"/>
    <n v="20"/>
    <n v="27780"/>
    <n v="1389"/>
    <x v="193"/>
    <x v="192"/>
    <n v="12501"/>
    <x v="7"/>
    <n v="10"/>
    <s v="October"/>
    <s v="2013"/>
  </r>
  <r>
    <x v="0"/>
    <x v="4"/>
    <x v="4"/>
    <x v="2"/>
    <n v="1265"/>
    <n v="250"/>
    <n v="20"/>
    <n v="25300"/>
    <n v="1265"/>
    <x v="207"/>
    <x v="206"/>
    <n v="11385"/>
    <x v="11"/>
    <n v="11"/>
    <s v="November"/>
    <s v="2013"/>
  </r>
  <r>
    <x v="0"/>
    <x v="1"/>
    <x v="4"/>
    <x v="2"/>
    <n v="2297"/>
    <n v="250"/>
    <n v="20"/>
    <n v="45940"/>
    <n v="2297"/>
    <x v="208"/>
    <x v="207"/>
    <n v="20673"/>
    <x v="11"/>
    <n v="11"/>
    <s v="November"/>
    <s v="2013"/>
  </r>
  <r>
    <x v="0"/>
    <x v="4"/>
    <x v="4"/>
    <x v="2"/>
    <n v="2663"/>
    <n v="250"/>
    <n v="20"/>
    <n v="53260"/>
    <n v="2663"/>
    <x v="197"/>
    <x v="196"/>
    <n v="23967"/>
    <x v="2"/>
    <n v="12"/>
    <s v="December"/>
    <s v="2014"/>
  </r>
  <r>
    <x v="0"/>
    <x v="4"/>
    <x v="4"/>
    <x v="2"/>
    <n v="570"/>
    <n v="250"/>
    <n v="7"/>
    <n v="3990"/>
    <n v="199.5"/>
    <x v="178"/>
    <x v="177"/>
    <n v="940.5"/>
    <x v="2"/>
    <n v="12"/>
    <s v="December"/>
    <s v="2014"/>
  </r>
  <r>
    <x v="0"/>
    <x v="2"/>
    <x v="4"/>
    <x v="2"/>
    <n v="2487"/>
    <n v="250"/>
    <n v="7"/>
    <n v="17409"/>
    <n v="870.45"/>
    <x v="179"/>
    <x v="178"/>
    <n v="4103.5499999999993"/>
    <x v="2"/>
    <n v="12"/>
    <s v="December"/>
    <s v="2014"/>
  </r>
  <r>
    <x v="0"/>
    <x v="1"/>
    <x v="5"/>
    <x v="2"/>
    <n v="1350"/>
    <n v="260"/>
    <n v="350"/>
    <n v="472500"/>
    <n v="23625"/>
    <x v="209"/>
    <x v="208"/>
    <n v="97875"/>
    <x v="8"/>
    <n v="2"/>
    <s v="February"/>
    <s v="2014"/>
  </r>
  <r>
    <x v="0"/>
    <x v="0"/>
    <x v="5"/>
    <x v="2"/>
    <n v="552"/>
    <n v="260"/>
    <n v="350"/>
    <n v="193200"/>
    <n v="9660"/>
    <x v="210"/>
    <x v="209"/>
    <n v="40020"/>
    <x v="5"/>
    <n v="8"/>
    <s v="August"/>
    <s v="2014"/>
  </r>
  <r>
    <x v="0"/>
    <x v="0"/>
    <x v="5"/>
    <x v="2"/>
    <n v="1228"/>
    <n v="260"/>
    <n v="350"/>
    <n v="429800"/>
    <n v="21490"/>
    <x v="192"/>
    <x v="191"/>
    <n v="89030"/>
    <x v="7"/>
    <n v="10"/>
    <s v="October"/>
    <s v="2013"/>
  </r>
  <r>
    <x v="4"/>
    <x v="1"/>
    <x v="5"/>
    <x v="2"/>
    <n v="1250"/>
    <n v="260"/>
    <n v="300"/>
    <n v="375000"/>
    <n v="18750"/>
    <x v="206"/>
    <x v="205"/>
    <n v="43750"/>
    <x v="2"/>
    <n v="12"/>
    <s v="December"/>
    <s v="2014"/>
  </r>
  <r>
    <x v="1"/>
    <x v="2"/>
    <x v="2"/>
    <x v="2"/>
    <n v="3801"/>
    <n v="10"/>
    <n v="15"/>
    <n v="57015"/>
    <n v="3420.8999999999996"/>
    <x v="211"/>
    <x v="210"/>
    <n v="15584.100000000002"/>
    <x v="13"/>
    <n v="4"/>
    <s v="April"/>
    <s v="2014"/>
  </r>
  <r>
    <x v="0"/>
    <x v="4"/>
    <x v="0"/>
    <x v="2"/>
    <n v="1117.5"/>
    <n v="3"/>
    <n v="20"/>
    <n v="22350"/>
    <n v="1341"/>
    <x v="212"/>
    <x v="211"/>
    <n v="9834"/>
    <x v="0"/>
    <n v="1"/>
    <s v="January"/>
    <s v="2014"/>
  </r>
  <r>
    <x v="1"/>
    <x v="0"/>
    <x v="0"/>
    <x v="2"/>
    <n v="2844"/>
    <n v="3"/>
    <n v="15"/>
    <n v="42660"/>
    <n v="2559.6"/>
    <x v="213"/>
    <x v="212"/>
    <n v="11660.400000000001"/>
    <x v="1"/>
    <n v="6"/>
    <s v="June"/>
    <s v="2014"/>
  </r>
  <r>
    <x v="2"/>
    <x v="3"/>
    <x v="0"/>
    <x v="2"/>
    <n v="562"/>
    <n v="3"/>
    <n v="12"/>
    <n v="6744"/>
    <n v="404.64"/>
    <x v="214"/>
    <x v="213"/>
    <n v="4653.3599999999997"/>
    <x v="6"/>
    <n v="9"/>
    <s v="September"/>
    <s v="2014"/>
  </r>
  <r>
    <x v="2"/>
    <x v="0"/>
    <x v="0"/>
    <x v="2"/>
    <n v="2299"/>
    <n v="3"/>
    <n v="12"/>
    <n v="27588"/>
    <n v="1655.28"/>
    <x v="215"/>
    <x v="214"/>
    <n v="19035.72"/>
    <x v="7"/>
    <n v="10"/>
    <s v="October"/>
    <s v="2013"/>
  </r>
  <r>
    <x v="1"/>
    <x v="4"/>
    <x v="0"/>
    <x v="2"/>
    <n v="2030"/>
    <n v="3"/>
    <n v="15"/>
    <n v="30450"/>
    <n v="1827"/>
    <x v="216"/>
    <x v="215"/>
    <n v="8323"/>
    <x v="15"/>
    <n v="11"/>
    <s v="November"/>
    <s v="2014"/>
  </r>
  <r>
    <x v="0"/>
    <x v="4"/>
    <x v="0"/>
    <x v="2"/>
    <n v="263"/>
    <n v="3"/>
    <n v="7"/>
    <n v="1841"/>
    <n v="110.46"/>
    <x v="217"/>
    <x v="73"/>
    <n v="415.53999999999996"/>
    <x v="11"/>
    <n v="11"/>
    <s v="November"/>
    <s v="2013"/>
  </r>
  <r>
    <x v="3"/>
    <x v="1"/>
    <x v="0"/>
    <x v="2"/>
    <n v="887"/>
    <n v="3"/>
    <n v="125"/>
    <n v="110875"/>
    <n v="6652.5"/>
    <x v="218"/>
    <x v="216"/>
    <n v="-2217.5"/>
    <x v="12"/>
    <n v="12"/>
    <s v="December"/>
    <s v="2013"/>
  </r>
  <r>
    <x v="0"/>
    <x v="3"/>
    <x v="1"/>
    <x v="2"/>
    <n v="980"/>
    <n v="5"/>
    <n v="350"/>
    <n v="343000"/>
    <n v="20580"/>
    <x v="219"/>
    <x v="217"/>
    <n v="67620"/>
    <x v="13"/>
    <n v="4"/>
    <s v="April"/>
    <s v="2014"/>
  </r>
  <r>
    <x v="0"/>
    <x v="1"/>
    <x v="1"/>
    <x v="2"/>
    <n v="1460"/>
    <n v="5"/>
    <n v="350"/>
    <n v="511000"/>
    <n v="30660"/>
    <x v="220"/>
    <x v="218"/>
    <n v="100740"/>
    <x v="14"/>
    <n v="5"/>
    <s v="May"/>
    <s v="2014"/>
  </r>
  <r>
    <x v="0"/>
    <x v="2"/>
    <x v="1"/>
    <x v="2"/>
    <n v="1403"/>
    <n v="5"/>
    <n v="7"/>
    <n v="9821"/>
    <n v="589.26"/>
    <x v="221"/>
    <x v="219"/>
    <n v="2216.7399999999998"/>
    <x v="7"/>
    <n v="10"/>
    <s v="October"/>
    <s v="2013"/>
  </r>
  <r>
    <x v="2"/>
    <x v="4"/>
    <x v="1"/>
    <x v="2"/>
    <n v="2723"/>
    <n v="5"/>
    <n v="12"/>
    <n v="32676"/>
    <n v="1960.56"/>
    <x v="222"/>
    <x v="220"/>
    <n v="22546.44"/>
    <x v="15"/>
    <n v="11"/>
    <s v="November"/>
    <s v="2014"/>
  </r>
  <r>
    <x v="0"/>
    <x v="2"/>
    <x v="2"/>
    <x v="2"/>
    <n v="1496"/>
    <n v="10"/>
    <n v="350"/>
    <n v="523600"/>
    <n v="31416"/>
    <x v="223"/>
    <x v="221"/>
    <n v="103224"/>
    <x v="1"/>
    <n v="6"/>
    <s v="June"/>
    <s v="2014"/>
  </r>
  <r>
    <x v="2"/>
    <x v="0"/>
    <x v="2"/>
    <x v="2"/>
    <n v="2299"/>
    <n v="10"/>
    <n v="12"/>
    <n v="27588"/>
    <n v="1655.28"/>
    <x v="215"/>
    <x v="214"/>
    <n v="19035.72"/>
    <x v="7"/>
    <n v="10"/>
    <s v="October"/>
    <s v="2013"/>
  </r>
  <r>
    <x v="0"/>
    <x v="4"/>
    <x v="2"/>
    <x v="2"/>
    <n v="727"/>
    <n v="10"/>
    <n v="350"/>
    <n v="254450"/>
    <n v="15267"/>
    <x v="224"/>
    <x v="222"/>
    <n v="50163"/>
    <x v="7"/>
    <n v="10"/>
    <s v="October"/>
    <s v="2013"/>
  </r>
  <r>
    <x v="3"/>
    <x v="0"/>
    <x v="3"/>
    <x v="2"/>
    <n v="952"/>
    <n v="120"/>
    <n v="125"/>
    <n v="119000"/>
    <n v="7140"/>
    <x v="225"/>
    <x v="223"/>
    <n v="-2380"/>
    <x v="8"/>
    <n v="2"/>
    <s v="February"/>
    <s v="2014"/>
  </r>
  <r>
    <x v="3"/>
    <x v="4"/>
    <x v="3"/>
    <x v="2"/>
    <n v="2755"/>
    <n v="120"/>
    <n v="125"/>
    <n v="344375"/>
    <n v="20662.5"/>
    <x v="226"/>
    <x v="224"/>
    <n v="-6887.5"/>
    <x v="8"/>
    <n v="2"/>
    <s v="February"/>
    <s v="2014"/>
  </r>
  <r>
    <x v="1"/>
    <x v="1"/>
    <x v="3"/>
    <x v="2"/>
    <n v="1530"/>
    <n v="120"/>
    <n v="15"/>
    <n v="22950"/>
    <n v="1377"/>
    <x v="227"/>
    <x v="225"/>
    <n v="6273"/>
    <x v="14"/>
    <n v="5"/>
    <s v="May"/>
    <s v="2014"/>
  </r>
  <r>
    <x v="0"/>
    <x v="2"/>
    <x v="3"/>
    <x v="2"/>
    <n v="1496"/>
    <n v="120"/>
    <n v="350"/>
    <n v="523600"/>
    <n v="31416"/>
    <x v="223"/>
    <x v="221"/>
    <n v="103224"/>
    <x v="1"/>
    <n v="6"/>
    <s v="June"/>
    <s v="2014"/>
  </r>
  <r>
    <x v="0"/>
    <x v="3"/>
    <x v="3"/>
    <x v="2"/>
    <n v="1498"/>
    <n v="120"/>
    <n v="7"/>
    <n v="10486"/>
    <n v="629.16"/>
    <x v="228"/>
    <x v="226"/>
    <n v="2366.84"/>
    <x v="1"/>
    <n v="6"/>
    <s v="June"/>
    <s v="2014"/>
  </r>
  <r>
    <x v="4"/>
    <x v="2"/>
    <x v="3"/>
    <x v="2"/>
    <n v="1221"/>
    <n v="120"/>
    <n v="300"/>
    <n v="366300"/>
    <n v="21978"/>
    <x v="229"/>
    <x v="227"/>
    <n v="39072"/>
    <x v="7"/>
    <n v="10"/>
    <s v="October"/>
    <s v="2013"/>
  </r>
  <r>
    <x v="0"/>
    <x v="2"/>
    <x v="3"/>
    <x v="2"/>
    <n v="2076"/>
    <n v="120"/>
    <n v="350"/>
    <n v="726600"/>
    <n v="43596"/>
    <x v="230"/>
    <x v="228"/>
    <n v="143244"/>
    <x v="7"/>
    <n v="10"/>
    <s v="October"/>
    <s v="2013"/>
  </r>
  <r>
    <x v="1"/>
    <x v="0"/>
    <x v="4"/>
    <x v="2"/>
    <n v="2844"/>
    <n v="250"/>
    <n v="15"/>
    <n v="42660"/>
    <n v="2559.6"/>
    <x v="213"/>
    <x v="212"/>
    <n v="11660.400000000001"/>
    <x v="1"/>
    <n v="6"/>
    <s v="June"/>
    <s v="2014"/>
  </r>
  <r>
    <x v="0"/>
    <x v="3"/>
    <x v="4"/>
    <x v="2"/>
    <n v="1498"/>
    <n v="250"/>
    <n v="7"/>
    <n v="10486"/>
    <n v="629.16"/>
    <x v="228"/>
    <x v="226"/>
    <n v="2366.84"/>
    <x v="1"/>
    <n v="6"/>
    <s v="June"/>
    <s v="2014"/>
  </r>
  <r>
    <x v="4"/>
    <x v="2"/>
    <x v="4"/>
    <x v="2"/>
    <n v="1221"/>
    <n v="250"/>
    <n v="300"/>
    <n v="366300"/>
    <n v="21978"/>
    <x v="229"/>
    <x v="227"/>
    <n v="39072"/>
    <x v="7"/>
    <n v="10"/>
    <s v="October"/>
    <s v="2013"/>
  </r>
  <r>
    <x v="0"/>
    <x v="3"/>
    <x v="4"/>
    <x v="2"/>
    <n v="1123"/>
    <n v="250"/>
    <n v="20"/>
    <n v="22460"/>
    <n v="1347.6"/>
    <x v="231"/>
    <x v="229"/>
    <n v="9882.4000000000015"/>
    <x v="11"/>
    <n v="11"/>
    <s v="November"/>
    <s v="2013"/>
  </r>
  <r>
    <x v="4"/>
    <x v="0"/>
    <x v="4"/>
    <x v="2"/>
    <n v="2436"/>
    <n v="250"/>
    <n v="300"/>
    <n v="730800"/>
    <n v="43848"/>
    <x v="232"/>
    <x v="230"/>
    <n v="77952"/>
    <x v="12"/>
    <n v="12"/>
    <s v="December"/>
    <s v="2013"/>
  </r>
  <r>
    <x v="3"/>
    <x v="2"/>
    <x v="5"/>
    <x v="2"/>
    <n v="1987.5"/>
    <n v="260"/>
    <n v="125"/>
    <n v="248437.5"/>
    <n v="14906.25"/>
    <x v="233"/>
    <x v="231"/>
    <n v="-4968.75"/>
    <x v="0"/>
    <n v="1"/>
    <s v="January"/>
    <s v="2014"/>
  </r>
  <r>
    <x v="0"/>
    <x v="3"/>
    <x v="5"/>
    <x v="2"/>
    <n v="1679"/>
    <n v="260"/>
    <n v="350"/>
    <n v="587650"/>
    <n v="35259"/>
    <x v="234"/>
    <x v="232"/>
    <n v="115851"/>
    <x v="6"/>
    <n v="9"/>
    <s v="September"/>
    <s v="2014"/>
  </r>
  <r>
    <x v="0"/>
    <x v="4"/>
    <x v="5"/>
    <x v="2"/>
    <n v="727"/>
    <n v="260"/>
    <n v="350"/>
    <n v="254450"/>
    <n v="15267"/>
    <x v="224"/>
    <x v="222"/>
    <n v="50163"/>
    <x v="7"/>
    <n v="10"/>
    <s v="October"/>
    <s v="2013"/>
  </r>
  <r>
    <x v="0"/>
    <x v="2"/>
    <x v="5"/>
    <x v="2"/>
    <n v="1403"/>
    <n v="260"/>
    <n v="7"/>
    <n v="9821"/>
    <n v="589.26"/>
    <x v="221"/>
    <x v="219"/>
    <n v="2216.7399999999998"/>
    <x v="7"/>
    <n v="10"/>
    <s v="October"/>
    <s v="2013"/>
  </r>
  <r>
    <x v="0"/>
    <x v="2"/>
    <x v="5"/>
    <x v="2"/>
    <n v="2076"/>
    <n v="260"/>
    <n v="350"/>
    <n v="726600"/>
    <n v="43596"/>
    <x v="230"/>
    <x v="228"/>
    <n v="143244"/>
    <x v="7"/>
    <n v="10"/>
    <s v="October"/>
    <s v="2013"/>
  </r>
  <r>
    <x v="0"/>
    <x v="2"/>
    <x v="1"/>
    <x v="2"/>
    <n v="1757"/>
    <n v="5"/>
    <n v="20"/>
    <n v="35140"/>
    <n v="2108.4"/>
    <x v="235"/>
    <x v="233"/>
    <n v="15461.599999999999"/>
    <x v="7"/>
    <n v="10"/>
    <s v="October"/>
    <s v="2013"/>
  </r>
  <r>
    <x v="1"/>
    <x v="4"/>
    <x v="2"/>
    <x v="2"/>
    <n v="2198"/>
    <n v="10"/>
    <n v="15"/>
    <n v="32970"/>
    <n v="1978.2"/>
    <x v="236"/>
    <x v="234"/>
    <n v="9011.7999999999993"/>
    <x v="5"/>
    <n v="8"/>
    <s v="August"/>
    <s v="2014"/>
  </r>
  <r>
    <x v="1"/>
    <x v="1"/>
    <x v="2"/>
    <x v="2"/>
    <n v="1743"/>
    <n v="10"/>
    <n v="15"/>
    <n v="26145"/>
    <n v="1568.7"/>
    <x v="237"/>
    <x v="235"/>
    <n v="7146.2999999999993"/>
    <x v="5"/>
    <n v="8"/>
    <s v="August"/>
    <s v="2014"/>
  </r>
  <r>
    <x v="1"/>
    <x v="4"/>
    <x v="2"/>
    <x v="2"/>
    <n v="1153"/>
    <n v="10"/>
    <n v="15"/>
    <n v="17295"/>
    <n v="1037.7"/>
    <x v="238"/>
    <x v="236"/>
    <n v="4727.2999999999993"/>
    <x v="10"/>
    <n v="10"/>
    <s v="October"/>
    <s v="2014"/>
  </r>
  <r>
    <x v="0"/>
    <x v="2"/>
    <x v="2"/>
    <x v="2"/>
    <n v="1757"/>
    <n v="10"/>
    <n v="20"/>
    <n v="35140"/>
    <n v="2108.4"/>
    <x v="235"/>
    <x v="233"/>
    <n v="15461.599999999999"/>
    <x v="7"/>
    <n v="10"/>
    <s v="October"/>
    <s v="2013"/>
  </r>
  <r>
    <x v="0"/>
    <x v="1"/>
    <x v="3"/>
    <x v="2"/>
    <n v="1001"/>
    <n v="120"/>
    <n v="20"/>
    <n v="20020"/>
    <n v="1201.2"/>
    <x v="239"/>
    <x v="237"/>
    <n v="8808.7999999999993"/>
    <x v="5"/>
    <n v="8"/>
    <s v="August"/>
    <s v="2014"/>
  </r>
  <r>
    <x v="0"/>
    <x v="3"/>
    <x v="3"/>
    <x v="2"/>
    <n v="1333"/>
    <n v="120"/>
    <n v="7"/>
    <n v="9331"/>
    <n v="559.86"/>
    <x v="240"/>
    <x v="238"/>
    <n v="2106.1399999999994"/>
    <x v="15"/>
    <n v="11"/>
    <s v="November"/>
    <s v="2014"/>
  </r>
  <r>
    <x v="1"/>
    <x v="4"/>
    <x v="4"/>
    <x v="2"/>
    <n v="1153"/>
    <n v="250"/>
    <n v="15"/>
    <n v="17295"/>
    <n v="1037.7"/>
    <x v="238"/>
    <x v="236"/>
    <n v="4727.2999999999993"/>
    <x v="10"/>
    <n v="10"/>
    <s v="October"/>
    <s v="2014"/>
  </r>
  <r>
    <x v="2"/>
    <x v="3"/>
    <x v="0"/>
    <x v="2"/>
    <n v="727"/>
    <n v="3"/>
    <n v="12"/>
    <n v="8724"/>
    <n v="610.67999999999995"/>
    <x v="241"/>
    <x v="239"/>
    <n v="5932.32"/>
    <x v="8"/>
    <n v="2"/>
    <s v="February"/>
    <s v="2014"/>
  </r>
  <r>
    <x v="2"/>
    <x v="0"/>
    <x v="0"/>
    <x v="2"/>
    <n v="1884"/>
    <n v="3"/>
    <n v="12"/>
    <n v="22608"/>
    <n v="1582.56"/>
    <x v="242"/>
    <x v="240"/>
    <n v="15373.439999999999"/>
    <x v="5"/>
    <n v="8"/>
    <s v="August"/>
    <s v="2014"/>
  </r>
  <r>
    <x v="0"/>
    <x v="3"/>
    <x v="0"/>
    <x v="2"/>
    <n v="1834"/>
    <n v="3"/>
    <n v="20"/>
    <n v="36680"/>
    <n v="2567.6"/>
    <x v="243"/>
    <x v="241"/>
    <n v="15772.400000000001"/>
    <x v="9"/>
    <n v="9"/>
    <s v="September"/>
    <s v="2013"/>
  </r>
  <r>
    <x v="2"/>
    <x v="3"/>
    <x v="1"/>
    <x v="2"/>
    <n v="2340"/>
    <n v="5"/>
    <n v="12"/>
    <n v="28080"/>
    <n v="1965.6"/>
    <x v="244"/>
    <x v="242"/>
    <n v="19094.400000000001"/>
    <x v="0"/>
    <n v="1"/>
    <s v="January"/>
    <s v="2014"/>
  </r>
  <r>
    <x v="2"/>
    <x v="2"/>
    <x v="1"/>
    <x v="2"/>
    <n v="2342"/>
    <n v="5"/>
    <n v="12"/>
    <n v="28104"/>
    <n v="1967.28"/>
    <x v="245"/>
    <x v="182"/>
    <n v="19110.72"/>
    <x v="15"/>
    <n v="11"/>
    <s v="November"/>
    <s v="2014"/>
  </r>
  <r>
    <x v="0"/>
    <x v="2"/>
    <x v="2"/>
    <x v="2"/>
    <n v="1031"/>
    <n v="10"/>
    <n v="7"/>
    <n v="7217"/>
    <n v="505.19"/>
    <x v="246"/>
    <x v="243"/>
    <n v="1556.8100000000004"/>
    <x v="9"/>
    <n v="9"/>
    <s v="September"/>
    <s v="2013"/>
  </r>
  <r>
    <x v="1"/>
    <x v="0"/>
    <x v="3"/>
    <x v="2"/>
    <n v="1262"/>
    <n v="120"/>
    <n v="15"/>
    <n v="18930"/>
    <n v="1325.1"/>
    <x v="247"/>
    <x v="244"/>
    <n v="4984.9000000000015"/>
    <x v="14"/>
    <n v="5"/>
    <s v="May"/>
    <s v="2014"/>
  </r>
  <r>
    <x v="0"/>
    <x v="0"/>
    <x v="3"/>
    <x v="2"/>
    <n v="1135"/>
    <n v="120"/>
    <n v="7"/>
    <n v="7945"/>
    <n v="556.15"/>
    <x v="248"/>
    <x v="245"/>
    <n v="1713.8500000000004"/>
    <x v="1"/>
    <n v="6"/>
    <s v="June"/>
    <s v="2014"/>
  </r>
  <r>
    <x v="0"/>
    <x v="4"/>
    <x v="3"/>
    <x v="2"/>
    <n v="547"/>
    <n v="120"/>
    <n v="7"/>
    <n v="3829"/>
    <n v="268.02999999999997"/>
    <x v="249"/>
    <x v="246"/>
    <n v="825.97000000000025"/>
    <x v="15"/>
    <n v="11"/>
    <s v="November"/>
    <s v="2014"/>
  </r>
  <r>
    <x v="0"/>
    <x v="0"/>
    <x v="3"/>
    <x v="2"/>
    <n v="1582"/>
    <n v="120"/>
    <n v="7"/>
    <n v="11074"/>
    <n v="775.18"/>
    <x v="250"/>
    <x v="247"/>
    <n v="2388.8199999999997"/>
    <x v="2"/>
    <n v="12"/>
    <s v="December"/>
    <s v="2014"/>
  </r>
  <r>
    <x v="2"/>
    <x v="2"/>
    <x v="4"/>
    <x v="2"/>
    <n v="1738.5"/>
    <n v="250"/>
    <n v="12"/>
    <n v="20862"/>
    <n v="1460.34"/>
    <x v="251"/>
    <x v="248"/>
    <n v="14186.16"/>
    <x v="13"/>
    <n v="4"/>
    <s v="April"/>
    <s v="2014"/>
  </r>
  <r>
    <x v="2"/>
    <x v="1"/>
    <x v="4"/>
    <x v="2"/>
    <n v="2215"/>
    <n v="250"/>
    <n v="12"/>
    <n v="26580"/>
    <n v="1860.6"/>
    <x v="252"/>
    <x v="249"/>
    <n v="18074.400000000001"/>
    <x v="9"/>
    <n v="9"/>
    <s v="September"/>
    <s v="2013"/>
  </r>
  <r>
    <x v="0"/>
    <x v="0"/>
    <x v="4"/>
    <x v="2"/>
    <n v="1582"/>
    <n v="250"/>
    <n v="7"/>
    <n v="11074"/>
    <n v="775.18"/>
    <x v="250"/>
    <x v="247"/>
    <n v="2388.8199999999997"/>
    <x v="2"/>
    <n v="12"/>
    <s v="December"/>
    <s v="2014"/>
  </r>
  <r>
    <x v="0"/>
    <x v="0"/>
    <x v="5"/>
    <x v="2"/>
    <n v="1135"/>
    <n v="260"/>
    <n v="7"/>
    <n v="7945"/>
    <n v="556.15"/>
    <x v="248"/>
    <x v="245"/>
    <n v="1713.8500000000004"/>
    <x v="1"/>
    <n v="6"/>
    <s v="June"/>
    <s v="2014"/>
  </r>
  <r>
    <x v="0"/>
    <x v="4"/>
    <x v="0"/>
    <x v="2"/>
    <n v="1761"/>
    <n v="3"/>
    <n v="350"/>
    <n v="616350"/>
    <n v="43144.5"/>
    <x v="253"/>
    <x v="250"/>
    <n v="115345.5"/>
    <x v="3"/>
    <n v="3"/>
    <s v="March"/>
    <s v="2014"/>
  </r>
  <r>
    <x v="4"/>
    <x v="2"/>
    <x v="0"/>
    <x v="2"/>
    <n v="448"/>
    <n v="3"/>
    <n v="300"/>
    <n v="134400"/>
    <n v="9408"/>
    <x v="254"/>
    <x v="251"/>
    <n v="12992"/>
    <x v="1"/>
    <n v="6"/>
    <s v="June"/>
    <s v="2014"/>
  </r>
  <r>
    <x v="4"/>
    <x v="2"/>
    <x v="0"/>
    <x v="2"/>
    <n v="2181"/>
    <n v="3"/>
    <n v="300"/>
    <n v="654300"/>
    <n v="45801"/>
    <x v="255"/>
    <x v="252"/>
    <n v="63249"/>
    <x v="10"/>
    <n v="10"/>
    <s v="October"/>
    <s v="2014"/>
  </r>
  <r>
    <x v="0"/>
    <x v="2"/>
    <x v="1"/>
    <x v="2"/>
    <n v="1976"/>
    <n v="5"/>
    <n v="20"/>
    <n v="39520"/>
    <n v="2766.4"/>
    <x v="256"/>
    <x v="253"/>
    <n v="16993.599999999999"/>
    <x v="10"/>
    <n v="10"/>
    <s v="October"/>
    <s v="2014"/>
  </r>
  <r>
    <x v="4"/>
    <x v="2"/>
    <x v="1"/>
    <x v="2"/>
    <n v="2181"/>
    <n v="5"/>
    <n v="300"/>
    <n v="654300"/>
    <n v="45801"/>
    <x v="255"/>
    <x v="252"/>
    <n v="63249"/>
    <x v="10"/>
    <n v="10"/>
    <s v="October"/>
    <s v="2014"/>
  </r>
  <r>
    <x v="3"/>
    <x v="1"/>
    <x v="1"/>
    <x v="2"/>
    <n v="2500"/>
    <n v="5"/>
    <n v="125"/>
    <n v="312500"/>
    <n v="21875"/>
    <x v="257"/>
    <x v="254"/>
    <n v="-9375"/>
    <x v="11"/>
    <n v="11"/>
    <s v="November"/>
    <s v="2013"/>
  </r>
  <r>
    <x v="4"/>
    <x v="0"/>
    <x v="2"/>
    <x v="2"/>
    <n v="1702"/>
    <n v="10"/>
    <n v="300"/>
    <n v="510600"/>
    <n v="35742"/>
    <x v="258"/>
    <x v="255"/>
    <n v="49358"/>
    <x v="14"/>
    <n v="5"/>
    <s v="May"/>
    <s v="2014"/>
  </r>
  <r>
    <x v="4"/>
    <x v="2"/>
    <x v="2"/>
    <x v="2"/>
    <n v="448"/>
    <n v="10"/>
    <n v="300"/>
    <n v="134400"/>
    <n v="9408"/>
    <x v="254"/>
    <x v="251"/>
    <n v="12992"/>
    <x v="1"/>
    <n v="6"/>
    <s v="June"/>
    <s v="2014"/>
  </r>
  <r>
    <x v="3"/>
    <x v="1"/>
    <x v="2"/>
    <x v="2"/>
    <n v="3513"/>
    <n v="10"/>
    <n v="125"/>
    <n v="439125"/>
    <n v="30738.75"/>
    <x v="259"/>
    <x v="256"/>
    <n v="-13173.75"/>
    <x v="4"/>
    <n v="7"/>
    <s v="July"/>
    <s v="2014"/>
  </r>
  <r>
    <x v="1"/>
    <x v="2"/>
    <x v="2"/>
    <x v="2"/>
    <n v="2101"/>
    <n v="10"/>
    <n v="15"/>
    <n v="31515"/>
    <n v="2206.0500000000002"/>
    <x v="260"/>
    <x v="257"/>
    <n v="8298.9500000000007"/>
    <x v="5"/>
    <n v="8"/>
    <s v="August"/>
    <s v="2014"/>
  </r>
  <r>
    <x v="1"/>
    <x v="4"/>
    <x v="2"/>
    <x v="2"/>
    <n v="2931"/>
    <n v="10"/>
    <n v="15"/>
    <n v="43965"/>
    <n v="3077.55"/>
    <x v="261"/>
    <x v="258"/>
    <n v="11577.449999999997"/>
    <x v="9"/>
    <n v="9"/>
    <s v="September"/>
    <s v="2013"/>
  </r>
  <r>
    <x v="0"/>
    <x v="2"/>
    <x v="2"/>
    <x v="2"/>
    <n v="1535"/>
    <n v="10"/>
    <n v="20"/>
    <n v="30700"/>
    <n v="2149"/>
    <x v="262"/>
    <x v="259"/>
    <n v="13201"/>
    <x v="6"/>
    <n v="9"/>
    <s v="September"/>
    <s v="2014"/>
  </r>
  <r>
    <x v="4"/>
    <x v="1"/>
    <x v="2"/>
    <x v="2"/>
    <n v="1123"/>
    <n v="10"/>
    <n v="300"/>
    <n v="336900"/>
    <n v="23583"/>
    <x v="263"/>
    <x v="260"/>
    <n v="32567"/>
    <x v="9"/>
    <n v="9"/>
    <s v="September"/>
    <s v="2013"/>
  </r>
  <r>
    <x v="4"/>
    <x v="0"/>
    <x v="2"/>
    <x v="2"/>
    <n v="1404"/>
    <n v="10"/>
    <n v="300"/>
    <n v="421200"/>
    <n v="29484"/>
    <x v="264"/>
    <x v="208"/>
    <n v="40716"/>
    <x v="11"/>
    <n v="11"/>
    <s v="November"/>
    <s v="2013"/>
  </r>
  <r>
    <x v="2"/>
    <x v="3"/>
    <x v="2"/>
    <x v="2"/>
    <n v="2763"/>
    <n v="10"/>
    <n v="12"/>
    <n v="33156"/>
    <n v="2320.92"/>
    <x v="265"/>
    <x v="261"/>
    <n v="22546.080000000002"/>
    <x v="11"/>
    <n v="11"/>
    <s v="November"/>
    <s v="2013"/>
  </r>
  <r>
    <x v="0"/>
    <x v="1"/>
    <x v="2"/>
    <x v="2"/>
    <n v="2125"/>
    <n v="10"/>
    <n v="7"/>
    <n v="14875"/>
    <n v="1041.25"/>
    <x v="266"/>
    <x v="262"/>
    <n v="3208.75"/>
    <x v="12"/>
    <n v="12"/>
    <s v="December"/>
    <s v="2013"/>
  </r>
  <r>
    <x v="4"/>
    <x v="2"/>
    <x v="3"/>
    <x v="2"/>
    <n v="1659"/>
    <n v="120"/>
    <n v="300"/>
    <n v="497700"/>
    <n v="34839"/>
    <x v="267"/>
    <x v="263"/>
    <n v="48111"/>
    <x v="4"/>
    <n v="7"/>
    <s v="July"/>
    <s v="2014"/>
  </r>
  <r>
    <x v="0"/>
    <x v="3"/>
    <x v="3"/>
    <x v="2"/>
    <n v="609"/>
    <n v="120"/>
    <n v="20"/>
    <n v="12180"/>
    <n v="852.6"/>
    <x v="268"/>
    <x v="264"/>
    <n v="5237.3999999999996"/>
    <x v="5"/>
    <n v="8"/>
    <s v="August"/>
    <s v="2014"/>
  </r>
  <r>
    <x v="3"/>
    <x v="1"/>
    <x v="3"/>
    <x v="2"/>
    <n v="2087"/>
    <n v="120"/>
    <n v="125"/>
    <n v="260875"/>
    <n v="18261.25"/>
    <x v="269"/>
    <x v="265"/>
    <n v="-7826.25"/>
    <x v="6"/>
    <n v="9"/>
    <s v="September"/>
    <s v="2014"/>
  </r>
  <r>
    <x v="0"/>
    <x v="2"/>
    <x v="3"/>
    <x v="2"/>
    <n v="1976"/>
    <n v="120"/>
    <n v="20"/>
    <n v="39520"/>
    <n v="2766.4"/>
    <x v="256"/>
    <x v="253"/>
    <n v="16993.599999999999"/>
    <x v="10"/>
    <n v="10"/>
    <s v="October"/>
    <s v="2014"/>
  </r>
  <r>
    <x v="0"/>
    <x v="4"/>
    <x v="3"/>
    <x v="2"/>
    <n v="1421"/>
    <n v="120"/>
    <n v="20"/>
    <n v="28420"/>
    <n v="1989.4"/>
    <x v="270"/>
    <x v="266"/>
    <n v="12220.599999999999"/>
    <x v="12"/>
    <n v="12"/>
    <s v="December"/>
    <s v="2013"/>
  </r>
  <r>
    <x v="4"/>
    <x v="4"/>
    <x v="3"/>
    <x v="2"/>
    <n v="1372"/>
    <n v="120"/>
    <n v="300"/>
    <n v="411600"/>
    <n v="28812"/>
    <x v="271"/>
    <x v="267"/>
    <n v="39788"/>
    <x v="2"/>
    <n v="12"/>
    <s v="December"/>
    <s v="2014"/>
  </r>
  <r>
    <x v="0"/>
    <x v="1"/>
    <x v="3"/>
    <x v="2"/>
    <n v="588"/>
    <n v="120"/>
    <n v="20"/>
    <n v="11760"/>
    <n v="823.2"/>
    <x v="272"/>
    <x v="268"/>
    <n v="5056.7999999999993"/>
    <x v="12"/>
    <n v="12"/>
    <s v="December"/>
    <s v="2013"/>
  </r>
  <r>
    <x v="2"/>
    <x v="0"/>
    <x v="4"/>
    <x v="2"/>
    <n v="3244.5"/>
    <n v="250"/>
    <n v="12"/>
    <n v="38934"/>
    <n v="2725.38"/>
    <x v="273"/>
    <x v="269"/>
    <n v="26475.120000000003"/>
    <x v="0"/>
    <n v="1"/>
    <s v="January"/>
    <s v="2014"/>
  </r>
  <r>
    <x v="4"/>
    <x v="2"/>
    <x v="4"/>
    <x v="2"/>
    <n v="959"/>
    <n v="250"/>
    <n v="300"/>
    <n v="287700"/>
    <n v="20139"/>
    <x v="274"/>
    <x v="270"/>
    <n v="27811"/>
    <x v="8"/>
    <n v="2"/>
    <s v="February"/>
    <s v="2014"/>
  </r>
  <r>
    <x v="4"/>
    <x v="3"/>
    <x v="4"/>
    <x v="2"/>
    <n v="2747"/>
    <n v="250"/>
    <n v="300"/>
    <n v="824100"/>
    <n v="57687"/>
    <x v="275"/>
    <x v="271"/>
    <n v="79663"/>
    <x v="8"/>
    <n v="2"/>
    <s v="February"/>
    <s v="2014"/>
  </r>
  <r>
    <x v="3"/>
    <x v="0"/>
    <x v="5"/>
    <x v="2"/>
    <n v="1645"/>
    <n v="260"/>
    <n v="125"/>
    <n v="205625"/>
    <n v="14393.75"/>
    <x v="276"/>
    <x v="272"/>
    <n v="-6168.75"/>
    <x v="14"/>
    <n v="5"/>
    <s v="May"/>
    <s v="2014"/>
  </r>
  <r>
    <x v="0"/>
    <x v="2"/>
    <x v="5"/>
    <x v="2"/>
    <n v="2876"/>
    <n v="260"/>
    <n v="350"/>
    <n v="1006600"/>
    <n v="70462"/>
    <x v="277"/>
    <x v="273"/>
    <n v="188378"/>
    <x v="6"/>
    <n v="9"/>
    <s v="September"/>
    <s v="2014"/>
  </r>
  <r>
    <x v="3"/>
    <x v="1"/>
    <x v="5"/>
    <x v="2"/>
    <n v="994"/>
    <n v="260"/>
    <n v="125"/>
    <n v="124250"/>
    <n v="8697.5"/>
    <x v="278"/>
    <x v="274"/>
    <n v="-3727.5"/>
    <x v="9"/>
    <n v="9"/>
    <s v="September"/>
    <s v="2013"/>
  </r>
  <r>
    <x v="0"/>
    <x v="0"/>
    <x v="5"/>
    <x v="2"/>
    <n v="1118"/>
    <n v="260"/>
    <n v="20"/>
    <n v="22360"/>
    <n v="1565.2"/>
    <x v="279"/>
    <x v="275"/>
    <n v="9614.7999999999993"/>
    <x v="15"/>
    <n v="11"/>
    <s v="November"/>
    <s v="2014"/>
  </r>
  <r>
    <x v="4"/>
    <x v="4"/>
    <x v="5"/>
    <x v="2"/>
    <n v="1372"/>
    <n v="260"/>
    <n v="300"/>
    <n v="411600"/>
    <n v="28812"/>
    <x v="271"/>
    <x v="267"/>
    <n v="39788"/>
    <x v="2"/>
    <n v="12"/>
    <s v="December"/>
    <s v="2014"/>
  </r>
  <r>
    <x v="0"/>
    <x v="0"/>
    <x v="1"/>
    <x v="2"/>
    <n v="488"/>
    <n v="5"/>
    <n v="7"/>
    <n v="3416"/>
    <n v="273.27999999999997"/>
    <x v="280"/>
    <x v="276"/>
    <n v="702.72000000000025"/>
    <x v="8"/>
    <n v="2"/>
    <s v="February"/>
    <s v="2014"/>
  </r>
  <r>
    <x v="0"/>
    <x v="4"/>
    <x v="1"/>
    <x v="2"/>
    <n v="1282"/>
    <n v="5"/>
    <n v="20"/>
    <n v="25640"/>
    <n v="2051.1999999999998"/>
    <x v="281"/>
    <x v="277"/>
    <n v="10768.8"/>
    <x v="1"/>
    <n v="6"/>
    <s v="June"/>
    <s v="2014"/>
  </r>
  <r>
    <x v="0"/>
    <x v="0"/>
    <x v="2"/>
    <x v="2"/>
    <n v="257"/>
    <n v="10"/>
    <n v="7"/>
    <n v="1799"/>
    <n v="143.91999999999999"/>
    <x v="282"/>
    <x v="278"/>
    <n v="370.07999999999993"/>
    <x v="14"/>
    <n v="5"/>
    <s v="May"/>
    <s v="2014"/>
  </r>
  <r>
    <x v="0"/>
    <x v="4"/>
    <x v="5"/>
    <x v="2"/>
    <n v="1282"/>
    <n v="260"/>
    <n v="20"/>
    <n v="25640"/>
    <n v="2051.1999999999998"/>
    <x v="281"/>
    <x v="277"/>
    <n v="10768.8"/>
    <x v="1"/>
    <n v="6"/>
    <s v="June"/>
    <s v="2014"/>
  </r>
  <r>
    <x v="3"/>
    <x v="3"/>
    <x v="0"/>
    <x v="2"/>
    <n v="1540"/>
    <n v="3"/>
    <n v="125"/>
    <n v="192500"/>
    <n v="15400"/>
    <x v="283"/>
    <x v="279"/>
    <n v="-7700"/>
    <x v="5"/>
    <n v="8"/>
    <s v="August"/>
    <s v="2014"/>
  </r>
  <r>
    <x v="1"/>
    <x v="2"/>
    <x v="0"/>
    <x v="2"/>
    <n v="490"/>
    <n v="3"/>
    <n v="15"/>
    <n v="7350"/>
    <n v="588"/>
    <x v="284"/>
    <x v="280"/>
    <n v="1862"/>
    <x v="15"/>
    <n v="11"/>
    <s v="November"/>
    <s v="2014"/>
  </r>
  <r>
    <x v="0"/>
    <x v="3"/>
    <x v="0"/>
    <x v="2"/>
    <n v="1362"/>
    <n v="3"/>
    <n v="350"/>
    <n v="476700"/>
    <n v="38136"/>
    <x v="285"/>
    <x v="281"/>
    <n v="84444"/>
    <x v="2"/>
    <n v="12"/>
    <s v="December"/>
    <s v="2014"/>
  </r>
  <r>
    <x v="1"/>
    <x v="2"/>
    <x v="1"/>
    <x v="2"/>
    <n v="2501"/>
    <n v="5"/>
    <n v="15"/>
    <n v="37515"/>
    <n v="3001.2"/>
    <x v="286"/>
    <x v="282"/>
    <n v="9503.8000000000029"/>
    <x v="3"/>
    <n v="3"/>
    <s v="March"/>
    <s v="2014"/>
  </r>
  <r>
    <x v="0"/>
    <x v="0"/>
    <x v="1"/>
    <x v="2"/>
    <n v="708"/>
    <n v="5"/>
    <n v="20"/>
    <n v="14160"/>
    <n v="1132.8"/>
    <x v="287"/>
    <x v="283"/>
    <n v="5947.2000000000007"/>
    <x v="1"/>
    <n v="6"/>
    <s v="June"/>
    <s v="2014"/>
  </r>
  <r>
    <x v="0"/>
    <x v="1"/>
    <x v="1"/>
    <x v="2"/>
    <n v="645"/>
    <n v="5"/>
    <n v="20"/>
    <n v="12900"/>
    <n v="1032"/>
    <x v="288"/>
    <x v="284"/>
    <n v="5418"/>
    <x v="4"/>
    <n v="7"/>
    <s v="July"/>
    <s v="2014"/>
  </r>
  <r>
    <x v="4"/>
    <x v="2"/>
    <x v="1"/>
    <x v="2"/>
    <n v="1562"/>
    <n v="5"/>
    <n v="300"/>
    <n v="468600"/>
    <n v="37488"/>
    <x v="289"/>
    <x v="285"/>
    <n v="40612"/>
    <x v="5"/>
    <n v="8"/>
    <s v="August"/>
    <s v="2014"/>
  </r>
  <r>
    <x v="4"/>
    <x v="0"/>
    <x v="1"/>
    <x v="2"/>
    <n v="1283"/>
    <n v="5"/>
    <n v="300"/>
    <n v="384900"/>
    <n v="30792"/>
    <x v="290"/>
    <x v="286"/>
    <n v="33358"/>
    <x v="9"/>
    <n v="9"/>
    <s v="September"/>
    <s v="2013"/>
  </r>
  <r>
    <x v="1"/>
    <x v="1"/>
    <x v="1"/>
    <x v="2"/>
    <n v="711"/>
    <n v="5"/>
    <n v="15"/>
    <n v="10665"/>
    <n v="853.2"/>
    <x v="291"/>
    <x v="287"/>
    <n v="2701.7999999999993"/>
    <x v="2"/>
    <n v="12"/>
    <s v="December"/>
    <s v="2014"/>
  </r>
  <r>
    <x v="3"/>
    <x v="3"/>
    <x v="2"/>
    <x v="2"/>
    <n v="1114"/>
    <n v="10"/>
    <n v="125"/>
    <n v="139250"/>
    <n v="11140"/>
    <x v="292"/>
    <x v="288"/>
    <n v="-5570"/>
    <x v="3"/>
    <n v="3"/>
    <s v="March"/>
    <s v="2014"/>
  </r>
  <r>
    <x v="0"/>
    <x v="1"/>
    <x v="2"/>
    <x v="2"/>
    <n v="1259"/>
    <n v="10"/>
    <n v="7"/>
    <n v="8813"/>
    <n v="705.04"/>
    <x v="293"/>
    <x v="289"/>
    <n v="1812.96"/>
    <x v="13"/>
    <n v="4"/>
    <s v="April"/>
    <s v="2014"/>
  </r>
  <r>
    <x v="0"/>
    <x v="1"/>
    <x v="2"/>
    <x v="2"/>
    <n v="1095"/>
    <n v="10"/>
    <n v="7"/>
    <n v="7665"/>
    <n v="613.20000000000005"/>
    <x v="294"/>
    <x v="290"/>
    <n v="1576.8000000000002"/>
    <x v="14"/>
    <n v="5"/>
    <s v="May"/>
    <s v="2014"/>
  </r>
  <r>
    <x v="0"/>
    <x v="1"/>
    <x v="2"/>
    <x v="2"/>
    <n v="1366"/>
    <n v="10"/>
    <n v="20"/>
    <n v="27320"/>
    <n v="2185.6"/>
    <x v="295"/>
    <x v="291"/>
    <n v="11474.400000000001"/>
    <x v="1"/>
    <n v="6"/>
    <s v="June"/>
    <s v="2014"/>
  </r>
  <r>
    <x v="4"/>
    <x v="3"/>
    <x v="2"/>
    <x v="2"/>
    <n v="2460"/>
    <n v="10"/>
    <n v="300"/>
    <n v="738000"/>
    <n v="59040"/>
    <x v="296"/>
    <x v="292"/>
    <n v="63960"/>
    <x v="1"/>
    <n v="6"/>
    <s v="June"/>
    <s v="2014"/>
  </r>
  <r>
    <x v="0"/>
    <x v="4"/>
    <x v="2"/>
    <x v="2"/>
    <n v="678"/>
    <n v="10"/>
    <n v="7"/>
    <n v="4746"/>
    <n v="379.68"/>
    <x v="297"/>
    <x v="293"/>
    <n v="976.31999999999971"/>
    <x v="5"/>
    <n v="8"/>
    <s v="August"/>
    <s v="2014"/>
  </r>
  <r>
    <x v="0"/>
    <x v="1"/>
    <x v="2"/>
    <x v="2"/>
    <n v="1598"/>
    <n v="10"/>
    <n v="7"/>
    <n v="11186"/>
    <n v="894.88"/>
    <x v="298"/>
    <x v="294"/>
    <n v="2301.1200000000008"/>
    <x v="5"/>
    <n v="8"/>
    <s v="August"/>
    <s v="2014"/>
  </r>
  <r>
    <x v="0"/>
    <x v="1"/>
    <x v="2"/>
    <x v="2"/>
    <n v="2409"/>
    <n v="10"/>
    <n v="7"/>
    <n v="16863"/>
    <n v="1349.04"/>
    <x v="299"/>
    <x v="295"/>
    <n v="3468.9599999999991"/>
    <x v="9"/>
    <n v="9"/>
    <s v="September"/>
    <s v="2013"/>
  </r>
  <r>
    <x v="0"/>
    <x v="1"/>
    <x v="2"/>
    <x v="2"/>
    <n v="1934"/>
    <n v="10"/>
    <n v="20"/>
    <n v="38680"/>
    <n v="3094.4"/>
    <x v="300"/>
    <x v="296"/>
    <n v="16245.599999999999"/>
    <x v="6"/>
    <n v="9"/>
    <s v="September"/>
    <s v="2014"/>
  </r>
  <r>
    <x v="0"/>
    <x v="3"/>
    <x v="2"/>
    <x v="2"/>
    <n v="2993"/>
    <n v="10"/>
    <n v="20"/>
    <n v="59860"/>
    <n v="4788.8"/>
    <x v="301"/>
    <x v="297"/>
    <n v="25141.199999999997"/>
    <x v="6"/>
    <n v="9"/>
    <s v="September"/>
    <s v="2014"/>
  </r>
  <r>
    <x v="0"/>
    <x v="1"/>
    <x v="2"/>
    <x v="2"/>
    <n v="2146"/>
    <n v="10"/>
    <n v="350"/>
    <n v="751100"/>
    <n v="60088"/>
    <x v="302"/>
    <x v="298"/>
    <n v="133052"/>
    <x v="11"/>
    <n v="11"/>
    <s v="November"/>
    <s v="2013"/>
  </r>
  <r>
    <x v="0"/>
    <x v="3"/>
    <x v="2"/>
    <x v="2"/>
    <n v="1946"/>
    <n v="10"/>
    <n v="7"/>
    <n v="13622"/>
    <n v="1089.76"/>
    <x v="303"/>
    <x v="299"/>
    <n v="2802.24"/>
    <x v="12"/>
    <n v="12"/>
    <s v="December"/>
    <s v="2013"/>
  </r>
  <r>
    <x v="0"/>
    <x v="3"/>
    <x v="2"/>
    <x v="2"/>
    <n v="1362"/>
    <n v="10"/>
    <n v="350"/>
    <n v="476700"/>
    <n v="38136"/>
    <x v="285"/>
    <x v="281"/>
    <n v="84444"/>
    <x v="2"/>
    <n v="12"/>
    <s v="December"/>
    <s v="2014"/>
  </r>
  <r>
    <x v="2"/>
    <x v="0"/>
    <x v="3"/>
    <x v="2"/>
    <n v="598"/>
    <n v="120"/>
    <n v="12"/>
    <n v="7176"/>
    <n v="574.08000000000004"/>
    <x v="304"/>
    <x v="300"/>
    <n v="4807.92"/>
    <x v="3"/>
    <n v="3"/>
    <s v="March"/>
    <s v="2014"/>
  </r>
  <r>
    <x v="0"/>
    <x v="4"/>
    <x v="3"/>
    <x v="2"/>
    <n v="2907"/>
    <n v="120"/>
    <n v="7"/>
    <n v="20349"/>
    <n v="1627.92"/>
    <x v="305"/>
    <x v="301"/>
    <n v="4186.0800000000017"/>
    <x v="1"/>
    <n v="6"/>
    <s v="June"/>
    <s v="2014"/>
  </r>
  <r>
    <x v="0"/>
    <x v="1"/>
    <x v="3"/>
    <x v="2"/>
    <n v="2338"/>
    <n v="120"/>
    <n v="7"/>
    <n v="16366"/>
    <n v="1309.28"/>
    <x v="306"/>
    <x v="302"/>
    <n v="3366.7199999999993"/>
    <x v="1"/>
    <n v="6"/>
    <s v="June"/>
    <s v="2014"/>
  </r>
  <r>
    <x v="4"/>
    <x v="2"/>
    <x v="3"/>
    <x v="2"/>
    <n v="386"/>
    <n v="120"/>
    <n v="300"/>
    <n v="115800"/>
    <n v="9264"/>
    <x v="307"/>
    <x v="303"/>
    <n v="10036"/>
    <x v="11"/>
    <n v="11"/>
    <s v="November"/>
    <s v="2013"/>
  </r>
  <r>
    <x v="4"/>
    <x v="3"/>
    <x v="3"/>
    <x v="2"/>
    <n v="635"/>
    <n v="120"/>
    <n v="300"/>
    <n v="190500"/>
    <n v="15240"/>
    <x v="308"/>
    <x v="304"/>
    <n v="16510"/>
    <x v="2"/>
    <n v="12"/>
    <s v="December"/>
    <s v="2014"/>
  </r>
  <r>
    <x v="0"/>
    <x v="2"/>
    <x v="4"/>
    <x v="2"/>
    <n v="574.5"/>
    <n v="250"/>
    <n v="350"/>
    <n v="201075"/>
    <n v="16086"/>
    <x v="309"/>
    <x v="305"/>
    <n v="35619"/>
    <x v="13"/>
    <n v="4"/>
    <s v="April"/>
    <s v="2014"/>
  </r>
  <r>
    <x v="0"/>
    <x v="1"/>
    <x v="4"/>
    <x v="2"/>
    <n v="2338"/>
    <n v="250"/>
    <n v="7"/>
    <n v="16366"/>
    <n v="1309.28"/>
    <x v="306"/>
    <x v="302"/>
    <n v="3366.7199999999993"/>
    <x v="1"/>
    <n v="6"/>
    <s v="June"/>
    <s v="2014"/>
  </r>
  <r>
    <x v="0"/>
    <x v="2"/>
    <x v="4"/>
    <x v="2"/>
    <n v="381"/>
    <n v="250"/>
    <n v="350"/>
    <n v="133350"/>
    <n v="10668"/>
    <x v="310"/>
    <x v="306"/>
    <n v="23622"/>
    <x v="5"/>
    <n v="8"/>
    <s v="August"/>
    <s v="2014"/>
  </r>
  <r>
    <x v="0"/>
    <x v="1"/>
    <x v="4"/>
    <x v="2"/>
    <n v="422"/>
    <n v="250"/>
    <n v="350"/>
    <n v="147700"/>
    <n v="11816"/>
    <x v="311"/>
    <x v="307"/>
    <n v="26164"/>
    <x v="5"/>
    <n v="8"/>
    <s v="August"/>
    <s v="2014"/>
  </r>
  <r>
    <x v="4"/>
    <x v="0"/>
    <x v="4"/>
    <x v="2"/>
    <n v="2134"/>
    <n v="250"/>
    <n v="300"/>
    <n v="640200"/>
    <n v="51216"/>
    <x v="312"/>
    <x v="308"/>
    <n v="55484"/>
    <x v="6"/>
    <n v="9"/>
    <s v="September"/>
    <s v="2014"/>
  </r>
  <r>
    <x v="4"/>
    <x v="4"/>
    <x v="4"/>
    <x v="2"/>
    <n v="808"/>
    <n v="250"/>
    <n v="300"/>
    <n v="242400"/>
    <n v="19392"/>
    <x v="313"/>
    <x v="309"/>
    <n v="21008"/>
    <x v="12"/>
    <n v="12"/>
    <s v="December"/>
    <s v="2013"/>
  </r>
  <r>
    <x v="0"/>
    <x v="0"/>
    <x v="5"/>
    <x v="2"/>
    <n v="708"/>
    <n v="260"/>
    <n v="20"/>
    <n v="14160"/>
    <n v="1132.8"/>
    <x v="287"/>
    <x v="283"/>
    <n v="5947.2000000000007"/>
    <x v="1"/>
    <n v="6"/>
    <s v="June"/>
    <s v="2014"/>
  </r>
  <r>
    <x v="0"/>
    <x v="4"/>
    <x v="5"/>
    <x v="2"/>
    <n v="2907"/>
    <n v="260"/>
    <n v="7"/>
    <n v="20349"/>
    <n v="1627.92"/>
    <x v="305"/>
    <x v="301"/>
    <n v="4186.0800000000017"/>
    <x v="1"/>
    <n v="6"/>
    <s v="June"/>
    <s v="2014"/>
  </r>
  <r>
    <x v="0"/>
    <x v="1"/>
    <x v="5"/>
    <x v="2"/>
    <n v="1366"/>
    <n v="260"/>
    <n v="20"/>
    <n v="27320"/>
    <n v="2185.6"/>
    <x v="295"/>
    <x v="291"/>
    <n v="11474.400000000001"/>
    <x v="1"/>
    <n v="6"/>
    <s v="June"/>
    <s v="2014"/>
  </r>
  <r>
    <x v="4"/>
    <x v="3"/>
    <x v="5"/>
    <x v="2"/>
    <n v="2460"/>
    <n v="260"/>
    <n v="300"/>
    <n v="738000"/>
    <n v="59040"/>
    <x v="296"/>
    <x v="292"/>
    <n v="63960"/>
    <x v="1"/>
    <n v="6"/>
    <s v="June"/>
    <s v="2014"/>
  </r>
  <r>
    <x v="0"/>
    <x v="1"/>
    <x v="5"/>
    <x v="2"/>
    <n v="1520"/>
    <n v="260"/>
    <n v="20"/>
    <n v="30400"/>
    <n v="2432"/>
    <x v="314"/>
    <x v="310"/>
    <n v="12768"/>
    <x v="15"/>
    <n v="11"/>
    <s v="November"/>
    <s v="2014"/>
  </r>
  <r>
    <x v="1"/>
    <x v="1"/>
    <x v="5"/>
    <x v="2"/>
    <n v="711"/>
    <n v="260"/>
    <n v="15"/>
    <n v="10665"/>
    <n v="853.2"/>
    <x v="291"/>
    <x v="287"/>
    <n v="2701.7999999999993"/>
    <x v="2"/>
    <n v="12"/>
    <s v="December"/>
    <s v="2014"/>
  </r>
  <r>
    <x v="2"/>
    <x v="3"/>
    <x v="5"/>
    <x v="2"/>
    <n v="1375"/>
    <n v="260"/>
    <n v="12"/>
    <n v="16500"/>
    <n v="1320"/>
    <x v="315"/>
    <x v="311"/>
    <n v="11055"/>
    <x v="12"/>
    <n v="12"/>
    <s v="December"/>
    <s v="2013"/>
  </r>
  <r>
    <x v="4"/>
    <x v="3"/>
    <x v="5"/>
    <x v="2"/>
    <n v="635"/>
    <n v="260"/>
    <n v="300"/>
    <n v="190500"/>
    <n v="15240"/>
    <x v="308"/>
    <x v="304"/>
    <n v="16510"/>
    <x v="2"/>
    <n v="12"/>
    <s v="December"/>
    <s v="2014"/>
  </r>
  <r>
    <x v="0"/>
    <x v="4"/>
    <x v="4"/>
    <x v="2"/>
    <n v="436.5"/>
    <n v="250"/>
    <n v="20"/>
    <n v="8730"/>
    <n v="698.40000000000009"/>
    <x v="316"/>
    <x v="312"/>
    <n v="3666.5999999999995"/>
    <x v="4"/>
    <n v="7"/>
    <s v="July"/>
    <s v="2014"/>
  </r>
  <r>
    <x v="4"/>
    <x v="0"/>
    <x v="0"/>
    <x v="2"/>
    <n v="1094"/>
    <n v="3"/>
    <n v="300"/>
    <n v="328200"/>
    <n v="29538"/>
    <x v="317"/>
    <x v="313"/>
    <n v="25162"/>
    <x v="1"/>
    <n v="6"/>
    <s v="June"/>
    <s v="2014"/>
  </r>
  <r>
    <x v="2"/>
    <x v="3"/>
    <x v="0"/>
    <x v="2"/>
    <n v="367"/>
    <n v="3"/>
    <n v="12"/>
    <n v="4404"/>
    <n v="396.36"/>
    <x v="318"/>
    <x v="18"/>
    <n v="2906.64"/>
    <x v="7"/>
    <n v="10"/>
    <s v="October"/>
    <s v="2013"/>
  </r>
  <r>
    <x v="4"/>
    <x v="0"/>
    <x v="1"/>
    <x v="2"/>
    <n v="3802.5"/>
    <n v="5"/>
    <n v="300"/>
    <n v="1140750"/>
    <n v="102667.5"/>
    <x v="319"/>
    <x v="314"/>
    <n v="87457.5"/>
    <x v="13"/>
    <n v="4"/>
    <s v="April"/>
    <s v="2014"/>
  </r>
  <r>
    <x v="0"/>
    <x v="2"/>
    <x v="1"/>
    <x v="2"/>
    <n v="1666"/>
    <n v="5"/>
    <n v="350"/>
    <n v="583100"/>
    <n v="52479"/>
    <x v="320"/>
    <x v="315"/>
    <n v="97461"/>
    <x v="14"/>
    <n v="5"/>
    <s v="May"/>
    <s v="2014"/>
  </r>
  <r>
    <x v="4"/>
    <x v="2"/>
    <x v="1"/>
    <x v="2"/>
    <n v="322"/>
    <n v="5"/>
    <n v="300"/>
    <n v="96600"/>
    <n v="8694"/>
    <x v="321"/>
    <x v="316"/>
    <n v="7406"/>
    <x v="9"/>
    <n v="9"/>
    <s v="September"/>
    <s v="2013"/>
  </r>
  <r>
    <x v="2"/>
    <x v="0"/>
    <x v="1"/>
    <x v="2"/>
    <n v="2321"/>
    <n v="5"/>
    <n v="12"/>
    <n v="27852"/>
    <n v="2506.6799999999998"/>
    <x v="322"/>
    <x v="317"/>
    <n v="18382.32"/>
    <x v="15"/>
    <n v="11"/>
    <s v="November"/>
    <s v="2014"/>
  </r>
  <r>
    <x v="3"/>
    <x v="2"/>
    <x v="1"/>
    <x v="2"/>
    <n v="1857"/>
    <n v="5"/>
    <n v="125"/>
    <n v="232125"/>
    <n v="20891.25"/>
    <x v="323"/>
    <x v="318"/>
    <n v="-11606.25"/>
    <x v="11"/>
    <n v="11"/>
    <s v="November"/>
    <s v="2013"/>
  </r>
  <r>
    <x v="0"/>
    <x v="0"/>
    <x v="1"/>
    <x v="2"/>
    <n v="1611"/>
    <n v="5"/>
    <n v="7"/>
    <n v="11277"/>
    <n v="1014.93"/>
    <x v="324"/>
    <x v="319"/>
    <n v="2207.0699999999997"/>
    <x v="12"/>
    <n v="12"/>
    <s v="December"/>
    <s v="2013"/>
  </r>
  <r>
    <x v="3"/>
    <x v="4"/>
    <x v="1"/>
    <x v="2"/>
    <n v="2797"/>
    <n v="5"/>
    <n v="125"/>
    <n v="349625"/>
    <n v="31466.25"/>
    <x v="325"/>
    <x v="320"/>
    <n v="-17481.25"/>
    <x v="2"/>
    <n v="12"/>
    <s v="December"/>
    <s v="2014"/>
  </r>
  <r>
    <x v="4"/>
    <x v="1"/>
    <x v="1"/>
    <x v="2"/>
    <n v="334"/>
    <n v="5"/>
    <n v="300"/>
    <n v="100200"/>
    <n v="9018"/>
    <x v="326"/>
    <x v="321"/>
    <n v="7682"/>
    <x v="12"/>
    <n v="12"/>
    <s v="December"/>
    <s v="2013"/>
  </r>
  <r>
    <x v="4"/>
    <x v="3"/>
    <x v="2"/>
    <x v="2"/>
    <n v="2565"/>
    <n v="10"/>
    <n v="300"/>
    <n v="769500"/>
    <n v="69255"/>
    <x v="327"/>
    <x v="322"/>
    <n v="58995"/>
    <x v="0"/>
    <n v="1"/>
    <s v="January"/>
    <s v="2014"/>
  </r>
  <r>
    <x v="0"/>
    <x v="3"/>
    <x v="2"/>
    <x v="2"/>
    <n v="2417"/>
    <n v="10"/>
    <n v="350"/>
    <n v="845950"/>
    <n v="76135.5"/>
    <x v="328"/>
    <x v="323"/>
    <n v="141394.5"/>
    <x v="0"/>
    <n v="1"/>
    <s v="January"/>
    <s v="2014"/>
  </r>
  <r>
    <x v="1"/>
    <x v="4"/>
    <x v="2"/>
    <x v="2"/>
    <n v="3675"/>
    <n v="10"/>
    <n v="15"/>
    <n v="55125"/>
    <n v="4961.25"/>
    <x v="329"/>
    <x v="324"/>
    <n v="13413.75"/>
    <x v="13"/>
    <n v="4"/>
    <s v="April"/>
    <s v="2014"/>
  </r>
  <r>
    <x v="4"/>
    <x v="0"/>
    <x v="2"/>
    <x v="2"/>
    <n v="1094"/>
    <n v="10"/>
    <n v="300"/>
    <n v="328200"/>
    <n v="29538"/>
    <x v="317"/>
    <x v="313"/>
    <n v="25162"/>
    <x v="1"/>
    <n v="6"/>
    <s v="June"/>
    <s v="2014"/>
  </r>
  <r>
    <x v="1"/>
    <x v="2"/>
    <x v="2"/>
    <x v="2"/>
    <n v="1227"/>
    <n v="10"/>
    <n v="15"/>
    <n v="18405"/>
    <n v="1656.45"/>
    <x v="330"/>
    <x v="325"/>
    <n v="4478.5499999999993"/>
    <x v="10"/>
    <n v="10"/>
    <s v="October"/>
    <s v="2014"/>
  </r>
  <r>
    <x v="2"/>
    <x v="3"/>
    <x v="2"/>
    <x v="2"/>
    <n v="367"/>
    <n v="10"/>
    <n v="12"/>
    <n v="4404"/>
    <n v="396.36"/>
    <x v="318"/>
    <x v="18"/>
    <n v="2906.64"/>
    <x v="7"/>
    <n v="10"/>
    <s v="October"/>
    <s v="2013"/>
  </r>
  <r>
    <x v="4"/>
    <x v="2"/>
    <x v="2"/>
    <x v="2"/>
    <n v="1324"/>
    <n v="10"/>
    <n v="300"/>
    <n v="397200"/>
    <n v="35748"/>
    <x v="331"/>
    <x v="326"/>
    <n v="30452"/>
    <x v="15"/>
    <n v="11"/>
    <s v="November"/>
    <s v="2014"/>
  </r>
  <r>
    <x v="2"/>
    <x v="1"/>
    <x v="2"/>
    <x v="2"/>
    <n v="1775"/>
    <n v="10"/>
    <n v="12"/>
    <n v="21300"/>
    <n v="1917"/>
    <x v="332"/>
    <x v="327"/>
    <n v="14058"/>
    <x v="11"/>
    <n v="11"/>
    <s v="November"/>
    <s v="2013"/>
  </r>
  <r>
    <x v="3"/>
    <x v="4"/>
    <x v="2"/>
    <x v="2"/>
    <n v="2797"/>
    <n v="10"/>
    <n v="125"/>
    <n v="349625"/>
    <n v="31466.25"/>
    <x v="325"/>
    <x v="320"/>
    <n v="-17481.25"/>
    <x v="2"/>
    <n v="12"/>
    <s v="December"/>
    <s v="2014"/>
  </r>
  <r>
    <x v="1"/>
    <x v="3"/>
    <x v="3"/>
    <x v="2"/>
    <n v="245"/>
    <n v="120"/>
    <n v="15"/>
    <n v="3675"/>
    <n v="330.75"/>
    <x v="333"/>
    <x v="328"/>
    <n v="894.25"/>
    <x v="14"/>
    <n v="5"/>
    <s v="May"/>
    <s v="2014"/>
  </r>
  <r>
    <x v="4"/>
    <x v="0"/>
    <x v="3"/>
    <x v="2"/>
    <n v="3793.5"/>
    <n v="120"/>
    <n v="300"/>
    <n v="1138050"/>
    <n v="102424.5"/>
    <x v="334"/>
    <x v="329"/>
    <n v="87250.5"/>
    <x v="4"/>
    <n v="7"/>
    <s v="July"/>
    <s v="2014"/>
  </r>
  <r>
    <x v="0"/>
    <x v="1"/>
    <x v="3"/>
    <x v="2"/>
    <n v="1307"/>
    <n v="120"/>
    <n v="350"/>
    <n v="457450"/>
    <n v="41170.5"/>
    <x v="335"/>
    <x v="330"/>
    <n v="76459.5"/>
    <x v="4"/>
    <n v="7"/>
    <s v="July"/>
    <s v="2014"/>
  </r>
  <r>
    <x v="3"/>
    <x v="0"/>
    <x v="3"/>
    <x v="2"/>
    <n v="567"/>
    <n v="120"/>
    <n v="125"/>
    <n v="70875"/>
    <n v="6378.75"/>
    <x v="336"/>
    <x v="331"/>
    <n v="-3543.75"/>
    <x v="6"/>
    <n v="9"/>
    <s v="September"/>
    <s v="2014"/>
  </r>
  <r>
    <x v="3"/>
    <x v="3"/>
    <x v="3"/>
    <x v="2"/>
    <n v="2110"/>
    <n v="120"/>
    <n v="125"/>
    <n v="263750"/>
    <n v="23737.5"/>
    <x v="337"/>
    <x v="332"/>
    <n v="-13187.5"/>
    <x v="6"/>
    <n v="9"/>
    <s v="September"/>
    <s v="2014"/>
  </r>
  <r>
    <x v="0"/>
    <x v="0"/>
    <x v="3"/>
    <x v="2"/>
    <n v="1269"/>
    <n v="120"/>
    <n v="350"/>
    <n v="444150"/>
    <n v="39973.5"/>
    <x v="338"/>
    <x v="333"/>
    <n v="74236.5"/>
    <x v="10"/>
    <n v="10"/>
    <s v="October"/>
    <s v="2014"/>
  </r>
  <r>
    <x v="2"/>
    <x v="4"/>
    <x v="4"/>
    <x v="2"/>
    <n v="1956"/>
    <n v="250"/>
    <n v="12"/>
    <n v="23472"/>
    <n v="2112.48"/>
    <x v="339"/>
    <x v="334"/>
    <n v="15491.52"/>
    <x v="0"/>
    <n v="1"/>
    <s v="January"/>
    <s v="2014"/>
  </r>
  <r>
    <x v="4"/>
    <x v="1"/>
    <x v="4"/>
    <x v="2"/>
    <n v="2659"/>
    <n v="250"/>
    <n v="300"/>
    <n v="797700"/>
    <n v="71793"/>
    <x v="340"/>
    <x v="335"/>
    <n v="61157"/>
    <x v="8"/>
    <n v="2"/>
    <s v="February"/>
    <s v="2014"/>
  </r>
  <r>
    <x v="0"/>
    <x v="4"/>
    <x v="4"/>
    <x v="2"/>
    <n v="1351.5"/>
    <n v="250"/>
    <n v="350"/>
    <n v="473025"/>
    <n v="42572.25"/>
    <x v="341"/>
    <x v="336"/>
    <n v="79062.75"/>
    <x v="13"/>
    <n v="4"/>
    <s v="April"/>
    <s v="2014"/>
  </r>
  <r>
    <x v="2"/>
    <x v="1"/>
    <x v="4"/>
    <x v="2"/>
    <n v="880"/>
    <n v="250"/>
    <n v="12"/>
    <n v="10560"/>
    <n v="950.4"/>
    <x v="342"/>
    <x v="337"/>
    <n v="6969.6"/>
    <x v="14"/>
    <n v="5"/>
    <s v="May"/>
    <s v="2014"/>
  </r>
  <r>
    <x v="4"/>
    <x v="4"/>
    <x v="4"/>
    <x v="2"/>
    <n v="1867"/>
    <n v="250"/>
    <n v="300"/>
    <n v="560100"/>
    <n v="50409"/>
    <x v="343"/>
    <x v="338"/>
    <n v="42941"/>
    <x v="6"/>
    <n v="9"/>
    <s v="September"/>
    <s v="2014"/>
  </r>
  <r>
    <x v="2"/>
    <x v="2"/>
    <x v="4"/>
    <x v="2"/>
    <n v="2234"/>
    <n v="250"/>
    <n v="12"/>
    <n v="26808"/>
    <n v="2412.7199999999998"/>
    <x v="344"/>
    <x v="339"/>
    <n v="17693.28"/>
    <x v="9"/>
    <n v="9"/>
    <s v="September"/>
    <s v="2013"/>
  </r>
  <r>
    <x v="1"/>
    <x v="2"/>
    <x v="4"/>
    <x v="2"/>
    <n v="1227"/>
    <n v="250"/>
    <n v="15"/>
    <n v="18405"/>
    <n v="1656.45"/>
    <x v="330"/>
    <x v="325"/>
    <n v="4478.5499999999993"/>
    <x v="10"/>
    <n v="10"/>
    <s v="October"/>
    <s v="2014"/>
  </r>
  <r>
    <x v="3"/>
    <x v="3"/>
    <x v="4"/>
    <x v="2"/>
    <n v="877"/>
    <n v="250"/>
    <n v="125"/>
    <n v="109625"/>
    <n v="9866.25"/>
    <x v="345"/>
    <x v="340"/>
    <n v="-5481.25"/>
    <x v="15"/>
    <n v="11"/>
    <s v="November"/>
    <s v="2014"/>
  </r>
  <r>
    <x v="0"/>
    <x v="4"/>
    <x v="5"/>
    <x v="2"/>
    <n v="2071"/>
    <n v="260"/>
    <n v="350"/>
    <n v="724850"/>
    <n v="65236.5"/>
    <x v="346"/>
    <x v="341"/>
    <n v="121153.5"/>
    <x v="6"/>
    <n v="9"/>
    <s v="September"/>
    <s v="2014"/>
  </r>
  <r>
    <x v="0"/>
    <x v="0"/>
    <x v="5"/>
    <x v="2"/>
    <n v="1269"/>
    <n v="260"/>
    <n v="350"/>
    <n v="444150"/>
    <n v="39973.5"/>
    <x v="338"/>
    <x v="333"/>
    <n v="74236.5"/>
    <x v="10"/>
    <n v="10"/>
    <s v="October"/>
    <s v="2014"/>
  </r>
  <r>
    <x v="1"/>
    <x v="1"/>
    <x v="5"/>
    <x v="2"/>
    <n v="970"/>
    <n v="260"/>
    <n v="15"/>
    <n v="14550"/>
    <n v="1309.5"/>
    <x v="347"/>
    <x v="342"/>
    <n v="3540.5"/>
    <x v="11"/>
    <n v="11"/>
    <s v="November"/>
    <s v="2013"/>
  </r>
  <r>
    <x v="0"/>
    <x v="3"/>
    <x v="5"/>
    <x v="2"/>
    <n v="1694"/>
    <n v="260"/>
    <n v="20"/>
    <n v="33880"/>
    <n v="3049.2"/>
    <x v="348"/>
    <x v="343"/>
    <n v="13890.8"/>
    <x v="15"/>
    <n v="11"/>
    <s v="November"/>
    <s v="2014"/>
  </r>
  <r>
    <x v="0"/>
    <x v="1"/>
    <x v="0"/>
    <x v="2"/>
    <n v="663"/>
    <n v="3"/>
    <n v="20"/>
    <n v="13260"/>
    <n v="1193.4000000000001"/>
    <x v="349"/>
    <x v="45"/>
    <n v="5436.6"/>
    <x v="14"/>
    <n v="5"/>
    <s v="May"/>
    <s v="2014"/>
  </r>
  <r>
    <x v="0"/>
    <x v="0"/>
    <x v="0"/>
    <x v="2"/>
    <n v="819"/>
    <n v="3"/>
    <n v="7"/>
    <n v="5733"/>
    <n v="515.97"/>
    <x v="350"/>
    <x v="344"/>
    <n v="1122.03"/>
    <x v="4"/>
    <n v="7"/>
    <s v="July"/>
    <s v="2014"/>
  </r>
  <r>
    <x v="2"/>
    <x v="1"/>
    <x v="0"/>
    <x v="2"/>
    <n v="1580"/>
    <n v="3"/>
    <n v="12"/>
    <n v="18960"/>
    <n v="1706.4"/>
    <x v="351"/>
    <x v="345"/>
    <n v="12513.599999999999"/>
    <x v="6"/>
    <n v="9"/>
    <s v="September"/>
    <s v="2014"/>
  </r>
  <r>
    <x v="0"/>
    <x v="3"/>
    <x v="0"/>
    <x v="2"/>
    <n v="521"/>
    <n v="3"/>
    <n v="7"/>
    <n v="3647"/>
    <n v="328.23"/>
    <x v="352"/>
    <x v="346"/>
    <n v="713.77"/>
    <x v="2"/>
    <n v="12"/>
    <s v="December"/>
    <s v="2014"/>
  </r>
  <r>
    <x v="0"/>
    <x v="4"/>
    <x v="2"/>
    <x v="2"/>
    <n v="973"/>
    <n v="10"/>
    <n v="20"/>
    <n v="19460"/>
    <n v="1751.4"/>
    <x v="353"/>
    <x v="299"/>
    <n v="7978.5999999999985"/>
    <x v="3"/>
    <n v="3"/>
    <s v="March"/>
    <s v="2014"/>
  </r>
  <r>
    <x v="0"/>
    <x v="3"/>
    <x v="2"/>
    <x v="2"/>
    <n v="1038"/>
    <n v="10"/>
    <n v="20"/>
    <n v="20760"/>
    <n v="1868.4"/>
    <x v="354"/>
    <x v="347"/>
    <n v="8511.5999999999985"/>
    <x v="1"/>
    <n v="6"/>
    <s v="June"/>
    <s v="2014"/>
  </r>
  <r>
    <x v="0"/>
    <x v="1"/>
    <x v="2"/>
    <x v="2"/>
    <n v="360"/>
    <n v="10"/>
    <n v="7"/>
    <n v="2520"/>
    <n v="226.8"/>
    <x v="355"/>
    <x v="348"/>
    <n v="493.19999999999982"/>
    <x v="10"/>
    <n v="10"/>
    <s v="October"/>
    <s v="2014"/>
  </r>
  <r>
    <x v="2"/>
    <x v="2"/>
    <x v="3"/>
    <x v="2"/>
    <n v="1967"/>
    <n v="120"/>
    <n v="12"/>
    <n v="23604"/>
    <n v="2124.36"/>
    <x v="356"/>
    <x v="349"/>
    <n v="15578.64"/>
    <x v="3"/>
    <n v="3"/>
    <s v="March"/>
    <s v="2014"/>
  </r>
  <r>
    <x v="1"/>
    <x v="3"/>
    <x v="3"/>
    <x v="2"/>
    <n v="2628"/>
    <n v="120"/>
    <n v="15"/>
    <n v="39420"/>
    <n v="3547.8"/>
    <x v="357"/>
    <x v="350"/>
    <n v="9592.1999999999971"/>
    <x v="13"/>
    <n v="4"/>
    <s v="April"/>
    <s v="2014"/>
  </r>
  <r>
    <x v="0"/>
    <x v="1"/>
    <x v="4"/>
    <x v="2"/>
    <n v="360"/>
    <n v="250"/>
    <n v="7"/>
    <n v="2520"/>
    <n v="226.8"/>
    <x v="355"/>
    <x v="348"/>
    <n v="493.19999999999982"/>
    <x v="10"/>
    <n v="10"/>
    <s v="October"/>
    <s v="2014"/>
  </r>
  <r>
    <x v="0"/>
    <x v="2"/>
    <x v="4"/>
    <x v="2"/>
    <n v="2682"/>
    <n v="250"/>
    <n v="20"/>
    <n v="53640"/>
    <n v="4827.6000000000004"/>
    <x v="358"/>
    <x v="351"/>
    <n v="21992.400000000001"/>
    <x v="11"/>
    <n v="11"/>
    <s v="November"/>
    <s v="2013"/>
  </r>
  <r>
    <x v="0"/>
    <x v="3"/>
    <x v="4"/>
    <x v="2"/>
    <n v="521"/>
    <n v="250"/>
    <n v="7"/>
    <n v="3647"/>
    <n v="328.23"/>
    <x v="352"/>
    <x v="346"/>
    <n v="713.77"/>
    <x v="2"/>
    <n v="12"/>
    <s v="December"/>
    <s v="2014"/>
  </r>
  <r>
    <x v="0"/>
    <x v="3"/>
    <x v="5"/>
    <x v="2"/>
    <n v="1038"/>
    <n v="260"/>
    <n v="20"/>
    <n v="20760"/>
    <n v="1868.4"/>
    <x v="354"/>
    <x v="347"/>
    <n v="8511.5999999999985"/>
    <x v="1"/>
    <n v="6"/>
    <s v="June"/>
    <s v="2014"/>
  </r>
  <r>
    <x v="1"/>
    <x v="0"/>
    <x v="5"/>
    <x v="2"/>
    <n v="1630.5"/>
    <n v="260"/>
    <n v="15"/>
    <n v="24457.5"/>
    <n v="2201.1750000000002"/>
    <x v="359"/>
    <x v="352"/>
    <n v="5951.3249999999989"/>
    <x v="4"/>
    <n v="7"/>
    <s v="July"/>
    <s v="2014"/>
  </r>
  <r>
    <x v="2"/>
    <x v="2"/>
    <x v="5"/>
    <x v="2"/>
    <n v="306"/>
    <n v="260"/>
    <n v="12"/>
    <n v="3672"/>
    <n v="330.48"/>
    <x v="360"/>
    <x v="353"/>
    <n v="2423.52"/>
    <x v="12"/>
    <n v="12"/>
    <s v="December"/>
    <s v="2013"/>
  </r>
  <r>
    <x v="2"/>
    <x v="4"/>
    <x v="0"/>
    <x v="3"/>
    <n v="386"/>
    <n v="3"/>
    <n v="12"/>
    <n v="4632"/>
    <n v="463.2"/>
    <x v="361"/>
    <x v="354"/>
    <n v="3010.8"/>
    <x v="7"/>
    <n v="10"/>
    <s v="October"/>
    <s v="2013"/>
  </r>
  <r>
    <x v="0"/>
    <x v="4"/>
    <x v="1"/>
    <x v="3"/>
    <n v="2328"/>
    <n v="5"/>
    <n v="7"/>
    <n v="16296"/>
    <n v="1629.6"/>
    <x v="362"/>
    <x v="355"/>
    <n v="3026.3999999999996"/>
    <x v="6"/>
    <n v="9"/>
    <s v="September"/>
    <s v="2014"/>
  </r>
  <r>
    <x v="2"/>
    <x v="4"/>
    <x v="2"/>
    <x v="3"/>
    <n v="386"/>
    <n v="10"/>
    <n v="12"/>
    <n v="4632"/>
    <n v="463.2"/>
    <x v="361"/>
    <x v="354"/>
    <n v="3010.8"/>
    <x v="7"/>
    <n v="10"/>
    <s v="October"/>
    <s v="2013"/>
  </r>
  <r>
    <x v="3"/>
    <x v="4"/>
    <x v="0"/>
    <x v="3"/>
    <n v="3445.5"/>
    <n v="3"/>
    <n v="125"/>
    <n v="430687.5"/>
    <n v="43068.75"/>
    <x v="363"/>
    <x v="356"/>
    <n v="-25841.25"/>
    <x v="13"/>
    <n v="4"/>
    <s v="April"/>
    <s v="2014"/>
  </r>
  <r>
    <x v="3"/>
    <x v="2"/>
    <x v="0"/>
    <x v="3"/>
    <n v="1482"/>
    <n v="3"/>
    <n v="125"/>
    <n v="185250"/>
    <n v="18525"/>
    <x v="364"/>
    <x v="357"/>
    <n v="-11115"/>
    <x v="12"/>
    <n v="12"/>
    <s v="December"/>
    <s v="2013"/>
  </r>
  <r>
    <x v="0"/>
    <x v="4"/>
    <x v="1"/>
    <x v="3"/>
    <n v="2313"/>
    <n v="5"/>
    <n v="350"/>
    <n v="809550"/>
    <n v="80955"/>
    <x v="365"/>
    <x v="358"/>
    <n v="127215"/>
    <x v="14"/>
    <n v="5"/>
    <s v="May"/>
    <s v="2014"/>
  </r>
  <r>
    <x v="3"/>
    <x v="4"/>
    <x v="1"/>
    <x v="3"/>
    <n v="1804"/>
    <n v="5"/>
    <n v="125"/>
    <n v="225500"/>
    <n v="22550"/>
    <x v="366"/>
    <x v="29"/>
    <n v="-13530"/>
    <x v="11"/>
    <n v="11"/>
    <s v="November"/>
    <s v="2013"/>
  </r>
  <r>
    <x v="1"/>
    <x v="2"/>
    <x v="1"/>
    <x v="3"/>
    <n v="2072"/>
    <n v="5"/>
    <n v="15"/>
    <n v="31080"/>
    <n v="3108"/>
    <x v="367"/>
    <x v="359"/>
    <n v="7252"/>
    <x v="2"/>
    <n v="12"/>
    <s v="December"/>
    <s v="2014"/>
  </r>
  <r>
    <x v="0"/>
    <x v="2"/>
    <x v="2"/>
    <x v="3"/>
    <n v="1954"/>
    <n v="10"/>
    <n v="20"/>
    <n v="39080"/>
    <n v="3908"/>
    <x v="368"/>
    <x v="360"/>
    <n v="15632"/>
    <x v="3"/>
    <n v="3"/>
    <s v="March"/>
    <s v="2014"/>
  </r>
  <r>
    <x v="4"/>
    <x v="3"/>
    <x v="2"/>
    <x v="3"/>
    <n v="591"/>
    <n v="10"/>
    <n v="300"/>
    <n v="177300"/>
    <n v="17730"/>
    <x v="369"/>
    <x v="361"/>
    <n v="11820"/>
    <x v="14"/>
    <n v="5"/>
    <s v="May"/>
    <s v="2014"/>
  </r>
  <r>
    <x v="1"/>
    <x v="2"/>
    <x v="2"/>
    <x v="3"/>
    <n v="2167"/>
    <n v="10"/>
    <n v="15"/>
    <n v="32505"/>
    <n v="3250.5"/>
    <x v="370"/>
    <x v="362"/>
    <n v="7584.5"/>
    <x v="7"/>
    <n v="10"/>
    <s v="October"/>
    <s v="2013"/>
  </r>
  <r>
    <x v="0"/>
    <x v="1"/>
    <x v="2"/>
    <x v="3"/>
    <n v="241"/>
    <n v="10"/>
    <n v="20"/>
    <n v="4820"/>
    <n v="482"/>
    <x v="371"/>
    <x v="363"/>
    <n v="1928"/>
    <x v="10"/>
    <n v="10"/>
    <s v="October"/>
    <s v="2014"/>
  </r>
  <r>
    <x v="1"/>
    <x v="1"/>
    <x v="3"/>
    <x v="3"/>
    <n v="681"/>
    <n v="120"/>
    <n v="15"/>
    <n v="10215"/>
    <n v="1021.5"/>
    <x v="372"/>
    <x v="364"/>
    <n v="2383.5"/>
    <x v="0"/>
    <n v="1"/>
    <s v="January"/>
    <s v="2014"/>
  </r>
  <r>
    <x v="1"/>
    <x v="1"/>
    <x v="3"/>
    <x v="3"/>
    <n v="510"/>
    <n v="120"/>
    <n v="15"/>
    <n v="7650"/>
    <n v="765"/>
    <x v="373"/>
    <x v="365"/>
    <n v="1785"/>
    <x v="13"/>
    <n v="4"/>
    <s v="April"/>
    <s v="2014"/>
  </r>
  <r>
    <x v="1"/>
    <x v="4"/>
    <x v="3"/>
    <x v="3"/>
    <n v="790"/>
    <n v="120"/>
    <n v="15"/>
    <n v="11850"/>
    <n v="1185"/>
    <x v="374"/>
    <x v="366"/>
    <n v="2765"/>
    <x v="14"/>
    <n v="5"/>
    <s v="May"/>
    <s v="2014"/>
  </r>
  <r>
    <x v="0"/>
    <x v="2"/>
    <x v="3"/>
    <x v="3"/>
    <n v="639"/>
    <n v="120"/>
    <n v="350"/>
    <n v="223650"/>
    <n v="22365"/>
    <x v="375"/>
    <x v="367"/>
    <n v="35145"/>
    <x v="4"/>
    <n v="7"/>
    <s v="July"/>
    <s v="2014"/>
  </r>
  <r>
    <x v="3"/>
    <x v="4"/>
    <x v="3"/>
    <x v="3"/>
    <n v="1596"/>
    <n v="120"/>
    <n v="125"/>
    <n v="199500"/>
    <n v="19950"/>
    <x v="376"/>
    <x v="368"/>
    <n v="-11970"/>
    <x v="6"/>
    <n v="9"/>
    <s v="September"/>
    <s v="2014"/>
  </r>
  <r>
    <x v="4"/>
    <x v="4"/>
    <x v="3"/>
    <x v="3"/>
    <n v="2294"/>
    <n v="120"/>
    <n v="300"/>
    <n v="688200"/>
    <n v="68820"/>
    <x v="377"/>
    <x v="369"/>
    <n v="45880"/>
    <x v="7"/>
    <n v="10"/>
    <s v="October"/>
    <s v="2013"/>
  </r>
  <r>
    <x v="0"/>
    <x v="1"/>
    <x v="3"/>
    <x v="3"/>
    <n v="241"/>
    <n v="120"/>
    <n v="20"/>
    <n v="4820"/>
    <n v="482"/>
    <x v="371"/>
    <x v="363"/>
    <n v="1928"/>
    <x v="10"/>
    <n v="10"/>
    <s v="October"/>
    <s v="2014"/>
  </r>
  <r>
    <x v="0"/>
    <x v="1"/>
    <x v="3"/>
    <x v="3"/>
    <n v="2665"/>
    <n v="120"/>
    <n v="7"/>
    <n v="18655"/>
    <n v="1865.5"/>
    <x v="378"/>
    <x v="370"/>
    <n v="3464.5"/>
    <x v="15"/>
    <n v="11"/>
    <s v="November"/>
    <s v="2014"/>
  </r>
  <r>
    <x v="3"/>
    <x v="0"/>
    <x v="3"/>
    <x v="3"/>
    <n v="1916"/>
    <n v="120"/>
    <n v="125"/>
    <n v="239500"/>
    <n v="23950"/>
    <x v="379"/>
    <x v="371"/>
    <n v="-14370"/>
    <x v="12"/>
    <n v="12"/>
    <s v="December"/>
    <s v="2013"/>
  </r>
  <r>
    <x v="4"/>
    <x v="2"/>
    <x v="3"/>
    <x v="3"/>
    <n v="853"/>
    <n v="120"/>
    <n v="300"/>
    <n v="255900"/>
    <n v="25590"/>
    <x v="380"/>
    <x v="372"/>
    <n v="17060"/>
    <x v="2"/>
    <n v="12"/>
    <s v="December"/>
    <s v="2014"/>
  </r>
  <r>
    <x v="3"/>
    <x v="3"/>
    <x v="4"/>
    <x v="3"/>
    <n v="341"/>
    <n v="250"/>
    <n v="125"/>
    <n v="42625"/>
    <n v="4262.5"/>
    <x v="381"/>
    <x v="373"/>
    <n v="-2557.5"/>
    <x v="14"/>
    <n v="5"/>
    <s v="May"/>
    <s v="2014"/>
  </r>
  <r>
    <x v="1"/>
    <x v="3"/>
    <x v="4"/>
    <x v="3"/>
    <n v="641"/>
    <n v="250"/>
    <n v="15"/>
    <n v="9615"/>
    <n v="961.5"/>
    <x v="382"/>
    <x v="374"/>
    <n v="2243.5"/>
    <x v="4"/>
    <n v="7"/>
    <s v="July"/>
    <s v="2014"/>
  </r>
  <r>
    <x v="0"/>
    <x v="4"/>
    <x v="4"/>
    <x v="3"/>
    <n v="2807"/>
    <n v="250"/>
    <n v="350"/>
    <n v="982450"/>
    <n v="98245"/>
    <x v="383"/>
    <x v="375"/>
    <n v="154385"/>
    <x v="5"/>
    <n v="8"/>
    <s v="August"/>
    <s v="2014"/>
  </r>
  <r>
    <x v="4"/>
    <x v="3"/>
    <x v="4"/>
    <x v="3"/>
    <n v="432"/>
    <n v="250"/>
    <n v="300"/>
    <n v="129600"/>
    <n v="12960"/>
    <x v="384"/>
    <x v="376"/>
    <n v="8640"/>
    <x v="6"/>
    <n v="9"/>
    <s v="September"/>
    <s v="2014"/>
  </r>
  <r>
    <x v="4"/>
    <x v="4"/>
    <x v="4"/>
    <x v="3"/>
    <n v="2294"/>
    <n v="250"/>
    <n v="300"/>
    <n v="688200"/>
    <n v="68820"/>
    <x v="377"/>
    <x v="369"/>
    <n v="45880"/>
    <x v="7"/>
    <n v="10"/>
    <s v="October"/>
    <s v="2013"/>
  </r>
  <r>
    <x v="1"/>
    <x v="2"/>
    <x v="4"/>
    <x v="3"/>
    <n v="2167"/>
    <n v="250"/>
    <n v="15"/>
    <n v="32505"/>
    <n v="3250.5"/>
    <x v="370"/>
    <x v="362"/>
    <n v="7584.5"/>
    <x v="7"/>
    <n v="10"/>
    <s v="October"/>
    <s v="2013"/>
  </r>
  <r>
    <x v="3"/>
    <x v="0"/>
    <x v="4"/>
    <x v="3"/>
    <n v="2529"/>
    <n v="250"/>
    <n v="125"/>
    <n v="316125"/>
    <n v="31612.5"/>
    <x v="385"/>
    <x v="377"/>
    <n v="-18967.5"/>
    <x v="15"/>
    <n v="11"/>
    <s v="November"/>
    <s v="2014"/>
  </r>
  <r>
    <x v="0"/>
    <x v="1"/>
    <x v="4"/>
    <x v="3"/>
    <n v="1870"/>
    <n v="250"/>
    <n v="350"/>
    <n v="654500"/>
    <n v="65450"/>
    <x v="386"/>
    <x v="378"/>
    <n v="102850"/>
    <x v="12"/>
    <n v="12"/>
    <s v="December"/>
    <s v="2013"/>
  </r>
  <r>
    <x v="3"/>
    <x v="4"/>
    <x v="5"/>
    <x v="3"/>
    <n v="579"/>
    <n v="260"/>
    <n v="125"/>
    <n v="72375"/>
    <n v="7237.5"/>
    <x v="387"/>
    <x v="379"/>
    <n v="-4342.5"/>
    <x v="0"/>
    <n v="1"/>
    <s v="January"/>
    <s v="2014"/>
  </r>
  <r>
    <x v="0"/>
    <x v="0"/>
    <x v="5"/>
    <x v="3"/>
    <n v="2240"/>
    <n v="260"/>
    <n v="350"/>
    <n v="784000"/>
    <n v="78400"/>
    <x v="388"/>
    <x v="380"/>
    <n v="123200"/>
    <x v="8"/>
    <n v="2"/>
    <s v="February"/>
    <s v="2014"/>
  </r>
  <r>
    <x v="4"/>
    <x v="4"/>
    <x v="5"/>
    <x v="3"/>
    <n v="2993"/>
    <n v="260"/>
    <n v="300"/>
    <n v="897900"/>
    <n v="89790"/>
    <x v="389"/>
    <x v="381"/>
    <n v="59860"/>
    <x v="3"/>
    <n v="3"/>
    <s v="March"/>
    <s v="2014"/>
  </r>
  <r>
    <x v="2"/>
    <x v="0"/>
    <x v="5"/>
    <x v="3"/>
    <n v="3520.5"/>
    <n v="260"/>
    <n v="12"/>
    <n v="42246"/>
    <n v="4224.6000000000004"/>
    <x v="390"/>
    <x v="382"/>
    <n v="27459.899999999998"/>
    <x v="13"/>
    <n v="4"/>
    <s v="April"/>
    <s v="2014"/>
  </r>
  <r>
    <x v="0"/>
    <x v="3"/>
    <x v="5"/>
    <x v="3"/>
    <n v="2039"/>
    <n v="260"/>
    <n v="20"/>
    <n v="40780"/>
    <n v="4078"/>
    <x v="391"/>
    <x v="383"/>
    <n v="16312"/>
    <x v="14"/>
    <n v="5"/>
    <s v="May"/>
    <s v="2014"/>
  </r>
  <r>
    <x v="2"/>
    <x v="1"/>
    <x v="5"/>
    <x v="3"/>
    <n v="2574"/>
    <n v="260"/>
    <n v="12"/>
    <n v="30888"/>
    <n v="3088.8"/>
    <x v="392"/>
    <x v="384"/>
    <n v="20077.2"/>
    <x v="5"/>
    <n v="8"/>
    <s v="August"/>
    <s v="2014"/>
  </r>
  <r>
    <x v="0"/>
    <x v="0"/>
    <x v="5"/>
    <x v="3"/>
    <n v="707"/>
    <n v="260"/>
    <n v="350"/>
    <n v="247450"/>
    <n v="24745"/>
    <x v="393"/>
    <x v="385"/>
    <n v="38885"/>
    <x v="6"/>
    <n v="9"/>
    <s v="September"/>
    <s v="2014"/>
  </r>
  <r>
    <x v="1"/>
    <x v="2"/>
    <x v="5"/>
    <x v="3"/>
    <n v="2072"/>
    <n v="260"/>
    <n v="15"/>
    <n v="31080"/>
    <n v="3108"/>
    <x v="367"/>
    <x v="359"/>
    <n v="7252"/>
    <x v="2"/>
    <n v="12"/>
    <s v="December"/>
    <s v="2014"/>
  </r>
  <r>
    <x v="4"/>
    <x v="2"/>
    <x v="5"/>
    <x v="3"/>
    <n v="853"/>
    <n v="260"/>
    <n v="300"/>
    <n v="255900"/>
    <n v="25590"/>
    <x v="380"/>
    <x v="372"/>
    <n v="17060"/>
    <x v="2"/>
    <n v="12"/>
    <s v="December"/>
    <s v="2014"/>
  </r>
  <r>
    <x v="2"/>
    <x v="2"/>
    <x v="0"/>
    <x v="3"/>
    <n v="1198"/>
    <n v="3"/>
    <n v="12"/>
    <n v="14376"/>
    <n v="1581.36"/>
    <x v="394"/>
    <x v="386"/>
    <n v="9200.64"/>
    <x v="7"/>
    <n v="10"/>
    <s v="October"/>
    <s v="2013"/>
  </r>
  <r>
    <x v="0"/>
    <x v="2"/>
    <x v="2"/>
    <x v="3"/>
    <n v="2532"/>
    <n v="10"/>
    <n v="7"/>
    <n v="17724"/>
    <n v="1949.6399999999999"/>
    <x v="395"/>
    <x v="387"/>
    <n v="3114.3599999999997"/>
    <x v="13"/>
    <n v="4"/>
    <s v="April"/>
    <s v="2014"/>
  </r>
  <r>
    <x v="2"/>
    <x v="2"/>
    <x v="2"/>
    <x v="3"/>
    <n v="1198"/>
    <n v="10"/>
    <n v="12"/>
    <n v="14376"/>
    <n v="1581.36"/>
    <x v="394"/>
    <x v="386"/>
    <n v="9200.64"/>
    <x v="7"/>
    <n v="10"/>
    <s v="October"/>
    <s v="2013"/>
  </r>
  <r>
    <x v="1"/>
    <x v="0"/>
    <x v="3"/>
    <x v="3"/>
    <n v="384"/>
    <n v="120"/>
    <n v="15"/>
    <n v="5760"/>
    <n v="633.59999999999991"/>
    <x v="396"/>
    <x v="388"/>
    <n v="1286.3999999999999"/>
    <x v="0"/>
    <n v="1"/>
    <s v="January"/>
    <s v="2014"/>
  </r>
  <r>
    <x v="2"/>
    <x v="1"/>
    <x v="3"/>
    <x v="3"/>
    <n v="472"/>
    <n v="120"/>
    <n v="12"/>
    <n v="5664"/>
    <n v="623.04"/>
    <x v="397"/>
    <x v="389"/>
    <n v="3624.96"/>
    <x v="10"/>
    <n v="10"/>
    <s v="October"/>
    <s v="2014"/>
  </r>
  <r>
    <x v="0"/>
    <x v="4"/>
    <x v="4"/>
    <x v="3"/>
    <n v="1579"/>
    <n v="250"/>
    <n v="7"/>
    <n v="11053"/>
    <n v="1215.83"/>
    <x v="398"/>
    <x v="390"/>
    <n v="1942.17"/>
    <x v="3"/>
    <n v="3"/>
    <s v="March"/>
    <s v="2014"/>
  </r>
  <r>
    <x v="2"/>
    <x v="3"/>
    <x v="4"/>
    <x v="3"/>
    <n v="1005"/>
    <n v="250"/>
    <n v="12"/>
    <n v="12060"/>
    <n v="1326.6"/>
    <x v="399"/>
    <x v="391"/>
    <n v="7718.4"/>
    <x v="9"/>
    <n v="9"/>
    <s v="September"/>
    <s v="2013"/>
  </r>
  <r>
    <x v="1"/>
    <x v="4"/>
    <x v="5"/>
    <x v="3"/>
    <n v="3199.5"/>
    <n v="260"/>
    <n v="15"/>
    <n v="47992.5"/>
    <n v="5279.1749999999993"/>
    <x v="400"/>
    <x v="392"/>
    <n v="10718.324999999999"/>
    <x v="4"/>
    <n v="7"/>
    <s v="July"/>
    <s v="2014"/>
  </r>
  <r>
    <x v="2"/>
    <x v="1"/>
    <x v="5"/>
    <x v="3"/>
    <n v="472"/>
    <n v="260"/>
    <n v="12"/>
    <n v="5664"/>
    <n v="623.04"/>
    <x v="397"/>
    <x v="389"/>
    <n v="3624.96"/>
    <x v="10"/>
    <n v="10"/>
    <s v="October"/>
    <s v="2014"/>
  </r>
  <r>
    <x v="2"/>
    <x v="0"/>
    <x v="0"/>
    <x v="3"/>
    <n v="1937"/>
    <n v="3"/>
    <n v="12"/>
    <n v="23244"/>
    <n v="2556.84"/>
    <x v="401"/>
    <x v="393"/>
    <n v="14876.16"/>
    <x v="8"/>
    <n v="2"/>
    <s v="February"/>
    <s v="2014"/>
  </r>
  <r>
    <x v="0"/>
    <x v="1"/>
    <x v="0"/>
    <x v="3"/>
    <n v="792"/>
    <n v="3"/>
    <n v="350"/>
    <n v="277200"/>
    <n v="30492"/>
    <x v="402"/>
    <x v="394"/>
    <n v="40788"/>
    <x v="3"/>
    <n v="3"/>
    <s v="March"/>
    <s v="2014"/>
  </r>
  <r>
    <x v="4"/>
    <x v="1"/>
    <x v="0"/>
    <x v="3"/>
    <n v="2811"/>
    <n v="3"/>
    <n v="300"/>
    <n v="843300"/>
    <n v="92763"/>
    <x v="403"/>
    <x v="395"/>
    <n v="47787"/>
    <x v="4"/>
    <n v="7"/>
    <s v="July"/>
    <s v="2014"/>
  </r>
  <r>
    <x v="3"/>
    <x v="2"/>
    <x v="0"/>
    <x v="3"/>
    <n v="2441"/>
    <n v="3"/>
    <n v="125"/>
    <n v="305125"/>
    <n v="33563.75"/>
    <x v="404"/>
    <x v="396"/>
    <n v="-21358.75"/>
    <x v="10"/>
    <n v="10"/>
    <s v="October"/>
    <s v="2014"/>
  </r>
  <r>
    <x v="1"/>
    <x v="0"/>
    <x v="0"/>
    <x v="3"/>
    <n v="1560"/>
    <n v="3"/>
    <n v="15"/>
    <n v="23400"/>
    <n v="2574"/>
    <x v="405"/>
    <x v="397"/>
    <n v="5226"/>
    <x v="11"/>
    <n v="11"/>
    <s v="November"/>
    <s v="2013"/>
  </r>
  <r>
    <x v="0"/>
    <x v="3"/>
    <x v="0"/>
    <x v="3"/>
    <n v="2706"/>
    <n v="3"/>
    <n v="7"/>
    <n v="18942"/>
    <n v="2083.62"/>
    <x v="406"/>
    <x v="398"/>
    <n v="3328.380000000001"/>
    <x v="11"/>
    <n v="11"/>
    <s v="November"/>
    <s v="2013"/>
  </r>
  <r>
    <x v="0"/>
    <x v="1"/>
    <x v="1"/>
    <x v="3"/>
    <n v="766"/>
    <n v="5"/>
    <n v="350"/>
    <n v="268100"/>
    <n v="29491"/>
    <x v="407"/>
    <x v="399"/>
    <n v="39449"/>
    <x v="0"/>
    <n v="1"/>
    <s v="January"/>
    <s v="2014"/>
  </r>
  <r>
    <x v="0"/>
    <x v="1"/>
    <x v="1"/>
    <x v="3"/>
    <n v="2992"/>
    <n v="5"/>
    <n v="20"/>
    <n v="59840"/>
    <n v="6582.4"/>
    <x v="408"/>
    <x v="400"/>
    <n v="23337.599999999999"/>
    <x v="7"/>
    <n v="10"/>
    <s v="October"/>
    <s v="2013"/>
  </r>
  <r>
    <x v="1"/>
    <x v="3"/>
    <x v="1"/>
    <x v="3"/>
    <n v="2157"/>
    <n v="5"/>
    <n v="15"/>
    <n v="32355"/>
    <n v="3559.05"/>
    <x v="409"/>
    <x v="401"/>
    <n v="7225.9500000000007"/>
    <x v="2"/>
    <n v="12"/>
    <s v="December"/>
    <s v="2014"/>
  </r>
  <r>
    <x v="4"/>
    <x v="0"/>
    <x v="2"/>
    <x v="3"/>
    <n v="873"/>
    <n v="10"/>
    <n v="300"/>
    <n v="261900"/>
    <n v="28809"/>
    <x v="410"/>
    <x v="402"/>
    <n v="14841"/>
    <x v="0"/>
    <n v="1"/>
    <s v="January"/>
    <s v="2014"/>
  </r>
  <r>
    <x v="0"/>
    <x v="3"/>
    <x v="2"/>
    <x v="3"/>
    <n v="1122"/>
    <n v="10"/>
    <n v="20"/>
    <n v="22440"/>
    <n v="2468.4"/>
    <x v="411"/>
    <x v="403"/>
    <n v="8751.5999999999985"/>
    <x v="3"/>
    <n v="3"/>
    <s v="March"/>
    <s v="2014"/>
  </r>
  <r>
    <x v="0"/>
    <x v="0"/>
    <x v="2"/>
    <x v="3"/>
    <n v="2104.5"/>
    <n v="10"/>
    <n v="350"/>
    <n v="736575"/>
    <n v="81023.25"/>
    <x v="412"/>
    <x v="404"/>
    <n v="108381.75"/>
    <x v="4"/>
    <n v="7"/>
    <s v="July"/>
    <s v="2014"/>
  </r>
  <r>
    <x v="2"/>
    <x v="0"/>
    <x v="2"/>
    <x v="3"/>
    <n v="4026"/>
    <n v="10"/>
    <n v="12"/>
    <n v="48312"/>
    <n v="5314.32"/>
    <x v="413"/>
    <x v="405"/>
    <n v="30919.68"/>
    <x v="4"/>
    <n v="7"/>
    <s v="July"/>
    <s v="2014"/>
  </r>
  <r>
    <x v="2"/>
    <x v="2"/>
    <x v="2"/>
    <x v="3"/>
    <n v="2425.5"/>
    <n v="10"/>
    <n v="12"/>
    <n v="29106"/>
    <n v="3201.66"/>
    <x v="414"/>
    <x v="406"/>
    <n v="18627.840000000004"/>
    <x v="4"/>
    <n v="7"/>
    <s v="July"/>
    <s v="2014"/>
  </r>
  <r>
    <x v="0"/>
    <x v="0"/>
    <x v="2"/>
    <x v="3"/>
    <n v="2394"/>
    <n v="10"/>
    <n v="20"/>
    <n v="47880"/>
    <n v="5266.8"/>
    <x v="415"/>
    <x v="407"/>
    <n v="18673.199999999997"/>
    <x v="5"/>
    <n v="8"/>
    <s v="August"/>
    <s v="2014"/>
  </r>
  <r>
    <x v="1"/>
    <x v="3"/>
    <x v="2"/>
    <x v="3"/>
    <n v="1984"/>
    <n v="10"/>
    <n v="15"/>
    <n v="29760"/>
    <n v="3273.6"/>
    <x v="416"/>
    <x v="408"/>
    <n v="6646.4000000000015"/>
    <x v="5"/>
    <n v="8"/>
    <s v="August"/>
    <s v="2014"/>
  </r>
  <r>
    <x v="3"/>
    <x v="2"/>
    <x v="2"/>
    <x v="3"/>
    <n v="2441"/>
    <n v="10"/>
    <n v="125"/>
    <n v="305125"/>
    <n v="33563.75"/>
    <x v="404"/>
    <x v="396"/>
    <n v="-21358.75"/>
    <x v="10"/>
    <n v="10"/>
    <s v="October"/>
    <s v="2014"/>
  </r>
  <r>
    <x v="0"/>
    <x v="1"/>
    <x v="2"/>
    <x v="3"/>
    <n v="2992"/>
    <n v="10"/>
    <n v="20"/>
    <n v="59840"/>
    <n v="6582.4"/>
    <x v="408"/>
    <x v="400"/>
    <n v="23337.599999999999"/>
    <x v="7"/>
    <n v="10"/>
    <s v="October"/>
    <s v="2013"/>
  </r>
  <r>
    <x v="4"/>
    <x v="0"/>
    <x v="2"/>
    <x v="3"/>
    <n v="1366"/>
    <n v="10"/>
    <n v="300"/>
    <n v="409800"/>
    <n v="45078"/>
    <x v="417"/>
    <x v="409"/>
    <n v="23222"/>
    <x v="15"/>
    <n v="11"/>
    <s v="November"/>
    <s v="2014"/>
  </r>
  <r>
    <x v="0"/>
    <x v="2"/>
    <x v="3"/>
    <x v="3"/>
    <n v="2805"/>
    <n v="120"/>
    <n v="20"/>
    <n v="56100"/>
    <n v="6171"/>
    <x v="418"/>
    <x v="410"/>
    <n v="21879"/>
    <x v="9"/>
    <n v="9"/>
    <s v="September"/>
    <s v="2013"/>
  </r>
  <r>
    <x v="1"/>
    <x v="3"/>
    <x v="3"/>
    <x v="3"/>
    <n v="655"/>
    <n v="120"/>
    <n v="15"/>
    <n v="9825"/>
    <n v="1080.75"/>
    <x v="419"/>
    <x v="411"/>
    <n v="2194.25"/>
    <x v="9"/>
    <n v="9"/>
    <s v="September"/>
    <s v="2013"/>
  </r>
  <r>
    <x v="0"/>
    <x v="3"/>
    <x v="3"/>
    <x v="3"/>
    <n v="344"/>
    <n v="120"/>
    <n v="350"/>
    <n v="120400"/>
    <n v="13244"/>
    <x v="420"/>
    <x v="412"/>
    <n v="17716"/>
    <x v="7"/>
    <n v="10"/>
    <s v="October"/>
    <s v="2013"/>
  </r>
  <r>
    <x v="0"/>
    <x v="0"/>
    <x v="3"/>
    <x v="3"/>
    <n v="1808"/>
    <n v="120"/>
    <n v="7"/>
    <n v="12656"/>
    <n v="1392.16"/>
    <x v="421"/>
    <x v="413"/>
    <n v="2223.84"/>
    <x v="15"/>
    <n v="11"/>
    <s v="November"/>
    <s v="2014"/>
  </r>
  <r>
    <x v="2"/>
    <x v="2"/>
    <x v="4"/>
    <x v="3"/>
    <n v="1734"/>
    <n v="250"/>
    <n v="12"/>
    <n v="20808"/>
    <n v="2288.88"/>
    <x v="422"/>
    <x v="414"/>
    <n v="13317.119999999999"/>
    <x v="0"/>
    <n v="1"/>
    <s v="January"/>
    <s v="2014"/>
  </r>
  <r>
    <x v="3"/>
    <x v="3"/>
    <x v="4"/>
    <x v="3"/>
    <n v="554"/>
    <n v="250"/>
    <n v="125"/>
    <n v="69250"/>
    <n v="7617.5"/>
    <x v="423"/>
    <x v="415"/>
    <n v="-4847.5"/>
    <x v="0"/>
    <n v="1"/>
    <s v="January"/>
    <s v="2014"/>
  </r>
  <r>
    <x v="0"/>
    <x v="0"/>
    <x v="4"/>
    <x v="3"/>
    <n v="2935"/>
    <n v="250"/>
    <n v="20"/>
    <n v="58700"/>
    <n v="6457"/>
    <x v="424"/>
    <x v="416"/>
    <n v="22893"/>
    <x v="11"/>
    <n v="11"/>
    <s v="November"/>
    <s v="2013"/>
  </r>
  <r>
    <x v="3"/>
    <x v="1"/>
    <x v="5"/>
    <x v="3"/>
    <n v="3165"/>
    <n v="260"/>
    <n v="125"/>
    <n v="395625"/>
    <n v="43518.75"/>
    <x v="425"/>
    <x v="417"/>
    <n v="-27693.75"/>
    <x v="0"/>
    <n v="1"/>
    <s v="January"/>
    <s v="2014"/>
  </r>
  <r>
    <x v="0"/>
    <x v="3"/>
    <x v="5"/>
    <x v="3"/>
    <n v="2629"/>
    <n v="260"/>
    <n v="20"/>
    <n v="52580"/>
    <n v="5783.8"/>
    <x v="426"/>
    <x v="418"/>
    <n v="20506.199999999997"/>
    <x v="0"/>
    <n v="1"/>
    <s v="January"/>
    <s v="2014"/>
  </r>
  <r>
    <x v="3"/>
    <x v="2"/>
    <x v="5"/>
    <x v="3"/>
    <n v="1433"/>
    <n v="260"/>
    <n v="125"/>
    <n v="179125"/>
    <n v="19703.75"/>
    <x v="427"/>
    <x v="419"/>
    <n v="-12538.75"/>
    <x v="14"/>
    <n v="5"/>
    <s v="May"/>
    <s v="2014"/>
  </r>
  <r>
    <x v="3"/>
    <x v="3"/>
    <x v="5"/>
    <x v="3"/>
    <n v="947"/>
    <n v="260"/>
    <n v="125"/>
    <n v="118375"/>
    <n v="13021.25"/>
    <x v="428"/>
    <x v="420"/>
    <n v="-8286.25"/>
    <x v="9"/>
    <n v="9"/>
    <s v="September"/>
    <s v="2013"/>
  </r>
  <r>
    <x v="0"/>
    <x v="3"/>
    <x v="5"/>
    <x v="3"/>
    <n v="344"/>
    <n v="260"/>
    <n v="350"/>
    <n v="120400"/>
    <n v="13244"/>
    <x v="420"/>
    <x v="412"/>
    <n v="17716"/>
    <x v="7"/>
    <n v="10"/>
    <s v="October"/>
    <s v="2013"/>
  </r>
  <r>
    <x v="1"/>
    <x v="3"/>
    <x v="5"/>
    <x v="3"/>
    <n v="2157"/>
    <n v="260"/>
    <n v="15"/>
    <n v="32355"/>
    <n v="3559.05"/>
    <x v="409"/>
    <x v="401"/>
    <n v="7225.9500000000007"/>
    <x v="2"/>
    <n v="12"/>
    <s v="December"/>
    <s v="2014"/>
  </r>
  <r>
    <x v="0"/>
    <x v="4"/>
    <x v="2"/>
    <x v="3"/>
    <n v="380"/>
    <n v="10"/>
    <n v="7"/>
    <n v="2660"/>
    <n v="292.60000000000002"/>
    <x v="429"/>
    <x v="421"/>
    <n v="467.40000000000009"/>
    <x v="9"/>
    <n v="9"/>
    <s v="September"/>
    <s v="2013"/>
  </r>
  <r>
    <x v="0"/>
    <x v="3"/>
    <x v="0"/>
    <x v="3"/>
    <n v="886"/>
    <n v="3"/>
    <n v="350"/>
    <n v="310100"/>
    <n v="37212"/>
    <x v="430"/>
    <x v="422"/>
    <n v="42528"/>
    <x v="1"/>
    <n v="6"/>
    <s v="June"/>
    <s v="2014"/>
  </r>
  <r>
    <x v="3"/>
    <x v="0"/>
    <x v="0"/>
    <x v="3"/>
    <n v="2416"/>
    <n v="3"/>
    <n v="125"/>
    <n v="302000"/>
    <n v="36240"/>
    <x v="431"/>
    <x v="423"/>
    <n v="-24160"/>
    <x v="9"/>
    <n v="9"/>
    <s v="September"/>
    <s v="2013"/>
  </r>
  <r>
    <x v="3"/>
    <x v="3"/>
    <x v="0"/>
    <x v="3"/>
    <n v="2156"/>
    <n v="3"/>
    <n v="125"/>
    <n v="269500"/>
    <n v="32340"/>
    <x v="432"/>
    <x v="424"/>
    <n v="-21560"/>
    <x v="10"/>
    <n v="10"/>
    <s v="October"/>
    <s v="2014"/>
  </r>
  <r>
    <x v="1"/>
    <x v="0"/>
    <x v="0"/>
    <x v="3"/>
    <n v="2689"/>
    <n v="3"/>
    <n v="15"/>
    <n v="40335"/>
    <n v="4840.2"/>
    <x v="433"/>
    <x v="425"/>
    <n v="8604.8000000000029"/>
    <x v="15"/>
    <n v="11"/>
    <s v="November"/>
    <s v="2014"/>
  </r>
  <r>
    <x v="1"/>
    <x v="4"/>
    <x v="1"/>
    <x v="3"/>
    <n v="677"/>
    <n v="5"/>
    <n v="15"/>
    <n v="10155"/>
    <n v="1218.5999999999999"/>
    <x v="434"/>
    <x v="426"/>
    <n v="2166.3999999999996"/>
    <x v="3"/>
    <n v="3"/>
    <s v="March"/>
    <s v="2014"/>
  </r>
  <r>
    <x v="4"/>
    <x v="2"/>
    <x v="1"/>
    <x v="3"/>
    <n v="1773"/>
    <n v="5"/>
    <n v="300"/>
    <n v="531900"/>
    <n v="63828"/>
    <x v="435"/>
    <x v="427"/>
    <n v="24822"/>
    <x v="13"/>
    <n v="4"/>
    <s v="April"/>
    <s v="2014"/>
  </r>
  <r>
    <x v="0"/>
    <x v="3"/>
    <x v="1"/>
    <x v="3"/>
    <n v="2420"/>
    <n v="5"/>
    <n v="7"/>
    <n v="16940"/>
    <n v="2032.8"/>
    <x v="436"/>
    <x v="428"/>
    <n v="2807.2000000000007"/>
    <x v="6"/>
    <n v="9"/>
    <s v="September"/>
    <s v="2014"/>
  </r>
  <r>
    <x v="0"/>
    <x v="0"/>
    <x v="1"/>
    <x v="3"/>
    <n v="2734"/>
    <n v="5"/>
    <n v="7"/>
    <n v="19138"/>
    <n v="2296.56"/>
    <x v="437"/>
    <x v="429"/>
    <n v="3171.4399999999987"/>
    <x v="10"/>
    <n v="10"/>
    <s v="October"/>
    <s v="2014"/>
  </r>
  <r>
    <x v="0"/>
    <x v="3"/>
    <x v="1"/>
    <x v="3"/>
    <n v="1715"/>
    <n v="5"/>
    <n v="20"/>
    <n v="34300"/>
    <n v="4116"/>
    <x v="438"/>
    <x v="430"/>
    <n v="13034"/>
    <x v="7"/>
    <n v="10"/>
    <s v="October"/>
    <s v="2013"/>
  </r>
  <r>
    <x v="4"/>
    <x v="2"/>
    <x v="1"/>
    <x v="3"/>
    <n v="1186"/>
    <n v="5"/>
    <n v="300"/>
    <n v="355800"/>
    <n v="42696"/>
    <x v="439"/>
    <x v="431"/>
    <n v="16604"/>
    <x v="12"/>
    <n v="12"/>
    <s v="December"/>
    <s v="2013"/>
  </r>
  <r>
    <x v="4"/>
    <x v="4"/>
    <x v="2"/>
    <x v="3"/>
    <n v="3495"/>
    <n v="10"/>
    <n v="300"/>
    <n v="1048500"/>
    <n v="125820"/>
    <x v="440"/>
    <x v="432"/>
    <n v="48930"/>
    <x v="0"/>
    <n v="1"/>
    <s v="January"/>
    <s v="2014"/>
  </r>
  <r>
    <x v="0"/>
    <x v="3"/>
    <x v="2"/>
    <x v="3"/>
    <n v="886"/>
    <n v="10"/>
    <n v="350"/>
    <n v="310100"/>
    <n v="37212"/>
    <x v="430"/>
    <x v="422"/>
    <n v="42528"/>
    <x v="1"/>
    <n v="6"/>
    <s v="June"/>
    <s v="2014"/>
  </r>
  <r>
    <x v="3"/>
    <x v="3"/>
    <x v="2"/>
    <x v="3"/>
    <n v="2156"/>
    <n v="10"/>
    <n v="125"/>
    <n v="269500"/>
    <n v="32340"/>
    <x v="432"/>
    <x v="424"/>
    <n v="-21560"/>
    <x v="10"/>
    <n v="10"/>
    <s v="October"/>
    <s v="2014"/>
  </r>
  <r>
    <x v="0"/>
    <x v="3"/>
    <x v="2"/>
    <x v="3"/>
    <n v="905"/>
    <n v="10"/>
    <n v="20"/>
    <n v="18100"/>
    <n v="2172"/>
    <x v="441"/>
    <x v="433"/>
    <n v="6878"/>
    <x v="10"/>
    <n v="10"/>
    <s v="October"/>
    <s v="2014"/>
  </r>
  <r>
    <x v="0"/>
    <x v="3"/>
    <x v="2"/>
    <x v="3"/>
    <n v="1715"/>
    <n v="10"/>
    <n v="20"/>
    <n v="34300"/>
    <n v="4116"/>
    <x v="438"/>
    <x v="430"/>
    <n v="13034"/>
    <x v="7"/>
    <n v="10"/>
    <s v="October"/>
    <s v="2013"/>
  </r>
  <r>
    <x v="0"/>
    <x v="2"/>
    <x v="2"/>
    <x v="3"/>
    <n v="1594"/>
    <n v="10"/>
    <n v="350"/>
    <n v="557900"/>
    <n v="66948"/>
    <x v="442"/>
    <x v="434"/>
    <n v="76512"/>
    <x v="15"/>
    <n v="11"/>
    <s v="November"/>
    <s v="2014"/>
  </r>
  <r>
    <x v="4"/>
    <x v="1"/>
    <x v="2"/>
    <x v="3"/>
    <n v="1359"/>
    <n v="10"/>
    <n v="300"/>
    <n v="407700"/>
    <n v="48924"/>
    <x v="443"/>
    <x v="435"/>
    <n v="19026"/>
    <x v="15"/>
    <n v="11"/>
    <s v="November"/>
    <s v="2014"/>
  </r>
  <r>
    <x v="4"/>
    <x v="3"/>
    <x v="2"/>
    <x v="3"/>
    <n v="2150"/>
    <n v="10"/>
    <n v="300"/>
    <n v="645000"/>
    <n v="77400"/>
    <x v="444"/>
    <x v="436"/>
    <n v="30100"/>
    <x v="15"/>
    <n v="11"/>
    <s v="November"/>
    <s v="2014"/>
  </r>
  <r>
    <x v="0"/>
    <x v="3"/>
    <x v="2"/>
    <x v="3"/>
    <n v="1197"/>
    <n v="10"/>
    <n v="350"/>
    <n v="418950"/>
    <n v="50274"/>
    <x v="445"/>
    <x v="437"/>
    <n v="57456"/>
    <x v="15"/>
    <n v="11"/>
    <s v="November"/>
    <s v="2014"/>
  </r>
  <r>
    <x v="1"/>
    <x v="3"/>
    <x v="2"/>
    <x v="3"/>
    <n v="380"/>
    <n v="10"/>
    <n v="15"/>
    <n v="5700"/>
    <n v="684"/>
    <x v="446"/>
    <x v="438"/>
    <n v="1216"/>
    <x v="12"/>
    <n v="12"/>
    <s v="December"/>
    <s v="2013"/>
  </r>
  <r>
    <x v="0"/>
    <x v="3"/>
    <x v="2"/>
    <x v="3"/>
    <n v="1233"/>
    <n v="10"/>
    <n v="20"/>
    <n v="24660"/>
    <n v="2959.2"/>
    <x v="447"/>
    <x v="439"/>
    <n v="9370.7999999999993"/>
    <x v="2"/>
    <n v="12"/>
    <s v="December"/>
    <s v="2014"/>
  </r>
  <r>
    <x v="0"/>
    <x v="3"/>
    <x v="3"/>
    <x v="3"/>
    <n v="1395"/>
    <n v="120"/>
    <n v="350"/>
    <n v="488250"/>
    <n v="58590"/>
    <x v="448"/>
    <x v="440"/>
    <n v="66960"/>
    <x v="4"/>
    <n v="7"/>
    <s v="July"/>
    <s v="2014"/>
  </r>
  <r>
    <x v="0"/>
    <x v="4"/>
    <x v="3"/>
    <x v="3"/>
    <n v="986"/>
    <n v="120"/>
    <n v="350"/>
    <n v="345100"/>
    <n v="41412"/>
    <x v="449"/>
    <x v="441"/>
    <n v="47328"/>
    <x v="10"/>
    <n v="10"/>
    <s v="October"/>
    <s v="2014"/>
  </r>
  <r>
    <x v="0"/>
    <x v="3"/>
    <x v="3"/>
    <x v="3"/>
    <n v="905"/>
    <n v="120"/>
    <n v="20"/>
    <n v="18100"/>
    <n v="2172"/>
    <x v="441"/>
    <x v="433"/>
    <n v="6878"/>
    <x v="10"/>
    <n v="10"/>
    <s v="October"/>
    <s v="2014"/>
  </r>
  <r>
    <x v="2"/>
    <x v="0"/>
    <x v="4"/>
    <x v="3"/>
    <n v="2109"/>
    <n v="250"/>
    <n v="12"/>
    <n v="25308"/>
    <n v="3036.96"/>
    <x v="450"/>
    <x v="442"/>
    <n v="15944.04"/>
    <x v="14"/>
    <n v="5"/>
    <s v="May"/>
    <s v="2014"/>
  </r>
  <r>
    <x v="1"/>
    <x v="2"/>
    <x v="4"/>
    <x v="3"/>
    <n v="3874.5"/>
    <n v="250"/>
    <n v="15"/>
    <n v="58117.5"/>
    <n v="6974.0999999999995"/>
    <x v="451"/>
    <x v="443"/>
    <n v="12398.399999999998"/>
    <x v="4"/>
    <n v="7"/>
    <s v="July"/>
    <s v="2014"/>
  </r>
  <r>
    <x v="0"/>
    <x v="0"/>
    <x v="4"/>
    <x v="3"/>
    <n v="623"/>
    <n v="250"/>
    <n v="350"/>
    <n v="218050"/>
    <n v="26166"/>
    <x v="452"/>
    <x v="444"/>
    <n v="29904"/>
    <x v="9"/>
    <n v="9"/>
    <s v="September"/>
    <s v="2013"/>
  </r>
  <r>
    <x v="0"/>
    <x v="4"/>
    <x v="4"/>
    <x v="3"/>
    <n v="986"/>
    <n v="250"/>
    <n v="350"/>
    <n v="345100"/>
    <n v="41412"/>
    <x v="449"/>
    <x v="441"/>
    <n v="47328"/>
    <x v="10"/>
    <n v="10"/>
    <s v="October"/>
    <s v="2014"/>
  </r>
  <r>
    <x v="3"/>
    <x v="4"/>
    <x v="4"/>
    <x v="3"/>
    <n v="2387"/>
    <n v="250"/>
    <n v="125"/>
    <n v="298375"/>
    <n v="35805"/>
    <x v="453"/>
    <x v="445"/>
    <n v="-23870"/>
    <x v="15"/>
    <n v="11"/>
    <s v="November"/>
    <s v="2014"/>
  </r>
  <r>
    <x v="0"/>
    <x v="3"/>
    <x v="4"/>
    <x v="3"/>
    <n v="1233"/>
    <n v="250"/>
    <n v="20"/>
    <n v="24660"/>
    <n v="2959.2"/>
    <x v="447"/>
    <x v="439"/>
    <n v="9370.7999999999993"/>
    <x v="2"/>
    <n v="12"/>
    <s v="December"/>
    <s v="2014"/>
  </r>
  <r>
    <x v="0"/>
    <x v="4"/>
    <x v="5"/>
    <x v="3"/>
    <n v="270"/>
    <n v="260"/>
    <n v="350"/>
    <n v="94500"/>
    <n v="11340"/>
    <x v="454"/>
    <x v="446"/>
    <n v="12960"/>
    <x v="8"/>
    <n v="2"/>
    <s v="February"/>
    <s v="2014"/>
  </r>
  <r>
    <x v="0"/>
    <x v="2"/>
    <x v="5"/>
    <x v="3"/>
    <n v="3421.5"/>
    <n v="260"/>
    <n v="7"/>
    <n v="23950.5"/>
    <n v="2874.06"/>
    <x v="455"/>
    <x v="447"/>
    <n v="3968.9399999999987"/>
    <x v="4"/>
    <n v="7"/>
    <s v="July"/>
    <s v="2014"/>
  </r>
  <r>
    <x v="0"/>
    <x v="0"/>
    <x v="5"/>
    <x v="3"/>
    <n v="2734"/>
    <n v="260"/>
    <n v="7"/>
    <n v="19138"/>
    <n v="2296.56"/>
    <x v="437"/>
    <x v="429"/>
    <n v="3171.4399999999987"/>
    <x v="10"/>
    <n v="10"/>
    <s v="October"/>
    <s v="2014"/>
  </r>
  <r>
    <x v="1"/>
    <x v="4"/>
    <x v="5"/>
    <x v="3"/>
    <n v="2548"/>
    <n v="260"/>
    <n v="15"/>
    <n v="38220"/>
    <n v="4586.3999999999996"/>
    <x v="456"/>
    <x v="448"/>
    <n v="8153.5999999999985"/>
    <x v="11"/>
    <n v="11"/>
    <s v="November"/>
    <s v="2013"/>
  </r>
  <r>
    <x v="0"/>
    <x v="2"/>
    <x v="0"/>
    <x v="3"/>
    <n v="2521.5"/>
    <n v="3"/>
    <n v="20"/>
    <n v="50430"/>
    <n v="6051.6"/>
    <x v="457"/>
    <x v="449"/>
    <n v="19163.399999999998"/>
    <x v="0"/>
    <n v="1"/>
    <s v="January"/>
    <s v="2014"/>
  </r>
  <r>
    <x v="2"/>
    <x v="3"/>
    <x v="1"/>
    <x v="3"/>
    <n v="2661"/>
    <n v="5"/>
    <n v="12"/>
    <n v="31932"/>
    <n v="3831.84"/>
    <x v="458"/>
    <x v="450"/>
    <n v="20117.16"/>
    <x v="14"/>
    <n v="5"/>
    <s v="May"/>
    <s v="2014"/>
  </r>
  <r>
    <x v="0"/>
    <x v="1"/>
    <x v="2"/>
    <x v="3"/>
    <n v="1531"/>
    <n v="10"/>
    <n v="20"/>
    <n v="30620"/>
    <n v="3674.4"/>
    <x v="459"/>
    <x v="451"/>
    <n v="11635.599999999999"/>
    <x v="2"/>
    <n v="12"/>
    <s v="December"/>
    <s v="2014"/>
  </r>
  <r>
    <x v="0"/>
    <x v="2"/>
    <x v="4"/>
    <x v="3"/>
    <n v="1491"/>
    <n v="250"/>
    <n v="7"/>
    <n v="10437"/>
    <n v="1252.44"/>
    <x v="460"/>
    <x v="452"/>
    <n v="1729.5599999999995"/>
    <x v="3"/>
    <n v="3"/>
    <s v="March"/>
    <s v="2014"/>
  </r>
  <r>
    <x v="0"/>
    <x v="1"/>
    <x v="4"/>
    <x v="3"/>
    <n v="1531"/>
    <n v="250"/>
    <n v="20"/>
    <n v="30620"/>
    <n v="3674.4"/>
    <x v="459"/>
    <x v="451"/>
    <n v="11635.599999999999"/>
    <x v="2"/>
    <n v="12"/>
    <s v="December"/>
    <s v="2014"/>
  </r>
  <r>
    <x v="2"/>
    <x v="0"/>
    <x v="5"/>
    <x v="3"/>
    <n v="2761"/>
    <n v="260"/>
    <n v="12"/>
    <n v="33132"/>
    <n v="3975.84"/>
    <x v="461"/>
    <x v="453"/>
    <n v="20873.16"/>
    <x v="9"/>
    <n v="9"/>
    <s v="September"/>
    <s v="2013"/>
  </r>
  <r>
    <x v="1"/>
    <x v="4"/>
    <x v="0"/>
    <x v="3"/>
    <n v="2567"/>
    <n v="3"/>
    <n v="15"/>
    <n v="38505"/>
    <n v="5005.6499999999996"/>
    <x v="462"/>
    <x v="454"/>
    <n v="7829.3499999999985"/>
    <x v="1"/>
    <n v="6"/>
    <s v="June"/>
    <s v="2014"/>
  </r>
  <r>
    <x v="1"/>
    <x v="4"/>
    <x v="4"/>
    <x v="3"/>
    <n v="2567"/>
    <n v="250"/>
    <n v="15"/>
    <n v="38505"/>
    <n v="5005.6499999999996"/>
    <x v="462"/>
    <x v="454"/>
    <n v="7829.3499999999985"/>
    <x v="1"/>
    <n v="6"/>
    <s v="June"/>
    <s v="2014"/>
  </r>
  <r>
    <x v="0"/>
    <x v="0"/>
    <x v="0"/>
    <x v="3"/>
    <n v="923"/>
    <n v="3"/>
    <n v="350"/>
    <n v="323050"/>
    <n v="41996.5"/>
    <x v="463"/>
    <x v="455"/>
    <n v="41073.5"/>
    <x v="3"/>
    <n v="3"/>
    <s v="March"/>
    <s v="2014"/>
  </r>
  <r>
    <x v="0"/>
    <x v="2"/>
    <x v="0"/>
    <x v="3"/>
    <n v="1790"/>
    <n v="3"/>
    <n v="350"/>
    <n v="626500"/>
    <n v="81445"/>
    <x v="464"/>
    <x v="456"/>
    <n v="79655"/>
    <x v="3"/>
    <n v="3"/>
    <s v="March"/>
    <s v="2014"/>
  </r>
  <r>
    <x v="0"/>
    <x v="1"/>
    <x v="0"/>
    <x v="3"/>
    <n v="442"/>
    <n v="3"/>
    <n v="20"/>
    <n v="8840"/>
    <n v="1149.2"/>
    <x v="465"/>
    <x v="457"/>
    <n v="3270.8"/>
    <x v="9"/>
    <n v="9"/>
    <s v="September"/>
    <s v="2013"/>
  </r>
  <r>
    <x v="0"/>
    <x v="4"/>
    <x v="1"/>
    <x v="3"/>
    <n v="982.5"/>
    <n v="5"/>
    <n v="350"/>
    <n v="343875"/>
    <n v="44703.75"/>
    <x v="466"/>
    <x v="458"/>
    <n v="43721.25"/>
    <x v="0"/>
    <n v="1"/>
    <s v="January"/>
    <s v="2014"/>
  </r>
  <r>
    <x v="0"/>
    <x v="4"/>
    <x v="1"/>
    <x v="3"/>
    <n v="1298"/>
    <n v="5"/>
    <n v="7"/>
    <n v="9086"/>
    <n v="1181.18"/>
    <x v="467"/>
    <x v="459"/>
    <n v="1414.8199999999997"/>
    <x v="8"/>
    <n v="2"/>
    <s v="February"/>
    <s v="2014"/>
  </r>
  <r>
    <x v="2"/>
    <x v="3"/>
    <x v="1"/>
    <x v="3"/>
    <n v="604"/>
    <n v="5"/>
    <n v="12"/>
    <n v="7248"/>
    <n v="942.24"/>
    <x v="468"/>
    <x v="460"/>
    <n v="4493.76"/>
    <x v="1"/>
    <n v="6"/>
    <s v="June"/>
    <s v="2014"/>
  </r>
  <r>
    <x v="0"/>
    <x v="3"/>
    <x v="1"/>
    <x v="3"/>
    <n v="2255"/>
    <n v="5"/>
    <n v="20"/>
    <n v="45100"/>
    <n v="5863"/>
    <x v="469"/>
    <x v="461"/>
    <n v="16687"/>
    <x v="4"/>
    <n v="7"/>
    <s v="July"/>
    <s v="2014"/>
  </r>
  <r>
    <x v="0"/>
    <x v="0"/>
    <x v="1"/>
    <x v="3"/>
    <n v="1249"/>
    <n v="5"/>
    <n v="20"/>
    <n v="24980"/>
    <n v="3247.4"/>
    <x v="470"/>
    <x v="462"/>
    <n v="9242.5999999999985"/>
    <x v="10"/>
    <n v="10"/>
    <s v="October"/>
    <s v="2014"/>
  </r>
  <r>
    <x v="0"/>
    <x v="4"/>
    <x v="2"/>
    <x v="3"/>
    <n v="1438.5"/>
    <n v="10"/>
    <n v="7"/>
    <n v="10069.5"/>
    <n v="1309.0350000000001"/>
    <x v="471"/>
    <x v="463"/>
    <n v="1567.9649999999992"/>
    <x v="0"/>
    <n v="1"/>
    <s v="January"/>
    <s v="2014"/>
  </r>
  <r>
    <x v="4"/>
    <x v="1"/>
    <x v="2"/>
    <x v="3"/>
    <n v="807"/>
    <n v="10"/>
    <n v="300"/>
    <n v="242100"/>
    <n v="31473"/>
    <x v="472"/>
    <x v="464"/>
    <n v="8877"/>
    <x v="0"/>
    <n v="1"/>
    <s v="January"/>
    <s v="2014"/>
  </r>
  <r>
    <x v="0"/>
    <x v="4"/>
    <x v="2"/>
    <x v="3"/>
    <n v="2641"/>
    <n v="10"/>
    <n v="20"/>
    <n v="52820"/>
    <n v="6866.6"/>
    <x v="473"/>
    <x v="465"/>
    <n v="19543.400000000001"/>
    <x v="8"/>
    <n v="2"/>
    <s v="February"/>
    <s v="2014"/>
  </r>
  <r>
    <x v="0"/>
    <x v="1"/>
    <x v="2"/>
    <x v="3"/>
    <n v="2708"/>
    <n v="10"/>
    <n v="20"/>
    <n v="54160"/>
    <n v="7040.8"/>
    <x v="474"/>
    <x v="466"/>
    <n v="20039.199999999997"/>
    <x v="8"/>
    <n v="2"/>
    <s v="February"/>
    <s v="2014"/>
  </r>
  <r>
    <x v="0"/>
    <x v="0"/>
    <x v="2"/>
    <x v="3"/>
    <n v="2632"/>
    <n v="10"/>
    <n v="350"/>
    <n v="921200"/>
    <n v="119756"/>
    <x v="475"/>
    <x v="467"/>
    <n v="117124"/>
    <x v="1"/>
    <n v="6"/>
    <s v="June"/>
    <s v="2014"/>
  </r>
  <r>
    <x v="3"/>
    <x v="0"/>
    <x v="2"/>
    <x v="3"/>
    <n v="1583"/>
    <n v="10"/>
    <n v="125"/>
    <n v="197875"/>
    <n v="25723.75"/>
    <x v="476"/>
    <x v="468"/>
    <n v="-17808.75"/>
    <x v="1"/>
    <n v="6"/>
    <s v="June"/>
    <s v="2014"/>
  </r>
  <r>
    <x v="2"/>
    <x v="3"/>
    <x v="2"/>
    <x v="3"/>
    <n v="571"/>
    <n v="10"/>
    <n v="12"/>
    <n v="6852"/>
    <n v="890.76"/>
    <x v="477"/>
    <x v="469"/>
    <n v="4248.24"/>
    <x v="4"/>
    <n v="7"/>
    <s v="July"/>
    <s v="2014"/>
  </r>
  <r>
    <x v="0"/>
    <x v="2"/>
    <x v="2"/>
    <x v="3"/>
    <n v="2696"/>
    <n v="10"/>
    <n v="7"/>
    <n v="18872"/>
    <n v="2453.36"/>
    <x v="478"/>
    <x v="470"/>
    <n v="2938.6399999999994"/>
    <x v="5"/>
    <n v="8"/>
    <s v="August"/>
    <s v="2014"/>
  </r>
  <r>
    <x v="1"/>
    <x v="0"/>
    <x v="2"/>
    <x v="3"/>
    <n v="1565"/>
    <n v="10"/>
    <n v="15"/>
    <n v="23475"/>
    <n v="3051.75"/>
    <x v="479"/>
    <x v="471"/>
    <n v="4773.25"/>
    <x v="10"/>
    <n v="10"/>
    <s v="October"/>
    <s v="2014"/>
  </r>
  <r>
    <x v="0"/>
    <x v="0"/>
    <x v="2"/>
    <x v="3"/>
    <n v="1249"/>
    <n v="10"/>
    <n v="20"/>
    <n v="24980"/>
    <n v="3247.4"/>
    <x v="470"/>
    <x v="462"/>
    <n v="9242.5999999999985"/>
    <x v="10"/>
    <n v="10"/>
    <s v="October"/>
    <s v="2014"/>
  </r>
  <r>
    <x v="0"/>
    <x v="1"/>
    <x v="2"/>
    <x v="3"/>
    <n v="357"/>
    <n v="10"/>
    <n v="350"/>
    <n v="124950"/>
    <n v="16243.5"/>
    <x v="480"/>
    <x v="472"/>
    <n v="15886.5"/>
    <x v="15"/>
    <n v="11"/>
    <s v="November"/>
    <s v="2014"/>
  </r>
  <r>
    <x v="2"/>
    <x v="1"/>
    <x v="2"/>
    <x v="3"/>
    <n v="1013"/>
    <n v="10"/>
    <n v="12"/>
    <n v="12156"/>
    <n v="1580.28"/>
    <x v="481"/>
    <x v="473"/>
    <n v="7536.7199999999993"/>
    <x v="2"/>
    <n v="12"/>
    <s v="December"/>
    <s v="2014"/>
  </r>
  <r>
    <x v="1"/>
    <x v="2"/>
    <x v="3"/>
    <x v="3"/>
    <n v="3997.5"/>
    <n v="120"/>
    <n v="15"/>
    <n v="59962.5"/>
    <n v="7795.125"/>
    <x v="482"/>
    <x v="474"/>
    <n v="12192.375"/>
    <x v="0"/>
    <n v="1"/>
    <s v="January"/>
    <s v="2014"/>
  </r>
  <r>
    <x v="0"/>
    <x v="0"/>
    <x v="3"/>
    <x v="3"/>
    <n v="2632"/>
    <n v="120"/>
    <n v="350"/>
    <n v="921200"/>
    <n v="119756"/>
    <x v="475"/>
    <x v="467"/>
    <n v="117124"/>
    <x v="1"/>
    <n v="6"/>
    <s v="June"/>
    <s v="2014"/>
  </r>
  <r>
    <x v="0"/>
    <x v="2"/>
    <x v="3"/>
    <x v="3"/>
    <n v="1190"/>
    <n v="120"/>
    <n v="7"/>
    <n v="8330"/>
    <n v="1082.9000000000001"/>
    <x v="483"/>
    <x v="475"/>
    <n v="1297.1000000000004"/>
    <x v="1"/>
    <n v="6"/>
    <s v="June"/>
    <s v="2014"/>
  </r>
  <r>
    <x v="2"/>
    <x v="3"/>
    <x v="3"/>
    <x v="3"/>
    <n v="604"/>
    <n v="120"/>
    <n v="12"/>
    <n v="7248"/>
    <n v="942.24"/>
    <x v="468"/>
    <x v="460"/>
    <n v="4493.76"/>
    <x v="1"/>
    <n v="6"/>
    <s v="June"/>
    <s v="2014"/>
  </r>
  <r>
    <x v="1"/>
    <x v="1"/>
    <x v="3"/>
    <x v="3"/>
    <n v="660"/>
    <n v="120"/>
    <n v="15"/>
    <n v="9900"/>
    <n v="1287"/>
    <x v="484"/>
    <x v="476"/>
    <n v="2013"/>
    <x v="9"/>
    <n v="9"/>
    <s v="September"/>
    <s v="2013"/>
  </r>
  <r>
    <x v="2"/>
    <x v="3"/>
    <x v="3"/>
    <x v="3"/>
    <n v="410"/>
    <n v="120"/>
    <n v="12"/>
    <n v="4920"/>
    <n v="639.6"/>
    <x v="485"/>
    <x v="477"/>
    <n v="3050.3999999999996"/>
    <x v="10"/>
    <n v="10"/>
    <s v="October"/>
    <s v="2014"/>
  </r>
  <r>
    <x v="4"/>
    <x v="3"/>
    <x v="3"/>
    <x v="3"/>
    <n v="2605"/>
    <n v="120"/>
    <n v="300"/>
    <n v="781500"/>
    <n v="101595"/>
    <x v="486"/>
    <x v="478"/>
    <n v="28655"/>
    <x v="11"/>
    <n v="11"/>
    <s v="November"/>
    <s v="2013"/>
  </r>
  <r>
    <x v="2"/>
    <x v="1"/>
    <x v="3"/>
    <x v="3"/>
    <n v="1013"/>
    <n v="120"/>
    <n v="12"/>
    <n v="12156"/>
    <n v="1580.28"/>
    <x v="481"/>
    <x v="473"/>
    <n v="7536.7199999999993"/>
    <x v="2"/>
    <n v="12"/>
    <s v="December"/>
    <s v="2014"/>
  </r>
  <r>
    <x v="3"/>
    <x v="0"/>
    <x v="4"/>
    <x v="3"/>
    <n v="1583"/>
    <n v="250"/>
    <n v="125"/>
    <n v="197875"/>
    <n v="25723.75"/>
    <x v="476"/>
    <x v="468"/>
    <n v="-17808.75"/>
    <x v="1"/>
    <n v="6"/>
    <s v="June"/>
    <s v="2014"/>
  </r>
  <r>
    <x v="1"/>
    <x v="0"/>
    <x v="4"/>
    <x v="3"/>
    <n v="1565"/>
    <n v="250"/>
    <n v="15"/>
    <n v="23475"/>
    <n v="3051.75"/>
    <x v="479"/>
    <x v="471"/>
    <n v="4773.25"/>
    <x v="10"/>
    <n v="10"/>
    <s v="October"/>
    <s v="2014"/>
  </r>
  <r>
    <x v="3"/>
    <x v="0"/>
    <x v="5"/>
    <x v="3"/>
    <n v="1659"/>
    <n v="260"/>
    <n v="125"/>
    <n v="207375"/>
    <n v="26958.75"/>
    <x v="487"/>
    <x v="479"/>
    <n v="-18663.75"/>
    <x v="0"/>
    <n v="1"/>
    <s v="January"/>
    <s v="2014"/>
  </r>
  <r>
    <x v="0"/>
    <x v="2"/>
    <x v="5"/>
    <x v="3"/>
    <n v="1190"/>
    <n v="260"/>
    <n v="7"/>
    <n v="8330"/>
    <n v="1082.9000000000001"/>
    <x v="483"/>
    <x v="475"/>
    <n v="1297.1000000000004"/>
    <x v="1"/>
    <n v="6"/>
    <s v="June"/>
    <s v="2014"/>
  </r>
  <r>
    <x v="2"/>
    <x v="3"/>
    <x v="5"/>
    <x v="3"/>
    <n v="410"/>
    <n v="260"/>
    <n v="12"/>
    <n v="4920"/>
    <n v="639.6"/>
    <x v="485"/>
    <x v="477"/>
    <n v="3050.3999999999996"/>
    <x v="10"/>
    <n v="10"/>
    <s v="October"/>
    <s v="2014"/>
  </r>
  <r>
    <x v="2"/>
    <x v="1"/>
    <x v="5"/>
    <x v="3"/>
    <n v="1770"/>
    <n v="260"/>
    <n v="12"/>
    <n v="21240"/>
    <n v="2761.2"/>
    <x v="488"/>
    <x v="480"/>
    <n v="13168.8"/>
    <x v="12"/>
    <n v="12"/>
    <s v="December"/>
    <s v="2013"/>
  </r>
  <r>
    <x v="0"/>
    <x v="3"/>
    <x v="0"/>
    <x v="3"/>
    <n v="2579"/>
    <n v="3"/>
    <n v="20"/>
    <n v="51580"/>
    <n v="7221.2"/>
    <x v="489"/>
    <x v="481"/>
    <n v="18568.800000000003"/>
    <x v="13"/>
    <n v="4"/>
    <s v="April"/>
    <s v="2014"/>
  </r>
  <r>
    <x v="0"/>
    <x v="4"/>
    <x v="0"/>
    <x v="3"/>
    <n v="1743"/>
    <n v="3"/>
    <n v="20"/>
    <n v="34860"/>
    <n v="4880.3999999999996"/>
    <x v="490"/>
    <x v="235"/>
    <n v="12549.599999999999"/>
    <x v="14"/>
    <n v="5"/>
    <s v="May"/>
    <s v="2014"/>
  </r>
  <r>
    <x v="0"/>
    <x v="4"/>
    <x v="0"/>
    <x v="3"/>
    <n v="2996"/>
    <n v="3"/>
    <n v="7"/>
    <n v="20972"/>
    <n v="2936.08"/>
    <x v="491"/>
    <x v="482"/>
    <n v="3055.9199999999983"/>
    <x v="7"/>
    <n v="10"/>
    <s v="October"/>
    <s v="2013"/>
  </r>
  <r>
    <x v="0"/>
    <x v="1"/>
    <x v="0"/>
    <x v="3"/>
    <n v="280"/>
    <n v="3"/>
    <n v="7"/>
    <n v="1960"/>
    <n v="274.39999999999998"/>
    <x v="492"/>
    <x v="483"/>
    <n v="285.59999999999991"/>
    <x v="2"/>
    <n v="12"/>
    <s v="December"/>
    <s v="2014"/>
  </r>
  <r>
    <x v="0"/>
    <x v="2"/>
    <x v="1"/>
    <x v="3"/>
    <n v="293"/>
    <n v="5"/>
    <n v="7"/>
    <n v="2051"/>
    <n v="287.14"/>
    <x v="493"/>
    <x v="484"/>
    <n v="298.86000000000013"/>
    <x v="8"/>
    <n v="2"/>
    <s v="February"/>
    <s v="2014"/>
  </r>
  <r>
    <x v="0"/>
    <x v="4"/>
    <x v="1"/>
    <x v="3"/>
    <n v="2996"/>
    <n v="5"/>
    <n v="7"/>
    <n v="20972"/>
    <n v="2936.08"/>
    <x v="491"/>
    <x v="482"/>
    <n v="3055.9199999999983"/>
    <x v="7"/>
    <n v="10"/>
    <s v="October"/>
    <s v="2013"/>
  </r>
  <r>
    <x v="1"/>
    <x v="1"/>
    <x v="2"/>
    <x v="3"/>
    <n v="278"/>
    <n v="10"/>
    <n v="15"/>
    <n v="4170"/>
    <n v="583.79999999999995"/>
    <x v="494"/>
    <x v="485"/>
    <n v="806.19999999999982"/>
    <x v="8"/>
    <n v="2"/>
    <s v="February"/>
    <s v="2014"/>
  </r>
  <r>
    <x v="0"/>
    <x v="0"/>
    <x v="2"/>
    <x v="3"/>
    <n v="2428"/>
    <n v="10"/>
    <n v="20"/>
    <n v="48560"/>
    <n v="6798.4"/>
    <x v="495"/>
    <x v="486"/>
    <n v="17481.599999999999"/>
    <x v="3"/>
    <n v="3"/>
    <s v="March"/>
    <s v="2014"/>
  </r>
  <r>
    <x v="1"/>
    <x v="4"/>
    <x v="2"/>
    <x v="3"/>
    <n v="1767"/>
    <n v="10"/>
    <n v="15"/>
    <n v="26505"/>
    <n v="3710.7"/>
    <x v="496"/>
    <x v="487"/>
    <n v="5124.2999999999993"/>
    <x v="6"/>
    <n v="9"/>
    <s v="September"/>
    <s v="2014"/>
  </r>
  <r>
    <x v="2"/>
    <x v="2"/>
    <x v="2"/>
    <x v="3"/>
    <n v="1393"/>
    <n v="10"/>
    <n v="12"/>
    <n v="16716"/>
    <n v="2340.2399999999998"/>
    <x v="497"/>
    <x v="488"/>
    <n v="10196.76"/>
    <x v="10"/>
    <n v="10"/>
    <s v="October"/>
    <s v="2014"/>
  </r>
  <r>
    <x v="0"/>
    <x v="1"/>
    <x v="4"/>
    <x v="3"/>
    <n v="280"/>
    <n v="250"/>
    <n v="7"/>
    <n v="1960"/>
    <n v="274.39999999999998"/>
    <x v="492"/>
    <x v="483"/>
    <n v="285.59999999999991"/>
    <x v="2"/>
    <n v="12"/>
    <s v="December"/>
    <s v="2014"/>
  </r>
  <r>
    <x v="2"/>
    <x v="2"/>
    <x v="5"/>
    <x v="3"/>
    <n v="1393"/>
    <n v="260"/>
    <n v="12"/>
    <n v="16716"/>
    <n v="2340.2399999999998"/>
    <x v="497"/>
    <x v="488"/>
    <n v="10196.76"/>
    <x v="10"/>
    <n v="10"/>
    <s v="October"/>
    <s v="2014"/>
  </r>
  <r>
    <x v="2"/>
    <x v="4"/>
    <x v="5"/>
    <x v="3"/>
    <n v="2015"/>
    <n v="260"/>
    <n v="12"/>
    <n v="24180"/>
    <n v="3385.2"/>
    <x v="279"/>
    <x v="489"/>
    <n v="14749.8"/>
    <x v="12"/>
    <n v="12"/>
    <s v="December"/>
    <s v="2013"/>
  </r>
  <r>
    <x v="4"/>
    <x v="3"/>
    <x v="0"/>
    <x v="3"/>
    <n v="801"/>
    <n v="3"/>
    <n v="300"/>
    <n v="240300"/>
    <n v="33642"/>
    <x v="498"/>
    <x v="490"/>
    <n v="6408"/>
    <x v="4"/>
    <n v="7"/>
    <s v="July"/>
    <s v="2014"/>
  </r>
  <r>
    <x v="3"/>
    <x v="2"/>
    <x v="0"/>
    <x v="3"/>
    <n v="1023"/>
    <n v="3"/>
    <n v="125"/>
    <n v="127875"/>
    <n v="17902.5"/>
    <x v="499"/>
    <x v="491"/>
    <n v="-12787.5"/>
    <x v="9"/>
    <n v="9"/>
    <s v="September"/>
    <s v="2013"/>
  </r>
  <r>
    <x v="4"/>
    <x v="0"/>
    <x v="0"/>
    <x v="3"/>
    <n v="1496"/>
    <n v="3"/>
    <n v="300"/>
    <n v="448800"/>
    <n v="62832"/>
    <x v="500"/>
    <x v="492"/>
    <n v="11968"/>
    <x v="10"/>
    <n v="10"/>
    <s v="October"/>
    <s v="2014"/>
  </r>
  <r>
    <x v="4"/>
    <x v="4"/>
    <x v="0"/>
    <x v="3"/>
    <n v="1010"/>
    <n v="3"/>
    <n v="300"/>
    <n v="303000"/>
    <n v="42420"/>
    <x v="501"/>
    <x v="493"/>
    <n v="8080"/>
    <x v="10"/>
    <n v="10"/>
    <s v="October"/>
    <s v="2014"/>
  </r>
  <r>
    <x v="1"/>
    <x v="1"/>
    <x v="0"/>
    <x v="3"/>
    <n v="1513"/>
    <n v="3"/>
    <n v="15"/>
    <n v="22695"/>
    <n v="3177.3"/>
    <x v="502"/>
    <x v="494"/>
    <n v="4387.7000000000007"/>
    <x v="15"/>
    <n v="11"/>
    <s v="November"/>
    <s v="2014"/>
  </r>
  <r>
    <x v="1"/>
    <x v="0"/>
    <x v="0"/>
    <x v="3"/>
    <n v="2300"/>
    <n v="3"/>
    <n v="15"/>
    <n v="34500"/>
    <n v="4830"/>
    <x v="503"/>
    <x v="495"/>
    <n v="6670"/>
    <x v="2"/>
    <n v="12"/>
    <s v="December"/>
    <s v="2014"/>
  </r>
  <r>
    <x v="3"/>
    <x v="3"/>
    <x v="0"/>
    <x v="3"/>
    <n v="2821"/>
    <n v="3"/>
    <n v="125"/>
    <n v="352625"/>
    <n v="49367.5"/>
    <x v="504"/>
    <x v="31"/>
    <n v="-35262.5"/>
    <x v="12"/>
    <n v="12"/>
    <s v="December"/>
    <s v="2013"/>
  </r>
  <r>
    <x v="0"/>
    <x v="0"/>
    <x v="1"/>
    <x v="3"/>
    <n v="2227.5"/>
    <n v="5"/>
    <n v="350"/>
    <n v="779625"/>
    <n v="109147.5"/>
    <x v="505"/>
    <x v="496"/>
    <n v="91327.5"/>
    <x v="0"/>
    <n v="1"/>
    <s v="January"/>
    <s v="2014"/>
  </r>
  <r>
    <x v="0"/>
    <x v="1"/>
    <x v="1"/>
    <x v="3"/>
    <n v="1199"/>
    <n v="5"/>
    <n v="350"/>
    <n v="419650"/>
    <n v="58751"/>
    <x v="506"/>
    <x v="497"/>
    <n v="49159"/>
    <x v="13"/>
    <n v="4"/>
    <s v="April"/>
    <s v="2014"/>
  </r>
  <r>
    <x v="0"/>
    <x v="0"/>
    <x v="1"/>
    <x v="3"/>
    <n v="200"/>
    <n v="5"/>
    <n v="350"/>
    <n v="70000"/>
    <n v="9800"/>
    <x v="507"/>
    <x v="498"/>
    <n v="8200"/>
    <x v="14"/>
    <n v="5"/>
    <s v="May"/>
    <s v="2014"/>
  </r>
  <r>
    <x v="0"/>
    <x v="0"/>
    <x v="1"/>
    <x v="3"/>
    <n v="388"/>
    <n v="5"/>
    <n v="7"/>
    <n v="2716"/>
    <n v="380.24"/>
    <x v="508"/>
    <x v="499"/>
    <n v="395.76000000000022"/>
    <x v="6"/>
    <n v="9"/>
    <s v="September"/>
    <s v="2014"/>
  </r>
  <r>
    <x v="0"/>
    <x v="3"/>
    <x v="1"/>
    <x v="3"/>
    <n v="1727"/>
    <n v="5"/>
    <n v="7"/>
    <n v="12089"/>
    <n v="1692.46"/>
    <x v="509"/>
    <x v="500"/>
    <n v="1761.5400000000009"/>
    <x v="7"/>
    <n v="10"/>
    <s v="October"/>
    <s v="2013"/>
  </r>
  <r>
    <x v="1"/>
    <x v="0"/>
    <x v="1"/>
    <x v="3"/>
    <n v="2300"/>
    <n v="5"/>
    <n v="15"/>
    <n v="34500"/>
    <n v="4830"/>
    <x v="503"/>
    <x v="495"/>
    <n v="6670"/>
    <x v="2"/>
    <n v="12"/>
    <s v="December"/>
    <s v="2014"/>
  </r>
  <r>
    <x v="0"/>
    <x v="3"/>
    <x v="2"/>
    <x v="3"/>
    <n v="260"/>
    <n v="10"/>
    <n v="20"/>
    <n v="5200"/>
    <n v="728"/>
    <x v="510"/>
    <x v="501"/>
    <n v="1872"/>
    <x v="8"/>
    <n v="2"/>
    <s v="February"/>
    <s v="2014"/>
  </r>
  <r>
    <x v="1"/>
    <x v="0"/>
    <x v="2"/>
    <x v="3"/>
    <n v="2470"/>
    <n v="10"/>
    <n v="15"/>
    <n v="37050"/>
    <n v="5187"/>
    <x v="511"/>
    <x v="4"/>
    <n v="7163"/>
    <x v="9"/>
    <n v="9"/>
    <s v="September"/>
    <s v="2013"/>
  </r>
  <r>
    <x v="1"/>
    <x v="0"/>
    <x v="2"/>
    <x v="3"/>
    <n v="1743"/>
    <n v="10"/>
    <n v="15"/>
    <n v="26145"/>
    <n v="3660.3"/>
    <x v="512"/>
    <x v="235"/>
    <n v="5054.7000000000007"/>
    <x v="7"/>
    <n v="10"/>
    <s v="October"/>
    <s v="2013"/>
  </r>
  <r>
    <x v="2"/>
    <x v="4"/>
    <x v="2"/>
    <x v="3"/>
    <n v="2914"/>
    <n v="10"/>
    <n v="12"/>
    <n v="34968"/>
    <n v="4895.5200000000004"/>
    <x v="513"/>
    <x v="502"/>
    <n v="21330.48"/>
    <x v="10"/>
    <n v="10"/>
    <s v="October"/>
    <s v="2014"/>
  </r>
  <r>
    <x v="0"/>
    <x v="2"/>
    <x v="2"/>
    <x v="3"/>
    <n v="1731"/>
    <n v="10"/>
    <n v="7"/>
    <n v="12117"/>
    <n v="1696.38"/>
    <x v="514"/>
    <x v="503"/>
    <n v="1765.619999999999"/>
    <x v="10"/>
    <n v="10"/>
    <s v="October"/>
    <s v="2014"/>
  </r>
  <r>
    <x v="0"/>
    <x v="0"/>
    <x v="2"/>
    <x v="3"/>
    <n v="700"/>
    <n v="10"/>
    <n v="350"/>
    <n v="245000"/>
    <n v="34300"/>
    <x v="515"/>
    <x v="504"/>
    <n v="28700"/>
    <x v="15"/>
    <n v="11"/>
    <s v="November"/>
    <s v="2014"/>
  </r>
  <r>
    <x v="2"/>
    <x v="0"/>
    <x v="2"/>
    <x v="3"/>
    <n v="2222"/>
    <n v="10"/>
    <n v="12"/>
    <n v="26664"/>
    <n v="3732.96"/>
    <x v="516"/>
    <x v="505"/>
    <n v="16265.04"/>
    <x v="11"/>
    <n v="11"/>
    <s v="November"/>
    <s v="2013"/>
  </r>
  <r>
    <x v="0"/>
    <x v="4"/>
    <x v="2"/>
    <x v="3"/>
    <n v="1177"/>
    <n v="10"/>
    <n v="350"/>
    <n v="411950"/>
    <n v="57673"/>
    <x v="517"/>
    <x v="506"/>
    <n v="48257"/>
    <x v="15"/>
    <n v="11"/>
    <s v="November"/>
    <s v="2014"/>
  </r>
  <r>
    <x v="0"/>
    <x v="2"/>
    <x v="2"/>
    <x v="3"/>
    <n v="1922"/>
    <n v="10"/>
    <n v="350"/>
    <n v="672700"/>
    <n v="94178"/>
    <x v="518"/>
    <x v="507"/>
    <n v="78802"/>
    <x v="11"/>
    <n v="11"/>
    <s v="November"/>
    <s v="2013"/>
  </r>
  <r>
    <x v="3"/>
    <x v="3"/>
    <x v="3"/>
    <x v="3"/>
    <n v="1575"/>
    <n v="120"/>
    <n v="125"/>
    <n v="196875"/>
    <n v="27562.5"/>
    <x v="519"/>
    <x v="508"/>
    <n v="-19687.5"/>
    <x v="8"/>
    <n v="2"/>
    <s v="February"/>
    <s v="2014"/>
  </r>
  <r>
    <x v="0"/>
    <x v="4"/>
    <x v="3"/>
    <x v="3"/>
    <n v="606"/>
    <n v="120"/>
    <n v="20"/>
    <n v="12120"/>
    <n v="1696.8000000000002"/>
    <x v="520"/>
    <x v="509"/>
    <n v="4363.2000000000007"/>
    <x v="13"/>
    <n v="4"/>
    <s v="April"/>
    <s v="2014"/>
  </r>
  <r>
    <x v="4"/>
    <x v="4"/>
    <x v="3"/>
    <x v="3"/>
    <n v="2460"/>
    <n v="120"/>
    <n v="300"/>
    <n v="738000"/>
    <n v="103320"/>
    <x v="521"/>
    <x v="292"/>
    <n v="19680"/>
    <x v="4"/>
    <n v="7"/>
    <s v="July"/>
    <s v="2014"/>
  </r>
  <r>
    <x v="4"/>
    <x v="0"/>
    <x v="3"/>
    <x v="3"/>
    <n v="269"/>
    <n v="120"/>
    <n v="300"/>
    <n v="80700"/>
    <n v="11298"/>
    <x v="522"/>
    <x v="510"/>
    <n v="2152"/>
    <x v="7"/>
    <n v="10"/>
    <s v="October"/>
    <s v="2013"/>
  </r>
  <r>
    <x v="4"/>
    <x v="1"/>
    <x v="3"/>
    <x v="3"/>
    <n v="2536"/>
    <n v="120"/>
    <n v="300"/>
    <n v="760800"/>
    <n v="106512"/>
    <x v="523"/>
    <x v="511"/>
    <n v="20288"/>
    <x v="11"/>
    <n v="11"/>
    <s v="November"/>
    <s v="2013"/>
  </r>
  <r>
    <x v="0"/>
    <x v="3"/>
    <x v="4"/>
    <x v="3"/>
    <n v="2903"/>
    <n v="250"/>
    <n v="7"/>
    <n v="20321"/>
    <n v="2844.94"/>
    <x v="524"/>
    <x v="512"/>
    <n v="2961.0600000000013"/>
    <x v="3"/>
    <n v="3"/>
    <s v="March"/>
    <s v="2014"/>
  </r>
  <r>
    <x v="4"/>
    <x v="4"/>
    <x v="4"/>
    <x v="3"/>
    <n v="2541"/>
    <n v="250"/>
    <n v="300"/>
    <n v="762300"/>
    <n v="106722"/>
    <x v="525"/>
    <x v="513"/>
    <n v="20328"/>
    <x v="5"/>
    <n v="8"/>
    <s v="August"/>
    <s v="2014"/>
  </r>
  <r>
    <x v="4"/>
    <x v="0"/>
    <x v="4"/>
    <x v="3"/>
    <n v="269"/>
    <n v="250"/>
    <n v="300"/>
    <n v="80700"/>
    <n v="11298"/>
    <x v="522"/>
    <x v="510"/>
    <n v="2152"/>
    <x v="7"/>
    <n v="10"/>
    <s v="October"/>
    <s v="2013"/>
  </r>
  <r>
    <x v="4"/>
    <x v="0"/>
    <x v="4"/>
    <x v="3"/>
    <n v="1496"/>
    <n v="250"/>
    <n v="300"/>
    <n v="448800"/>
    <n v="62832"/>
    <x v="500"/>
    <x v="492"/>
    <n v="11968"/>
    <x v="10"/>
    <n v="10"/>
    <s v="October"/>
    <s v="2014"/>
  </r>
  <r>
    <x v="4"/>
    <x v="4"/>
    <x v="4"/>
    <x v="3"/>
    <n v="1010"/>
    <n v="250"/>
    <n v="300"/>
    <n v="303000"/>
    <n v="42420"/>
    <x v="501"/>
    <x v="493"/>
    <n v="8080"/>
    <x v="10"/>
    <n v="10"/>
    <s v="October"/>
    <s v="2014"/>
  </r>
  <r>
    <x v="0"/>
    <x v="2"/>
    <x v="4"/>
    <x v="3"/>
    <n v="1281"/>
    <n v="250"/>
    <n v="350"/>
    <n v="448350"/>
    <n v="62769"/>
    <x v="526"/>
    <x v="514"/>
    <n v="52521"/>
    <x v="12"/>
    <n v="12"/>
    <s v="December"/>
    <s v="2013"/>
  </r>
  <r>
    <x v="4"/>
    <x v="0"/>
    <x v="5"/>
    <x v="3"/>
    <n v="888"/>
    <n v="260"/>
    <n v="300"/>
    <n v="266400"/>
    <n v="37296"/>
    <x v="527"/>
    <x v="515"/>
    <n v="7104"/>
    <x v="3"/>
    <n v="3"/>
    <s v="March"/>
    <s v="2014"/>
  </r>
  <r>
    <x v="3"/>
    <x v="4"/>
    <x v="5"/>
    <x v="3"/>
    <n v="2844"/>
    <n v="260"/>
    <n v="125"/>
    <n v="355500"/>
    <n v="49770"/>
    <x v="528"/>
    <x v="516"/>
    <n v="-35550"/>
    <x v="14"/>
    <n v="5"/>
    <s v="May"/>
    <s v="2014"/>
  </r>
  <r>
    <x v="2"/>
    <x v="2"/>
    <x v="5"/>
    <x v="3"/>
    <n v="2475"/>
    <n v="260"/>
    <n v="12"/>
    <n v="29700"/>
    <n v="4158"/>
    <x v="529"/>
    <x v="517"/>
    <n v="18117"/>
    <x v="5"/>
    <n v="8"/>
    <s v="August"/>
    <s v="2014"/>
  </r>
  <r>
    <x v="1"/>
    <x v="0"/>
    <x v="5"/>
    <x v="3"/>
    <n v="1743"/>
    <n v="260"/>
    <n v="15"/>
    <n v="26145"/>
    <n v="3660.3"/>
    <x v="512"/>
    <x v="235"/>
    <n v="5054.7000000000007"/>
    <x v="7"/>
    <n v="10"/>
    <s v="October"/>
    <s v="2013"/>
  </r>
  <r>
    <x v="2"/>
    <x v="4"/>
    <x v="5"/>
    <x v="3"/>
    <n v="2914"/>
    <n v="260"/>
    <n v="12"/>
    <n v="34968"/>
    <n v="4895.5200000000004"/>
    <x v="513"/>
    <x v="502"/>
    <n v="21330.48"/>
    <x v="10"/>
    <n v="10"/>
    <s v="October"/>
    <s v="2014"/>
  </r>
  <r>
    <x v="0"/>
    <x v="2"/>
    <x v="5"/>
    <x v="3"/>
    <n v="1731"/>
    <n v="260"/>
    <n v="7"/>
    <n v="12117"/>
    <n v="1696.38"/>
    <x v="514"/>
    <x v="503"/>
    <n v="1765.619999999999"/>
    <x v="10"/>
    <n v="10"/>
    <s v="October"/>
    <s v="2014"/>
  </r>
  <r>
    <x v="0"/>
    <x v="3"/>
    <x v="5"/>
    <x v="3"/>
    <n v="1727"/>
    <n v="260"/>
    <n v="7"/>
    <n v="12089"/>
    <n v="1692.46"/>
    <x v="509"/>
    <x v="500"/>
    <n v="1761.5400000000009"/>
    <x v="7"/>
    <n v="10"/>
    <s v="October"/>
    <s v="2013"/>
  </r>
  <r>
    <x v="1"/>
    <x v="3"/>
    <x v="5"/>
    <x v="3"/>
    <n v="1870"/>
    <n v="260"/>
    <n v="15"/>
    <n v="28050"/>
    <n v="3927"/>
    <x v="530"/>
    <x v="518"/>
    <n v="5423"/>
    <x v="11"/>
    <n v="11"/>
    <s v="November"/>
    <s v="2013"/>
  </r>
  <r>
    <x v="3"/>
    <x v="2"/>
    <x v="0"/>
    <x v="3"/>
    <n v="1174"/>
    <n v="3"/>
    <n v="125"/>
    <n v="146750"/>
    <n v="22012.5"/>
    <x v="531"/>
    <x v="519"/>
    <n v="-16142.5"/>
    <x v="5"/>
    <n v="8"/>
    <s v="August"/>
    <s v="2014"/>
  </r>
  <r>
    <x v="3"/>
    <x v="1"/>
    <x v="0"/>
    <x v="3"/>
    <n v="2767"/>
    <n v="3"/>
    <n v="125"/>
    <n v="345875"/>
    <n v="51881.25"/>
    <x v="532"/>
    <x v="520"/>
    <n v="-38046.25"/>
    <x v="5"/>
    <n v="8"/>
    <s v="August"/>
    <s v="2014"/>
  </r>
  <r>
    <x v="3"/>
    <x v="1"/>
    <x v="0"/>
    <x v="3"/>
    <n v="1085"/>
    <n v="3"/>
    <n v="125"/>
    <n v="135625"/>
    <n v="20343.75"/>
    <x v="533"/>
    <x v="521"/>
    <n v="-14918.75"/>
    <x v="10"/>
    <n v="10"/>
    <s v="October"/>
    <s v="2014"/>
  </r>
  <r>
    <x v="4"/>
    <x v="3"/>
    <x v="1"/>
    <x v="3"/>
    <n v="546"/>
    <n v="5"/>
    <n v="300"/>
    <n v="163800"/>
    <n v="24570"/>
    <x v="534"/>
    <x v="522"/>
    <n v="2730"/>
    <x v="10"/>
    <n v="10"/>
    <s v="October"/>
    <s v="2014"/>
  </r>
  <r>
    <x v="0"/>
    <x v="1"/>
    <x v="2"/>
    <x v="3"/>
    <n v="1158"/>
    <n v="10"/>
    <n v="20"/>
    <n v="23160"/>
    <n v="3474"/>
    <x v="535"/>
    <x v="523"/>
    <n v="8106"/>
    <x v="3"/>
    <n v="3"/>
    <s v="March"/>
    <s v="2014"/>
  </r>
  <r>
    <x v="1"/>
    <x v="0"/>
    <x v="2"/>
    <x v="3"/>
    <n v="1614"/>
    <n v="10"/>
    <n v="15"/>
    <n v="24210"/>
    <n v="3631.5"/>
    <x v="536"/>
    <x v="524"/>
    <n v="4438.5"/>
    <x v="13"/>
    <n v="4"/>
    <s v="April"/>
    <s v="2014"/>
  </r>
  <r>
    <x v="0"/>
    <x v="3"/>
    <x v="2"/>
    <x v="3"/>
    <n v="2535"/>
    <n v="10"/>
    <n v="7"/>
    <n v="17745"/>
    <n v="2661.75"/>
    <x v="537"/>
    <x v="525"/>
    <n v="2408.25"/>
    <x v="13"/>
    <n v="4"/>
    <s v="April"/>
    <s v="2014"/>
  </r>
  <r>
    <x v="0"/>
    <x v="3"/>
    <x v="2"/>
    <x v="3"/>
    <n v="2851"/>
    <n v="10"/>
    <n v="350"/>
    <n v="997850"/>
    <n v="149677.5"/>
    <x v="538"/>
    <x v="526"/>
    <n v="106912.5"/>
    <x v="14"/>
    <n v="5"/>
    <s v="May"/>
    <s v="2014"/>
  </r>
  <r>
    <x v="1"/>
    <x v="0"/>
    <x v="2"/>
    <x v="3"/>
    <n v="2559"/>
    <n v="10"/>
    <n v="15"/>
    <n v="38385"/>
    <n v="5757.75"/>
    <x v="539"/>
    <x v="527"/>
    <n v="7037.25"/>
    <x v="5"/>
    <n v="8"/>
    <s v="August"/>
    <s v="2014"/>
  </r>
  <r>
    <x v="0"/>
    <x v="4"/>
    <x v="2"/>
    <x v="3"/>
    <n v="267"/>
    <n v="10"/>
    <n v="20"/>
    <n v="5340"/>
    <n v="801"/>
    <x v="540"/>
    <x v="528"/>
    <n v="1869"/>
    <x v="7"/>
    <n v="10"/>
    <s v="October"/>
    <s v="2013"/>
  </r>
  <r>
    <x v="3"/>
    <x v="1"/>
    <x v="2"/>
    <x v="3"/>
    <n v="1085"/>
    <n v="10"/>
    <n v="125"/>
    <n v="135625"/>
    <n v="20343.75"/>
    <x v="533"/>
    <x v="521"/>
    <n v="-14918.75"/>
    <x v="10"/>
    <n v="10"/>
    <s v="October"/>
    <s v="2014"/>
  </r>
  <r>
    <x v="1"/>
    <x v="1"/>
    <x v="2"/>
    <x v="3"/>
    <n v="1175"/>
    <n v="10"/>
    <n v="15"/>
    <n v="17625"/>
    <n v="2643.75"/>
    <x v="541"/>
    <x v="529"/>
    <n v="3231.25"/>
    <x v="10"/>
    <n v="10"/>
    <s v="October"/>
    <s v="2014"/>
  </r>
  <r>
    <x v="0"/>
    <x v="4"/>
    <x v="2"/>
    <x v="3"/>
    <n v="2007"/>
    <n v="10"/>
    <n v="350"/>
    <n v="702450"/>
    <n v="105367.5"/>
    <x v="542"/>
    <x v="530"/>
    <n v="75262.5"/>
    <x v="11"/>
    <n v="11"/>
    <s v="November"/>
    <s v="2013"/>
  </r>
  <r>
    <x v="0"/>
    <x v="3"/>
    <x v="2"/>
    <x v="3"/>
    <n v="2151"/>
    <n v="10"/>
    <n v="350"/>
    <n v="752850"/>
    <n v="112927.5"/>
    <x v="543"/>
    <x v="531"/>
    <n v="80662.5"/>
    <x v="11"/>
    <n v="11"/>
    <s v="November"/>
    <s v="2013"/>
  </r>
  <r>
    <x v="2"/>
    <x v="4"/>
    <x v="2"/>
    <x v="3"/>
    <n v="914"/>
    <n v="10"/>
    <n v="12"/>
    <n v="10968"/>
    <n v="1645.2"/>
    <x v="544"/>
    <x v="532"/>
    <n v="6580.7999999999993"/>
    <x v="2"/>
    <n v="12"/>
    <s v="December"/>
    <s v="2014"/>
  </r>
  <r>
    <x v="0"/>
    <x v="2"/>
    <x v="2"/>
    <x v="3"/>
    <n v="293"/>
    <n v="10"/>
    <n v="20"/>
    <n v="5860"/>
    <n v="879"/>
    <x v="545"/>
    <x v="533"/>
    <n v="2051"/>
    <x v="2"/>
    <n v="12"/>
    <s v="December"/>
    <s v="2014"/>
  </r>
  <r>
    <x v="2"/>
    <x v="3"/>
    <x v="3"/>
    <x v="3"/>
    <n v="500"/>
    <n v="120"/>
    <n v="12"/>
    <n v="6000"/>
    <n v="900"/>
    <x v="546"/>
    <x v="534"/>
    <n v="3600"/>
    <x v="3"/>
    <n v="3"/>
    <s v="March"/>
    <s v="2014"/>
  </r>
  <r>
    <x v="1"/>
    <x v="2"/>
    <x v="3"/>
    <x v="3"/>
    <n v="2826"/>
    <n v="120"/>
    <n v="15"/>
    <n v="42390"/>
    <n v="6358.5"/>
    <x v="547"/>
    <x v="535"/>
    <n v="7771.5"/>
    <x v="14"/>
    <n v="5"/>
    <s v="May"/>
    <s v="2014"/>
  </r>
  <r>
    <x v="3"/>
    <x v="2"/>
    <x v="3"/>
    <x v="3"/>
    <n v="663"/>
    <n v="120"/>
    <n v="125"/>
    <n v="82875"/>
    <n v="12431.25"/>
    <x v="548"/>
    <x v="61"/>
    <n v="-9116.25"/>
    <x v="6"/>
    <n v="9"/>
    <s v="September"/>
    <s v="2014"/>
  </r>
  <r>
    <x v="4"/>
    <x v="4"/>
    <x v="3"/>
    <x v="3"/>
    <n v="2574"/>
    <n v="120"/>
    <n v="300"/>
    <n v="772200"/>
    <n v="115830"/>
    <x v="549"/>
    <x v="536"/>
    <n v="12870"/>
    <x v="11"/>
    <n v="11"/>
    <s v="November"/>
    <s v="2013"/>
  </r>
  <r>
    <x v="3"/>
    <x v="4"/>
    <x v="3"/>
    <x v="3"/>
    <n v="2438"/>
    <n v="120"/>
    <n v="125"/>
    <n v="304750"/>
    <n v="45712.5"/>
    <x v="550"/>
    <x v="537"/>
    <n v="-33522.5"/>
    <x v="12"/>
    <n v="12"/>
    <s v="December"/>
    <s v="2013"/>
  </r>
  <r>
    <x v="2"/>
    <x v="4"/>
    <x v="3"/>
    <x v="3"/>
    <n v="914"/>
    <n v="120"/>
    <n v="12"/>
    <n v="10968"/>
    <n v="1645.2"/>
    <x v="544"/>
    <x v="532"/>
    <n v="6580.7999999999993"/>
    <x v="2"/>
    <n v="12"/>
    <s v="December"/>
    <s v="2014"/>
  </r>
  <r>
    <x v="0"/>
    <x v="0"/>
    <x v="4"/>
    <x v="3"/>
    <n v="865.5"/>
    <n v="250"/>
    <n v="20"/>
    <n v="17310"/>
    <n v="2596.5"/>
    <x v="551"/>
    <x v="503"/>
    <n v="6058.5"/>
    <x v="4"/>
    <n v="7"/>
    <s v="July"/>
    <s v="2014"/>
  </r>
  <r>
    <x v="1"/>
    <x v="1"/>
    <x v="4"/>
    <x v="3"/>
    <n v="492"/>
    <n v="250"/>
    <n v="15"/>
    <n v="7380"/>
    <n v="1107"/>
    <x v="552"/>
    <x v="538"/>
    <n v="1353"/>
    <x v="4"/>
    <n v="7"/>
    <s v="July"/>
    <s v="2014"/>
  </r>
  <r>
    <x v="0"/>
    <x v="4"/>
    <x v="4"/>
    <x v="3"/>
    <n v="267"/>
    <n v="250"/>
    <n v="20"/>
    <n v="5340"/>
    <n v="801"/>
    <x v="540"/>
    <x v="528"/>
    <n v="1869"/>
    <x v="7"/>
    <n v="10"/>
    <s v="October"/>
    <s v="2013"/>
  </r>
  <r>
    <x v="1"/>
    <x v="1"/>
    <x v="4"/>
    <x v="3"/>
    <n v="1175"/>
    <n v="250"/>
    <n v="15"/>
    <n v="17625"/>
    <n v="2643.75"/>
    <x v="541"/>
    <x v="529"/>
    <n v="3231.25"/>
    <x v="10"/>
    <n v="10"/>
    <s v="October"/>
    <s v="2014"/>
  </r>
  <r>
    <x v="3"/>
    <x v="0"/>
    <x v="4"/>
    <x v="3"/>
    <n v="2954"/>
    <n v="250"/>
    <n v="125"/>
    <n v="369250"/>
    <n v="55387.5"/>
    <x v="553"/>
    <x v="539"/>
    <n v="-40617.5"/>
    <x v="11"/>
    <n v="11"/>
    <s v="November"/>
    <s v="2013"/>
  </r>
  <r>
    <x v="3"/>
    <x v="1"/>
    <x v="4"/>
    <x v="3"/>
    <n v="552"/>
    <n v="250"/>
    <n v="125"/>
    <n v="69000"/>
    <n v="10350"/>
    <x v="554"/>
    <x v="540"/>
    <n v="-7590"/>
    <x v="15"/>
    <n v="11"/>
    <s v="November"/>
    <s v="2014"/>
  </r>
  <r>
    <x v="0"/>
    <x v="2"/>
    <x v="4"/>
    <x v="3"/>
    <n v="293"/>
    <n v="250"/>
    <n v="20"/>
    <n v="5860"/>
    <n v="879"/>
    <x v="545"/>
    <x v="533"/>
    <n v="2051"/>
    <x v="2"/>
    <n v="12"/>
    <s v="December"/>
    <s v="2014"/>
  </r>
  <r>
    <x v="4"/>
    <x v="2"/>
    <x v="5"/>
    <x v="3"/>
    <n v="2475"/>
    <n v="260"/>
    <n v="300"/>
    <n v="742500"/>
    <n v="111375"/>
    <x v="555"/>
    <x v="541"/>
    <n v="12375"/>
    <x v="3"/>
    <n v="3"/>
    <s v="March"/>
    <s v="2014"/>
  </r>
  <r>
    <x v="4"/>
    <x v="3"/>
    <x v="5"/>
    <x v="3"/>
    <n v="546"/>
    <n v="260"/>
    <n v="300"/>
    <n v="163800"/>
    <n v="24570"/>
    <x v="534"/>
    <x v="522"/>
    <n v="2730"/>
    <x v="10"/>
    <n v="10"/>
    <s v="October"/>
    <s v="2014"/>
  </r>
  <r>
    <x v="0"/>
    <x v="3"/>
    <x v="1"/>
    <x v="3"/>
    <n v="1368"/>
    <n v="5"/>
    <n v="7"/>
    <n v="9576"/>
    <n v="1436.4"/>
    <x v="556"/>
    <x v="542"/>
    <n v="1299.6000000000004"/>
    <x v="8"/>
    <n v="2"/>
    <s v="February"/>
    <s v="2014"/>
  </r>
  <r>
    <x v="0"/>
    <x v="0"/>
    <x v="2"/>
    <x v="3"/>
    <n v="723"/>
    <n v="10"/>
    <n v="7"/>
    <n v="5061"/>
    <n v="759.15000000000009"/>
    <x v="557"/>
    <x v="543"/>
    <n v="686.85000000000014"/>
    <x v="13"/>
    <n v="4"/>
    <s v="April"/>
    <s v="2014"/>
  </r>
  <r>
    <x v="2"/>
    <x v="4"/>
    <x v="4"/>
    <x v="3"/>
    <n v="1806"/>
    <n v="250"/>
    <n v="12"/>
    <n v="21672"/>
    <n v="3250.8"/>
    <x v="558"/>
    <x v="544"/>
    <n v="13003.2"/>
    <x v="14"/>
    <n v="5"/>
    <s v="May"/>
    <s v="20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x v="0"/>
    <n v="16185"/>
    <x v="0"/>
    <x v="0"/>
    <n v="1"/>
    <x v="0"/>
    <x v="0"/>
  </r>
  <r>
    <x v="0"/>
    <x v="1"/>
    <x v="0"/>
    <s v="None"/>
    <n v="1321"/>
    <n v="3"/>
    <n v="20"/>
    <n v="26420"/>
    <n v="0"/>
    <x v="1"/>
    <n v="13210"/>
    <x v="1"/>
    <x v="0"/>
    <n v="1"/>
    <x v="0"/>
    <x v="0"/>
  </r>
  <r>
    <x v="1"/>
    <x v="2"/>
    <x v="0"/>
    <s v="None"/>
    <n v="2178"/>
    <n v="3"/>
    <n v="15"/>
    <n v="32670"/>
    <n v="0"/>
    <x v="2"/>
    <n v="21780"/>
    <x v="2"/>
    <x v="1"/>
    <n v="6"/>
    <x v="1"/>
    <x v="0"/>
  </r>
  <r>
    <x v="1"/>
    <x v="1"/>
    <x v="0"/>
    <s v="None"/>
    <n v="888"/>
    <n v="3"/>
    <n v="15"/>
    <n v="13320"/>
    <n v="0"/>
    <x v="3"/>
    <n v="8880"/>
    <x v="3"/>
    <x v="1"/>
    <n v="6"/>
    <x v="1"/>
    <x v="0"/>
  </r>
  <r>
    <x v="1"/>
    <x v="3"/>
    <x v="0"/>
    <s v="None"/>
    <n v="2470"/>
    <n v="3"/>
    <n v="15"/>
    <n v="37050"/>
    <n v="0"/>
    <x v="4"/>
    <n v="24700"/>
    <x v="4"/>
    <x v="1"/>
    <n v="6"/>
    <x v="1"/>
    <x v="0"/>
  </r>
  <r>
    <x v="0"/>
    <x v="1"/>
    <x v="0"/>
    <s v="None"/>
    <n v="1513"/>
    <n v="3"/>
    <n v="350"/>
    <n v="529550"/>
    <n v="0"/>
    <x v="5"/>
    <n v="393380"/>
    <x v="5"/>
    <x v="2"/>
    <n v="12"/>
    <x v="2"/>
    <x v="0"/>
  </r>
  <r>
    <x v="1"/>
    <x v="1"/>
    <x v="1"/>
    <s v="None"/>
    <n v="921"/>
    <n v="5"/>
    <n v="15"/>
    <n v="13815"/>
    <n v="0"/>
    <x v="6"/>
    <n v="9210"/>
    <x v="6"/>
    <x v="3"/>
    <n v="3"/>
    <x v="3"/>
    <x v="0"/>
  </r>
  <r>
    <x v="2"/>
    <x v="0"/>
    <x v="1"/>
    <s v="None"/>
    <n v="2518"/>
    <n v="5"/>
    <n v="12"/>
    <n v="30216"/>
    <n v="0"/>
    <x v="7"/>
    <n v="7554"/>
    <x v="7"/>
    <x v="1"/>
    <n v="6"/>
    <x v="1"/>
    <x v="0"/>
  </r>
  <r>
    <x v="0"/>
    <x v="2"/>
    <x v="1"/>
    <s v="None"/>
    <n v="1899"/>
    <n v="5"/>
    <n v="20"/>
    <n v="37980"/>
    <n v="0"/>
    <x v="8"/>
    <n v="18990"/>
    <x v="8"/>
    <x v="1"/>
    <n v="6"/>
    <x v="1"/>
    <x v="0"/>
  </r>
  <r>
    <x v="2"/>
    <x v="1"/>
    <x v="1"/>
    <s v="None"/>
    <n v="1545"/>
    <n v="5"/>
    <n v="12"/>
    <n v="18540"/>
    <n v="0"/>
    <x v="9"/>
    <n v="4635"/>
    <x v="9"/>
    <x v="1"/>
    <n v="6"/>
    <x v="1"/>
    <x v="0"/>
  </r>
  <r>
    <x v="1"/>
    <x v="3"/>
    <x v="1"/>
    <s v="None"/>
    <n v="2470"/>
    <n v="5"/>
    <n v="15"/>
    <n v="37050"/>
    <n v="0"/>
    <x v="4"/>
    <n v="24700"/>
    <x v="4"/>
    <x v="1"/>
    <n v="6"/>
    <x v="1"/>
    <x v="0"/>
  </r>
  <r>
    <x v="3"/>
    <x v="0"/>
    <x v="1"/>
    <s v="None"/>
    <n v="2665.5"/>
    <n v="5"/>
    <n v="125"/>
    <n v="333187.5"/>
    <n v="0"/>
    <x v="10"/>
    <n v="319860"/>
    <x v="10"/>
    <x v="4"/>
    <n v="7"/>
    <x v="4"/>
    <x v="0"/>
  </r>
  <r>
    <x v="4"/>
    <x v="3"/>
    <x v="1"/>
    <s v="None"/>
    <n v="958"/>
    <n v="5"/>
    <n v="300"/>
    <n v="287400"/>
    <n v="0"/>
    <x v="11"/>
    <n v="239500"/>
    <x v="11"/>
    <x v="5"/>
    <n v="8"/>
    <x v="5"/>
    <x v="0"/>
  </r>
  <r>
    <x v="0"/>
    <x v="1"/>
    <x v="1"/>
    <s v="None"/>
    <n v="2146"/>
    <n v="5"/>
    <n v="7"/>
    <n v="15022"/>
    <n v="0"/>
    <x v="12"/>
    <n v="10730"/>
    <x v="12"/>
    <x v="6"/>
    <n v="9"/>
    <x v="6"/>
    <x v="0"/>
  </r>
  <r>
    <x v="3"/>
    <x v="0"/>
    <x v="1"/>
    <s v="None"/>
    <n v="345"/>
    <n v="5"/>
    <n v="125"/>
    <n v="43125"/>
    <n v="0"/>
    <x v="13"/>
    <n v="41400"/>
    <x v="13"/>
    <x v="7"/>
    <n v="10"/>
    <x v="7"/>
    <x v="1"/>
  </r>
  <r>
    <x v="1"/>
    <x v="4"/>
    <x v="1"/>
    <s v="None"/>
    <n v="615"/>
    <n v="5"/>
    <n v="15"/>
    <n v="9225"/>
    <n v="0"/>
    <x v="14"/>
    <n v="6150"/>
    <x v="14"/>
    <x v="2"/>
    <n v="12"/>
    <x v="2"/>
    <x v="0"/>
  </r>
  <r>
    <x v="0"/>
    <x v="0"/>
    <x v="2"/>
    <s v="None"/>
    <n v="292"/>
    <n v="10"/>
    <n v="20"/>
    <n v="5840"/>
    <n v="0"/>
    <x v="15"/>
    <n v="2920"/>
    <x v="15"/>
    <x v="8"/>
    <n v="2"/>
    <x v="8"/>
    <x v="0"/>
  </r>
  <r>
    <x v="1"/>
    <x v="3"/>
    <x v="2"/>
    <s v="None"/>
    <n v="974"/>
    <n v="10"/>
    <n v="15"/>
    <n v="14610"/>
    <n v="0"/>
    <x v="16"/>
    <n v="9740"/>
    <x v="16"/>
    <x v="8"/>
    <n v="2"/>
    <x v="8"/>
    <x v="0"/>
  </r>
  <r>
    <x v="2"/>
    <x v="0"/>
    <x v="2"/>
    <s v="None"/>
    <n v="2518"/>
    <n v="10"/>
    <n v="12"/>
    <n v="30216"/>
    <n v="0"/>
    <x v="7"/>
    <n v="7554"/>
    <x v="7"/>
    <x v="1"/>
    <n v="6"/>
    <x v="1"/>
    <x v="0"/>
  </r>
  <r>
    <x v="0"/>
    <x v="1"/>
    <x v="2"/>
    <s v="None"/>
    <n v="1006"/>
    <n v="10"/>
    <n v="350"/>
    <n v="352100"/>
    <n v="0"/>
    <x v="17"/>
    <n v="261560"/>
    <x v="17"/>
    <x v="1"/>
    <n v="6"/>
    <x v="1"/>
    <x v="0"/>
  </r>
  <r>
    <x v="2"/>
    <x v="1"/>
    <x v="2"/>
    <s v="None"/>
    <n v="367"/>
    <n v="10"/>
    <n v="12"/>
    <n v="4404"/>
    <n v="0"/>
    <x v="18"/>
    <n v="1101"/>
    <x v="18"/>
    <x v="4"/>
    <n v="7"/>
    <x v="4"/>
    <x v="0"/>
  </r>
  <r>
    <x v="0"/>
    <x v="3"/>
    <x v="2"/>
    <s v="None"/>
    <n v="883"/>
    <n v="10"/>
    <n v="7"/>
    <n v="6181"/>
    <n v="0"/>
    <x v="19"/>
    <n v="4415"/>
    <x v="19"/>
    <x v="5"/>
    <n v="8"/>
    <x v="5"/>
    <x v="0"/>
  </r>
  <r>
    <x v="1"/>
    <x v="2"/>
    <x v="2"/>
    <s v="None"/>
    <n v="549"/>
    <n v="10"/>
    <n v="15"/>
    <n v="8235"/>
    <n v="0"/>
    <x v="20"/>
    <n v="5490"/>
    <x v="20"/>
    <x v="9"/>
    <n v="9"/>
    <x v="6"/>
    <x v="1"/>
  </r>
  <r>
    <x v="4"/>
    <x v="3"/>
    <x v="2"/>
    <s v="None"/>
    <n v="788"/>
    <n v="10"/>
    <n v="300"/>
    <n v="236400"/>
    <n v="0"/>
    <x v="21"/>
    <n v="197000"/>
    <x v="21"/>
    <x v="9"/>
    <n v="9"/>
    <x v="6"/>
    <x v="1"/>
  </r>
  <r>
    <x v="1"/>
    <x v="3"/>
    <x v="2"/>
    <s v="None"/>
    <n v="2472"/>
    <n v="10"/>
    <n v="15"/>
    <n v="37080"/>
    <n v="0"/>
    <x v="22"/>
    <n v="24720"/>
    <x v="22"/>
    <x v="6"/>
    <n v="9"/>
    <x v="6"/>
    <x v="0"/>
  </r>
  <r>
    <x v="0"/>
    <x v="4"/>
    <x v="2"/>
    <s v="None"/>
    <n v="1143"/>
    <n v="10"/>
    <n v="7"/>
    <n v="8001"/>
    <n v="0"/>
    <x v="23"/>
    <n v="5715"/>
    <x v="23"/>
    <x v="10"/>
    <n v="10"/>
    <x v="7"/>
    <x v="0"/>
  </r>
  <r>
    <x v="0"/>
    <x v="0"/>
    <x v="2"/>
    <s v="None"/>
    <n v="1725"/>
    <n v="10"/>
    <n v="350"/>
    <n v="603750"/>
    <n v="0"/>
    <x v="24"/>
    <n v="448500"/>
    <x v="24"/>
    <x v="11"/>
    <n v="11"/>
    <x v="9"/>
    <x v="1"/>
  </r>
  <r>
    <x v="2"/>
    <x v="4"/>
    <x v="2"/>
    <s v="None"/>
    <n v="912"/>
    <n v="10"/>
    <n v="12"/>
    <n v="10944"/>
    <n v="0"/>
    <x v="25"/>
    <n v="2736"/>
    <x v="25"/>
    <x v="11"/>
    <n v="11"/>
    <x v="9"/>
    <x v="1"/>
  </r>
  <r>
    <x v="1"/>
    <x v="0"/>
    <x v="2"/>
    <s v="None"/>
    <n v="2152"/>
    <n v="10"/>
    <n v="15"/>
    <n v="32280"/>
    <n v="0"/>
    <x v="26"/>
    <n v="21520"/>
    <x v="26"/>
    <x v="12"/>
    <n v="12"/>
    <x v="2"/>
    <x v="1"/>
  </r>
  <r>
    <x v="0"/>
    <x v="0"/>
    <x v="2"/>
    <s v="None"/>
    <n v="1817"/>
    <n v="10"/>
    <n v="20"/>
    <n v="36340"/>
    <n v="0"/>
    <x v="27"/>
    <n v="18170"/>
    <x v="27"/>
    <x v="2"/>
    <n v="12"/>
    <x v="2"/>
    <x v="0"/>
  </r>
  <r>
    <x v="0"/>
    <x v="1"/>
    <x v="2"/>
    <s v="None"/>
    <n v="1513"/>
    <n v="10"/>
    <n v="350"/>
    <n v="529550"/>
    <n v="0"/>
    <x v="5"/>
    <n v="393380"/>
    <x v="5"/>
    <x v="2"/>
    <n v="12"/>
    <x v="2"/>
    <x v="0"/>
  </r>
  <r>
    <x v="0"/>
    <x v="3"/>
    <x v="3"/>
    <s v="None"/>
    <n v="1493"/>
    <n v="120"/>
    <n v="7"/>
    <n v="10451"/>
    <n v="0"/>
    <x v="28"/>
    <n v="7465"/>
    <x v="28"/>
    <x v="0"/>
    <n v="1"/>
    <x v="0"/>
    <x v="0"/>
  </r>
  <r>
    <x v="3"/>
    <x v="2"/>
    <x v="3"/>
    <s v="None"/>
    <n v="1804"/>
    <n v="120"/>
    <n v="125"/>
    <n v="225500"/>
    <n v="0"/>
    <x v="29"/>
    <n v="216480"/>
    <x v="29"/>
    <x v="8"/>
    <n v="2"/>
    <x v="8"/>
    <x v="0"/>
  </r>
  <r>
    <x v="2"/>
    <x v="1"/>
    <x v="3"/>
    <s v="None"/>
    <n v="2161"/>
    <n v="120"/>
    <n v="12"/>
    <n v="25932"/>
    <n v="0"/>
    <x v="30"/>
    <n v="6483"/>
    <x v="30"/>
    <x v="3"/>
    <n v="3"/>
    <x v="3"/>
    <x v="0"/>
  </r>
  <r>
    <x v="0"/>
    <x v="1"/>
    <x v="3"/>
    <s v="None"/>
    <n v="1006"/>
    <n v="120"/>
    <n v="350"/>
    <n v="352100"/>
    <n v="0"/>
    <x v="17"/>
    <n v="261560"/>
    <x v="17"/>
    <x v="1"/>
    <n v="6"/>
    <x v="1"/>
    <x v="0"/>
  </r>
  <r>
    <x v="2"/>
    <x v="1"/>
    <x v="3"/>
    <s v="None"/>
    <n v="1545"/>
    <n v="120"/>
    <n v="12"/>
    <n v="18540"/>
    <n v="0"/>
    <x v="9"/>
    <n v="4635"/>
    <x v="9"/>
    <x v="1"/>
    <n v="6"/>
    <x v="1"/>
    <x v="0"/>
  </r>
  <r>
    <x v="3"/>
    <x v="4"/>
    <x v="3"/>
    <s v="None"/>
    <n v="2821"/>
    <n v="120"/>
    <n v="125"/>
    <n v="352625"/>
    <n v="0"/>
    <x v="31"/>
    <n v="338520"/>
    <x v="31"/>
    <x v="5"/>
    <n v="8"/>
    <x v="5"/>
    <x v="0"/>
  </r>
  <r>
    <x v="3"/>
    <x v="0"/>
    <x v="3"/>
    <s v="None"/>
    <n v="345"/>
    <n v="120"/>
    <n v="125"/>
    <n v="43125"/>
    <n v="0"/>
    <x v="13"/>
    <n v="41400"/>
    <x v="13"/>
    <x v="7"/>
    <n v="10"/>
    <x v="7"/>
    <x v="1"/>
  </r>
  <r>
    <x v="4"/>
    <x v="0"/>
    <x v="4"/>
    <s v="None"/>
    <n v="2001"/>
    <n v="250"/>
    <n v="300"/>
    <n v="600300"/>
    <n v="0"/>
    <x v="32"/>
    <n v="500250"/>
    <x v="32"/>
    <x v="8"/>
    <n v="2"/>
    <x v="8"/>
    <x v="0"/>
  </r>
  <r>
    <x v="2"/>
    <x v="1"/>
    <x v="4"/>
    <s v="None"/>
    <n v="2838"/>
    <n v="250"/>
    <n v="12"/>
    <n v="34056"/>
    <n v="0"/>
    <x v="33"/>
    <n v="8514"/>
    <x v="33"/>
    <x v="13"/>
    <n v="4"/>
    <x v="10"/>
    <x v="0"/>
  </r>
  <r>
    <x v="1"/>
    <x v="2"/>
    <x v="4"/>
    <s v="None"/>
    <n v="2178"/>
    <n v="250"/>
    <n v="15"/>
    <n v="32670"/>
    <n v="0"/>
    <x v="2"/>
    <n v="21780"/>
    <x v="2"/>
    <x v="1"/>
    <n v="6"/>
    <x v="1"/>
    <x v="0"/>
  </r>
  <r>
    <x v="1"/>
    <x v="1"/>
    <x v="4"/>
    <s v="None"/>
    <n v="888"/>
    <n v="250"/>
    <n v="15"/>
    <n v="13320"/>
    <n v="0"/>
    <x v="3"/>
    <n v="8880"/>
    <x v="3"/>
    <x v="1"/>
    <n v="6"/>
    <x v="1"/>
    <x v="0"/>
  </r>
  <r>
    <x v="0"/>
    <x v="2"/>
    <x v="4"/>
    <s v="None"/>
    <n v="1527"/>
    <n v="250"/>
    <n v="350"/>
    <n v="534450"/>
    <n v="0"/>
    <x v="34"/>
    <n v="397020"/>
    <x v="34"/>
    <x v="9"/>
    <n v="9"/>
    <x v="6"/>
    <x v="1"/>
  </r>
  <r>
    <x v="4"/>
    <x v="2"/>
    <x v="4"/>
    <s v="None"/>
    <n v="2151"/>
    <n v="250"/>
    <n v="300"/>
    <n v="645300"/>
    <n v="0"/>
    <x v="35"/>
    <n v="537750"/>
    <x v="35"/>
    <x v="6"/>
    <n v="9"/>
    <x v="6"/>
    <x v="0"/>
  </r>
  <r>
    <x v="0"/>
    <x v="0"/>
    <x v="4"/>
    <s v="None"/>
    <n v="1817"/>
    <n v="250"/>
    <n v="20"/>
    <n v="36340"/>
    <n v="0"/>
    <x v="27"/>
    <n v="18170"/>
    <x v="27"/>
    <x v="2"/>
    <n v="12"/>
    <x v="2"/>
    <x v="0"/>
  </r>
  <r>
    <x v="0"/>
    <x v="2"/>
    <x v="5"/>
    <s v="None"/>
    <n v="2750"/>
    <n v="260"/>
    <n v="350"/>
    <n v="962500"/>
    <n v="0"/>
    <x v="36"/>
    <n v="715000"/>
    <x v="36"/>
    <x v="8"/>
    <n v="2"/>
    <x v="8"/>
    <x v="0"/>
  </r>
  <r>
    <x v="2"/>
    <x v="4"/>
    <x v="5"/>
    <s v="None"/>
    <n v="1953"/>
    <n v="260"/>
    <n v="12"/>
    <n v="23436"/>
    <n v="0"/>
    <x v="37"/>
    <n v="5859"/>
    <x v="37"/>
    <x v="13"/>
    <n v="4"/>
    <x v="10"/>
    <x v="0"/>
  </r>
  <r>
    <x v="3"/>
    <x v="1"/>
    <x v="5"/>
    <s v="None"/>
    <n v="4219.5"/>
    <n v="260"/>
    <n v="125"/>
    <n v="527437.5"/>
    <n v="0"/>
    <x v="38"/>
    <n v="506340"/>
    <x v="38"/>
    <x v="13"/>
    <n v="4"/>
    <x v="10"/>
    <x v="0"/>
  </r>
  <r>
    <x v="0"/>
    <x v="2"/>
    <x v="5"/>
    <s v="None"/>
    <n v="1899"/>
    <n v="260"/>
    <n v="20"/>
    <n v="37980"/>
    <n v="0"/>
    <x v="8"/>
    <n v="18990"/>
    <x v="8"/>
    <x v="1"/>
    <n v="6"/>
    <x v="1"/>
    <x v="0"/>
  </r>
  <r>
    <x v="0"/>
    <x v="1"/>
    <x v="5"/>
    <s v="None"/>
    <n v="1686"/>
    <n v="260"/>
    <n v="7"/>
    <n v="11802"/>
    <n v="0"/>
    <x v="39"/>
    <n v="8430"/>
    <x v="39"/>
    <x v="4"/>
    <n v="7"/>
    <x v="4"/>
    <x v="0"/>
  </r>
  <r>
    <x v="2"/>
    <x v="4"/>
    <x v="5"/>
    <s v="None"/>
    <n v="2141"/>
    <n v="260"/>
    <n v="12"/>
    <n v="25692"/>
    <n v="0"/>
    <x v="40"/>
    <n v="6423"/>
    <x v="40"/>
    <x v="5"/>
    <n v="8"/>
    <x v="5"/>
    <x v="0"/>
  </r>
  <r>
    <x v="0"/>
    <x v="4"/>
    <x v="5"/>
    <s v="None"/>
    <n v="1143"/>
    <n v="260"/>
    <n v="7"/>
    <n v="8001"/>
    <n v="0"/>
    <x v="23"/>
    <n v="5715"/>
    <x v="23"/>
    <x v="10"/>
    <n v="10"/>
    <x v="7"/>
    <x v="0"/>
  </r>
  <r>
    <x v="1"/>
    <x v="4"/>
    <x v="5"/>
    <s v="None"/>
    <n v="615"/>
    <n v="260"/>
    <n v="15"/>
    <n v="9225"/>
    <n v="0"/>
    <x v="14"/>
    <n v="6150"/>
    <x v="14"/>
    <x v="2"/>
    <n v="12"/>
    <x v="2"/>
    <x v="0"/>
  </r>
  <r>
    <x v="0"/>
    <x v="2"/>
    <x v="2"/>
    <s v="Low"/>
    <n v="3945"/>
    <n v="10"/>
    <n v="7"/>
    <n v="27615"/>
    <n v="276.14999999999998"/>
    <x v="41"/>
    <n v="19725"/>
    <x v="41"/>
    <x v="0"/>
    <n v="1"/>
    <x v="0"/>
    <x v="0"/>
  </r>
  <r>
    <x v="1"/>
    <x v="2"/>
    <x v="2"/>
    <s v="Low"/>
    <n v="2296"/>
    <n v="10"/>
    <n v="15"/>
    <n v="34440"/>
    <n v="344.4"/>
    <x v="42"/>
    <n v="22960"/>
    <x v="42"/>
    <x v="8"/>
    <n v="2"/>
    <x v="8"/>
    <x v="0"/>
  </r>
  <r>
    <x v="0"/>
    <x v="2"/>
    <x v="2"/>
    <s v="Low"/>
    <n v="1030"/>
    <n v="10"/>
    <n v="7"/>
    <n v="7210"/>
    <n v="72.099999999999994"/>
    <x v="43"/>
    <n v="5150"/>
    <x v="43"/>
    <x v="14"/>
    <n v="5"/>
    <x v="11"/>
    <x v="0"/>
  </r>
  <r>
    <x v="0"/>
    <x v="2"/>
    <x v="3"/>
    <s v="Low"/>
    <n v="639"/>
    <n v="120"/>
    <n v="7"/>
    <n v="4473"/>
    <n v="44.73"/>
    <x v="44"/>
    <n v="3195"/>
    <x v="44"/>
    <x v="15"/>
    <n v="11"/>
    <x v="9"/>
    <x v="0"/>
  </r>
  <r>
    <x v="0"/>
    <x v="0"/>
    <x v="4"/>
    <s v="Low"/>
    <n v="1326"/>
    <n v="250"/>
    <n v="7"/>
    <n v="9282"/>
    <n v="92.82"/>
    <x v="45"/>
    <n v="6630"/>
    <x v="45"/>
    <x v="3"/>
    <n v="3"/>
    <x v="3"/>
    <x v="0"/>
  </r>
  <r>
    <x v="2"/>
    <x v="4"/>
    <x v="0"/>
    <s v="Low"/>
    <n v="1858"/>
    <n v="3"/>
    <n v="12"/>
    <n v="22296"/>
    <n v="222.96"/>
    <x v="46"/>
    <n v="5574"/>
    <x v="46"/>
    <x v="8"/>
    <n v="2"/>
    <x v="8"/>
    <x v="0"/>
  </r>
  <r>
    <x v="0"/>
    <x v="3"/>
    <x v="0"/>
    <s v="Low"/>
    <n v="1210"/>
    <n v="3"/>
    <n v="350"/>
    <n v="423500"/>
    <n v="4235"/>
    <x v="47"/>
    <n v="314600"/>
    <x v="47"/>
    <x v="3"/>
    <n v="3"/>
    <x v="3"/>
    <x v="0"/>
  </r>
  <r>
    <x v="0"/>
    <x v="4"/>
    <x v="0"/>
    <s v="Low"/>
    <n v="2529"/>
    <n v="3"/>
    <n v="7"/>
    <n v="17703"/>
    <n v="177.03"/>
    <x v="48"/>
    <n v="12645"/>
    <x v="48"/>
    <x v="4"/>
    <n v="7"/>
    <x v="4"/>
    <x v="0"/>
  </r>
  <r>
    <x v="2"/>
    <x v="0"/>
    <x v="0"/>
    <s v="Low"/>
    <n v="1445"/>
    <n v="3"/>
    <n v="12"/>
    <n v="17340"/>
    <n v="173.4"/>
    <x v="49"/>
    <n v="4335"/>
    <x v="49"/>
    <x v="6"/>
    <n v="9"/>
    <x v="6"/>
    <x v="0"/>
  </r>
  <r>
    <x v="3"/>
    <x v="4"/>
    <x v="0"/>
    <s v="Low"/>
    <n v="330"/>
    <n v="3"/>
    <n v="125"/>
    <n v="41250"/>
    <n v="412.5"/>
    <x v="50"/>
    <n v="39600"/>
    <x v="50"/>
    <x v="9"/>
    <n v="9"/>
    <x v="6"/>
    <x v="1"/>
  </r>
  <r>
    <x v="2"/>
    <x v="2"/>
    <x v="0"/>
    <s v="Low"/>
    <n v="2671"/>
    <n v="3"/>
    <n v="12"/>
    <n v="32052"/>
    <n v="320.52"/>
    <x v="51"/>
    <n v="8013"/>
    <x v="51"/>
    <x v="6"/>
    <n v="9"/>
    <x v="6"/>
    <x v="0"/>
  </r>
  <r>
    <x v="2"/>
    <x v="1"/>
    <x v="0"/>
    <s v="Low"/>
    <n v="766"/>
    <n v="3"/>
    <n v="12"/>
    <n v="9192"/>
    <n v="91.92"/>
    <x v="52"/>
    <n v="2298"/>
    <x v="52"/>
    <x v="7"/>
    <n v="10"/>
    <x v="7"/>
    <x v="1"/>
  </r>
  <r>
    <x v="4"/>
    <x v="3"/>
    <x v="0"/>
    <s v="Low"/>
    <n v="494"/>
    <n v="3"/>
    <n v="300"/>
    <n v="148200"/>
    <n v="1482"/>
    <x v="53"/>
    <n v="123500"/>
    <x v="53"/>
    <x v="7"/>
    <n v="10"/>
    <x v="7"/>
    <x v="1"/>
  </r>
  <r>
    <x v="0"/>
    <x v="3"/>
    <x v="0"/>
    <s v="Low"/>
    <n v="1397"/>
    <n v="3"/>
    <n v="350"/>
    <n v="488950"/>
    <n v="4889.5"/>
    <x v="54"/>
    <n v="363220"/>
    <x v="54"/>
    <x v="10"/>
    <n v="10"/>
    <x v="7"/>
    <x v="0"/>
  </r>
  <r>
    <x v="0"/>
    <x v="2"/>
    <x v="0"/>
    <s v="Low"/>
    <n v="2155"/>
    <n v="3"/>
    <n v="350"/>
    <n v="754250"/>
    <n v="7542.5"/>
    <x v="55"/>
    <n v="560300"/>
    <x v="55"/>
    <x v="2"/>
    <n v="12"/>
    <x v="2"/>
    <x v="0"/>
  </r>
  <r>
    <x v="1"/>
    <x v="3"/>
    <x v="1"/>
    <s v="Low"/>
    <n v="2214"/>
    <n v="5"/>
    <n v="15"/>
    <n v="33210"/>
    <n v="332.1"/>
    <x v="56"/>
    <n v="22140"/>
    <x v="56"/>
    <x v="3"/>
    <n v="3"/>
    <x v="3"/>
    <x v="0"/>
  </r>
  <r>
    <x v="4"/>
    <x v="4"/>
    <x v="1"/>
    <s v="Low"/>
    <n v="2301"/>
    <n v="5"/>
    <n v="300"/>
    <n v="690300"/>
    <n v="6903"/>
    <x v="57"/>
    <n v="575250"/>
    <x v="57"/>
    <x v="13"/>
    <n v="4"/>
    <x v="10"/>
    <x v="0"/>
  </r>
  <r>
    <x v="0"/>
    <x v="2"/>
    <x v="1"/>
    <s v="Low"/>
    <n v="1375.5"/>
    <n v="5"/>
    <n v="20"/>
    <n v="27510"/>
    <n v="275.10000000000002"/>
    <x v="58"/>
    <n v="13755"/>
    <x v="58"/>
    <x v="4"/>
    <n v="7"/>
    <x v="4"/>
    <x v="0"/>
  </r>
  <r>
    <x v="0"/>
    <x v="0"/>
    <x v="1"/>
    <s v="Low"/>
    <n v="1830"/>
    <n v="5"/>
    <n v="7"/>
    <n v="12810"/>
    <n v="128.1"/>
    <x v="59"/>
    <n v="9150"/>
    <x v="59"/>
    <x v="5"/>
    <n v="8"/>
    <x v="5"/>
    <x v="0"/>
  </r>
  <r>
    <x v="4"/>
    <x v="4"/>
    <x v="1"/>
    <s v="Low"/>
    <n v="2498"/>
    <n v="5"/>
    <n v="300"/>
    <n v="749400"/>
    <n v="7494"/>
    <x v="60"/>
    <n v="624500"/>
    <x v="60"/>
    <x v="9"/>
    <n v="9"/>
    <x v="6"/>
    <x v="1"/>
  </r>
  <r>
    <x v="3"/>
    <x v="4"/>
    <x v="1"/>
    <s v="Low"/>
    <n v="663"/>
    <n v="5"/>
    <n v="125"/>
    <n v="82875"/>
    <n v="828.75"/>
    <x v="61"/>
    <n v="79560"/>
    <x v="61"/>
    <x v="7"/>
    <n v="10"/>
    <x v="7"/>
    <x v="1"/>
  </r>
  <r>
    <x v="1"/>
    <x v="4"/>
    <x v="2"/>
    <s v="Low"/>
    <n v="1514"/>
    <n v="10"/>
    <n v="15"/>
    <n v="22710"/>
    <n v="227.1"/>
    <x v="62"/>
    <n v="15140"/>
    <x v="62"/>
    <x v="8"/>
    <n v="2"/>
    <x v="8"/>
    <x v="0"/>
  </r>
  <r>
    <x v="0"/>
    <x v="4"/>
    <x v="2"/>
    <s v="Low"/>
    <n v="4492.5"/>
    <n v="10"/>
    <n v="7"/>
    <n v="31447.5"/>
    <n v="314.47500000000002"/>
    <x v="63"/>
    <n v="22462.5"/>
    <x v="63"/>
    <x v="13"/>
    <n v="4"/>
    <x v="10"/>
    <x v="0"/>
  </r>
  <r>
    <x v="3"/>
    <x v="4"/>
    <x v="2"/>
    <s v="Low"/>
    <n v="727"/>
    <n v="10"/>
    <n v="125"/>
    <n v="90875"/>
    <n v="908.75"/>
    <x v="64"/>
    <n v="87240"/>
    <x v="64"/>
    <x v="1"/>
    <n v="6"/>
    <x v="1"/>
    <x v="0"/>
  </r>
  <r>
    <x v="3"/>
    <x v="2"/>
    <x v="2"/>
    <s v="Low"/>
    <n v="787"/>
    <n v="10"/>
    <n v="125"/>
    <n v="98375"/>
    <n v="983.75"/>
    <x v="65"/>
    <n v="94440"/>
    <x v="65"/>
    <x v="1"/>
    <n v="6"/>
    <x v="1"/>
    <x v="0"/>
  </r>
  <r>
    <x v="3"/>
    <x v="3"/>
    <x v="2"/>
    <s v="Low"/>
    <n v="1823"/>
    <n v="10"/>
    <n v="125"/>
    <n v="227875"/>
    <n v="2278.75"/>
    <x v="66"/>
    <n v="218760"/>
    <x v="66"/>
    <x v="4"/>
    <n v="7"/>
    <x v="4"/>
    <x v="0"/>
  </r>
  <r>
    <x v="1"/>
    <x v="1"/>
    <x v="2"/>
    <s v="Low"/>
    <n v="747"/>
    <n v="10"/>
    <n v="15"/>
    <n v="11205"/>
    <n v="112.05"/>
    <x v="67"/>
    <n v="7470"/>
    <x v="67"/>
    <x v="6"/>
    <n v="9"/>
    <x v="6"/>
    <x v="0"/>
  </r>
  <r>
    <x v="2"/>
    <x v="1"/>
    <x v="2"/>
    <s v="Low"/>
    <n v="766"/>
    <n v="10"/>
    <n v="12"/>
    <n v="9192"/>
    <n v="91.92"/>
    <x v="52"/>
    <n v="2298"/>
    <x v="52"/>
    <x v="7"/>
    <n v="10"/>
    <x v="7"/>
    <x v="1"/>
  </r>
  <r>
    <x v="4"/>
    <x v="4"/>
    <x v="2"/>
    <s v="Low"/>
    <n v="2905"/>
    <n v="10"/>
    <n v="300"/>
    <n v="871500"/>
    <n v="8715"/>
    <x v="68"/>
    <n v="726250"/>
    <x v="68"/>
    <x v="15"/>
    <n v="11"/>
    <x v="9"/>
    <x v="0"/>
  </r>
  <r>
    <x v="0"/>
    <x v="2"/>
    <x v="2"/>
    <s v="Low"/>
    <n v="2155"/>
    <n v="10"/>
    <n v="350"/>
    <n v="754250"/>
    <n v="7542.5"/>
    <x v="55"/>
    <n v="560300"/>
    <x v="55"/>
    <x v="2"/>
    <n v="12"/>
    <x v="2"/>
    <x v="0"/>
  </r>
  <r>
    <x v="0"/>
    <x v="2"/>
    <x v="3"/>
    <s v="Low"/>
    <n v="3864"/>
    <n v="120"/>
    <n v="20"/>
    <n v="77280"/>
    <n v="772.80000000000007"/>
    <x v="69"/>
    <n v="38640"/>
    <x v="69"/>
    <x v="13"/>
    <n v="4"/>
    <x v="10"/>
    <x v="0"/>
  </r>
  <r>
    <x v="0"/>
    <x v="3"/>
    <x v="3"/>
    <s v="Low"/>
    <n v="362"/>
    <n v="120"/>
    <n v="7"/>
    <n v="2534"/>
    <n v="25.34"/>
    <x v="70"/>
    <n v="1810"/>
    <x v="70"/>
    <x v="14"/>
    <n v="5"/>
    <x v="11"/>
    <x v="0"/>
  </r>
  <r>
    <x v="3"/>
    <x v="0"/>
    <x v="3"/>
    <s v="Low"/>
    <n v="923"/>
    <n v="120"/>
    <n v="125"/>
    <n v="115375"/>
    <n v="1153.75"/>
    <x v="71"/>
    <n v="110760"/>
    <x v="71"/>
    <x v="5"/>
    <n v="8"/>
    <x v="5"/>
    <x v="0"/>
  </r>
  <r>
    <x v="3"/>
    <x v="4"/>
    <x v="3"/>
    <s v="Low"/>
    <n v="663"/>
    <n v="120"/>
    <n v="125"/>
    <n v="82875"/>
    <n v="828.75"/>
    <x v="61"/>
    <n v="79560"/>
    <x v="61"/>
    <x v="7"/>
    <n v="10"/>
    <x v="7"/>
    <x v="1"/>
  </r>
  <r>
    <x v="0"/>
    <x v="0"/>
    <x v="3"/>
    <s v="Low"/>
    <n v="2092"/>
    <n v="120"/>
    <n v="7"/>
    <n v="14644"/>
    <n v="146.44"/>
    <x v="72"/>
    <n v="10460"/>
    <x v="72"/>
    <x v="11"/>
    <n v="11"/>
    <x v="9"/>
    <x v="1"/>
  </r>
  <r>
    <x v="0"/>
    <x v="1"/>
    <x v="4"/>
    <s v="Low"/>
    <n v="263"/>
    <n v="250"/>
    <n v="7"/>
    <n v="1841"/>
    <n v="18.41"/>
    <x v="73"/>
    <n v="1315"/>
    <x v="73"/>
    <x v="3"/>
    <n v="3"/>
    <x v="3"/>
    <x v="0"/>
  </r>
  <r>
    <x v="0"/>
    <x v="0"/>
    <x v="4"/>
    <s v="Low"/>
    <n v="943.5"/>
    <n v="250"/>
    <n v="350"/>
    <n v="330225"/>
    <n v="3302.25"/>
    <x v="74"/>
    <n v="245310"/>
    <x v="74"/>
    <x v="13"/>
    <n v="4"/>
    <x v="10"/>
    <x v="0"/>
  </r>
  <r>
    <x v="3"/>
    <x v="4"/>
    <x v="4"/>
    <s v="Low"/>
    <n v="727"/>
    <n v="250"/>
    <n v="125"/>
    <n v="90875"/>
    <n v="908.75"/>
    <x v="64"/>
    <n v="87240"/>
    <x v="64"/>
    <x v="1"/>
    <n v="6"/>
    <x v="1"/>
    <x v="0"/>
  </r>
  <r>
    <x v="3"/>
    <x v="2"/>
    <x v="4"/>
    <s v="Low"/>
    <n v="787"/>
    <n v="250"/>
    <n v="125"/>
    <n v="98375"/>
    <n v="983.75"/>
    <x v="65"/>
    <n v="94440"/>
    <x v="65"/>
    <x v="1"/>
    <n v="6"/>
    <x v="1"/>
    <x v="0"/>
  </r>
  <r>
    <x v="4"/>
    <x v="1"/>
    <x v="4"/>
    <s v="Low"/>
    <n v="986"/>
    <n v="250"/>
    <n v="300"/>
    <n v="295800"/>
    <n v="2958"/>
    <x v="75"/>
    <n v="246500"/>
    <x v="75"/>
    <x v="6"/>
    <n v="9"/>
    <x v="6"/>
    <x v="0"/>
  </r>
  <r>
    <x v="4"/>
    <x v="3"/>
    <x v="4"/>
    <s v="Low"/>
    <n v="494"/>
    <n v="250"/>
    <n v="300"/>
    <n v="148200"/>
    <n v="1482"/>
    <x v="53"/>
    <n v="123500"/>
    <x v="53"/>
    <x v="7"/>
    <n v="10"/>
    <x v="7"/>
    <x v="1"/>
  </r>
  <r>
    <x v="0"/>
    <x v="3"/>
    <x v="4"/>
    <s v="Low"/>
    <n v="1397"/>
    <n v="250"/>
    <n v="350"/>
    <n v="488950"/>
    <n v="4889.5"/>
    <x v="54"/>
    <n v="363220"/>
    <x v="54"/>
    <x v="10"/>
    <n v="10"/>
    <x v="7"/>
    <x v="0"/>
  </r>
  <r>
    <x v="3"/>
    <x v="2"/>
    <x v="4"/>
    <s v="Low"/>
    <n v="1744"/>
    <n v="250"/>
    <n v="125"/>
    <n v="218000"/>
    <n v="2180"/>
    <x v="76"/>
    <n v="209280"/>
    <x v="76"/>
    <x v="15"/>
    <n v="11"/>
    <x v="9"/>
    <x v="0"/>
  </r>
  <r>
    <x v="2"/>
    <x v="4"/>
    <x v="5"/>
    <s v="Low"/>
    <n v="1989"/>
    <n v="260"/>
    <n v="12"/>
    <n v="23868"/>
    <n v="238.68"/>
    <x v="77"/>
    <n v="5967"/>
    <x v="77"/>
    <x v="9"/>
    <n v="9"/>
    <x v="6"/>
    <x v="1"/>
  </r>
  <r>
    <x v="1"/>
    <x v="2"/>
    <x v="5"/>
    <s v="Low"/>
    <n v="321"/>
    <n v="260"/>
    <n v="15"/>
    <n v="4815"/>
    <n v="48.15"/>
    <x v="78"/>
    <n v="3210"/>
    <x v="78"/>
    <x v="11"/>
    <n v="11"/>
    <x v="9"/>
    <x v="1"/>
  </r>
  <r>
    <x v="3"/>
    <x v="0"/>
    <x v="0"/>
    <s v="Low"/>
    <n v="742.5"/>
    <n v="3"/>
    <n v="125"/>
    <n v="92812.5"/>
    <n v="1856.25"/>
    <x v="79"/>
    <n v="89100"/>
    <x v="79"/>
    <x v="13"/>
    <n v="4"/>
    <x v="10"/>
    <x v="0"/>
  </r>
  <r>
    <x v="2"/>
    <x v="0"/>
    <x v="0"/>
    <s v="Low"/>
    <n v="1295"/>
    <n v="3"/>
    <n v="12"/>
    <n v="15540"/>
    <n v="310.8"/>
    <x v="80"/>
    <n v="3885"/>
    <x v="80"/>
    <x v="10"/>
    <n v="10"/>
    <x v="7"/>
    <x v="0"/>
  </r>
  <r>
    <x v="4"/>
    <x v="1"/>
    <x v="0"/>
    <s v="Low"/>
    <n v="214"/>
    <n v="3"/>
    <n v="300"/>
    <n v="64200"/>
    <n v="1284"/>
    <x v="81"/>
    <n v="53500"/>
    <x v="81"/>
    <x v="7"/>
    <n v="10"/>
    <x v="7"/>
    <x v="1"/>
  </r>
  <r>
    <x v="0"/>
    <x v="2"/>
    <x v="0"/>
    <s v="Low"/>
    <n v="2145"/>
    <n v="3"/>
    <n v="7"/>
    <n v="15015"/>
    <n v="300.3"/>
    <x v="82"/>
    <n v="10725"/>
    <x v="82"/>
    <x v="11"/>
    <n v="11"/>
    <x v="9"/>
    <x v="1"/>
  </r>
  <r>
    <x v="0"/>
    <x v="0"/>
    <x v="0"/>
    <s v="Low"/>
    <n v="2852"/>
    <n v="3"/>
    <n v="350"/>
    <n v="998200"/>
    <n v="19964"/>
    <x v="83"/>
    <n v="741520"/>
    <x v="83"/>
    <x v="2"/>
    <n v="12"/>
    <x v="2"/>
    <x v="0"/>
  </r>
  <r>
    <x v="2"/>
    <x v="4"/>
    <x v="1"/>
    <s v="Low"/>
    <n v="1142"/>
    <n v="5"/>
    <n v="12"/>
    <n v="13704"/>
    <n v="274.08"/>
    <x v="84"/>
    <n v="3426"/>
    <x v="84"/>
    <x v="1"/>
    <n v="6"/>
    <x v="1"/>
    <x v="0"/>
  </r>
  <r>
    <x v="0"/>
    <x v="4"/>
    <x v="1"/>
    <s v="Low"/>
    <n v="1566"/>
    <n v="5"/>
    <n v="20"/>
    <n v="31320"/>
    <n v="626.4"/>
    <x v="85"/>
    <n v="15660"/>
    <x v="85"/>
    <x v="10"/>
    <n v="10"/>
    <x v="7"/>
    <x v="0"/>
  </r>
  <r>
    <x v="2"/>
    <x v="3"/>
    <x v="1"/>
    <s v="Low"/>
    <n v="690"/>
    <n v="5"/>
    <n v="12"/>
    <n v="8280"/>
    <n v="165.6"/>
    <x v="86"/>
    <n v="2070"/>
    <x v="86"/>
    <x v="15"/>
    <n v="11"/>
    <x v="9"/>
    <x v="0"/>
  </r>
  <r>
    <x v="3"/>
    <x v="3"/>
    <x v="1"/>
    <s v="Low"/>
    <n v="1660"/>
    <n v="5"/>
    <n v="125"/>
    <n v="207500"/>
    <n v="4150"/>
    <x v="87"/>
    <n v="199200"/>
    <x v="87"/>
    <x v="11"/>
    <n v="11"/>
    <x v="9"/>
    <x v="1"/>
  </r>
  <r>
    <x v="1"/>
    <x v="0"/>
    <x v="2"/>
    <s v="Low"/>
    <n v="2363"/>
    <n v="10"/>
    <n v="15"/>
    <n v="35445"/>
    <n v="708.9"/>
    <x v="88"/>
    <n v="23630"/>
    <x v="88"/>
    <x v="8"/>
    <n v="2"/>
    <x v="8"/>
    <x v="0"/>
  </r>
  <r>
    <x v="4"/>
    <x v="2"/>
    <x v="2"/>
    <s v="Low"/>
    <n v="918"/>
    <n v="10"/>
    <n v="300"/>
    <n v="275400"/>
    <n v="5508"/>
    <x v="89"/>
    <n v="229500"/>
    <x v="89"/>
    <x v="14"/>
    <n v="5"/>
    <x v="11"/>
    <x v="0"/>
  </r>
  <r>
    <x v="4"/>
    <x v="1"/>
    <x v="2"/>
    <s v="Low"/>
    <n v="1728"/>
    <n v="10"/>
    <n v="300"/>
    <n v="518400"/>
    <n v="10368"/>
    <x v="90"/>
    <n v="432000"/>
    <x v="90"/>
    <x v="14"/>
    <n v="5"/>
    <x v="11"/>
    <x v="0"/>
  </r>
  <r>
    <x v="2"/>
    <x v="4"/>
    <x v="2"/>
    <s v="Low"/>
    <n v="1142"/>
    <n v="10"/>
    <n v="12"/>
    <n v="13704"/>
    <n v="274.08"/>
    <x v="84"/>
    <n v="3426"/>
    <x v="84"/>
    <x v="1"/>
    <n v="6"/>
    <x v="1"/>
    <x v="0"/>
  </r>
  <r>
    <x v="3"/>
    <x v="3"/>
    <x v="2"/>
    <s v="Low"/>
    <n v="662"/>
    <n v="10"/>
    <n v="125"/>
    <n v="82750"/>
    <n v="1655"/>
    <x v="91"/>
    <n v="79440"/>
    <x v="91"/>
    <x v="1"/>
    <n v="6"/>
    <x v="1"/>
    <x v="0"/>
  </r>
  <r>
    <x v="2"/>
    <x v="0"/>
    <x v="2"/>
    <s v="Low"/>
    <n v="1295"/>
    <n v="10"/>
    <n v="12"/>
    <n v="15540"/>
    <n v="310.8"/>
    <x v="80"/>
    <n v="3885"/>
    <x v="80"/>
    <x v="10"/>
    <n v="10"/>
    <x v="7"/>
    <x v="0"/>
  </r>
  <r>
    <x v="3"/>
    <x v="1"/>
    <x v="2"/>
    <s v="Low"/>
    <n v="809"/>
    <n v="10"/>
    <n v="125"/>
    <n v="101125"/>
    <n v="2022.5"/>
    <x v="92"/>
    <n v="97080"/>
    <x v="92"/>
    <x v="7"/>
    <n v="10"/>
    <x v="7"/>
    <x v="1"/>
  </r>
  <r>
    <x v="3"/>
    <x v="3"/>
    <x v="2"/>
    <s v="Low"/>
    <n v="2145"/>
    <n v="10"/>
    <n v="125"/>
    <n v="268125"/>
    <n v="5362.5"/>
    <x v="93"/>
    <n v="257400"/>
    <x v="93"/>
    <x v="7"/>
    <n v="10"/>
    <x v="7"/>
    <x v="1"/>
  </r>
  <r>
    <x v="2"/>
    <x v="2"/>
    <x v="2"/>
    <s v="Low"/>
    <n v="1785"/>
    <n v="10"/>
    <n v="12"/>
    <n v="21420"/>
    <n v="428.4"/>
    <x v="94"/>
    <n v="5355"/>
    <x v="94"/>
    <x v="11"/>
    <n v="11"/>
    <x v="9"/>
    <x v="1"/>
  </r>
  <r>
    <x v="4"/>
    <x v="0"/>
    <x v="2"/>
    <s v="Low"/>
    <n v="1916"/>
    <n v="10"/>
    <n v="300"/>
    <n v="574800"/>
    <n v="11496"/>
    <x v="95"/>
    <n v="479000"/>
    <x v="95"/>
    <x v="2"/>
    <n v="12"/>
    <x v="2"/>
    <x v="0"/>
  </r>
  <r>
    <x v="0"/>
    <x v="0"/>
    <x v="2"/>
    <s v="Low"/>
    <n v="2852"/>
    <n v="10"/>
    <n v="350"/>
    <n v="998200"/>
    <n v="19964"/>
    <x v="83"/>
    <n v="741520"/>
    <x v="83"/>
    <x v="2"/>
    <n v="12"/>
    <x v="2"/>
    <x v="0"/>
  </r>
  <r>
    <x v="3"/>
    <x v="0"/>
    <x v="2"/>
    <s v="Low"/>
    <n v="2729"/>
    <n v="10"/>
    <n v="125"/>
    <n v="341125"/>
    <n v="6822.5"/>
    <x v="96"/>
    <n v="327480"/>
    <x v="96"/>
    <x v="2"/>
    <n v="12"/>
    <x v="2"/>
    <x v="0"/>
  </r>
  <r>
    <x v="1"/>
    <x v="4"/>
    <x v="2"/>
    <s v="Low"/>
    <n v="1925"/>
    <n v="10"/>
    <n v="15"/>
    <n v="28875"/>
    <n v="577.5"/>
    <x v="97"/>
    <n v="19250"/>
    <x v="97"/>
    <x v="12"/>
    <n v="12"/>
    <x v="2"/>
    <x v="1"/>
  </r>
  <r>
    <x v="0"/>
    <x v="4"/>
    <x v="2"/>
    <s v="Low"/>
    <n v="2013"/>
    <n v="10"/>
    <n v="7"/>
    <n v="14091"/>
    <n v="281.82"/>
    <x v="98"/>
    <n v="10065"/>
    <x v="98"/>
    <x v="12"/>
    <n v="12"/>
    <x v="2"/>
    <x v="1"/>
  </r>
  <r>
    <x v="2"/>
    <x v="2"/>
    <x v="2"/>
    <s v="Low"/>
    <n v="1055"/>
    <n v="10"/>
    <n v="12"/>
    <n v="12660"/>
    <n v="253.2"/>
    <x v="99"/>
    <n v="3165"/>
    <x v="99"/>
    <x v="2"/>
    <n v="12"/>
    <x v="2"/>
    <x v="0"/>
  </r>
  <r>
    <x v="2"/>
    <x v="3"/>
    <x v="2"/>
    <s v="Low"/>
    <n v="1084"/>
    <n v="10"/>
    <n v="12"/>
    <n v="13008"/>
    <n v="260.16000000000003"/>
    <x v="100"/>
    <n v="3252"/>
    <x v="100"/>
    <x v="2"/>
    <n v="12"/>
    <x v="2"/>
    <x v="0"/>
  </r>
  <r>
    <x v="0"/>
    <x v="4"/>
    <x v="3"/>
    <s v="Low"/>
    <n v="1566"/>
    <n v="120"/>
    <n v="20"/>
    <n v="31320"/>
    <n v="626.4"/>
    <x v="85"/>
    <n v="15660"/>
    <x v="85"/>
    <x v="10"/>
    <n v="10"/>
    <x v="7"/>
    <x v="0"/>
  </r>
  <r>
    <x v="0"/>
    <x v="1"/>
    <x v="3"/>
    <s v="Low"/>
    <n v="2966"/>
    <n v="120"/>
    <n v="350"/>
    <n v="1038100"/>
    <n v="20762"/>
    <x v="101"/>
    <n v="771160"/>
    <x v="101"/>
    <x v="7"/>
    <n v="10"/>
    <x v="7"/>
    <x v="1"/>
  </r>
  <r>
    <x v="0"/>
    <x v="1"/>
    <x v="3"/>
    <s v="Low"/>
    <n v="2877"/>
    <n v="120"/>
    <n v="350"/>
    <n v="1006950"/>
    <n v="20139"/>
    <x v="102"/>
    <n v="748020"/>
    <x v="102"/>
    <x v="10"/>
    <n v="10"/>
    <x v="7"/>
    <x v="0"/>
  </r>
  <r>
    <x v="3"/>
    <x v="1"/>
    <x v="3"/>
    <s v="Low"/>
    <n v="809"/>
    <n v="120"/>
    <n v="125"/>
    <n v="101125"/>
    <n v="2022.5"/>
    <x v="92"/>
    <n v="97080"/>
    <x v="92"/>
    <x v="7"/>
    <n v="10"/>
    <x v="7"/>
    <x v="1"/>
  </r>
  <r>
    <x v="3"/>
    <x v="3"/>
    <x v="3"/>
    <s v="Low"/>
    <n v="2145"/>
    <n v="120"/>
    <n v="125"/>
    <n v="268125"/>
    <n v="5362.5"/>
    <x v="93"/>
    <n v="257400"/>
    <x v="93"/>
    <x v="7"/>
    <n v="10"/>
    <x v="7"/>
    <x v="1"/>
  </r>
  <r>
    <x v="2"/>
    <x v="2"/>
    <x v="3"/>
    <s v="Low"/>
    <n v="1055"/>
    <n v="120"/>
    <n v="12"/>
    <n v="12660"/>
    <n v="253.2"/>
    <x v="99"/>
    <n v="3165"/>
    <x v="99"/>
    <x v="2"/>
    <n v="12"/>
    <x v="2"/>
    <x v="0"/>
  </r>
  <r>
    <x v="0"/>
    <x v="3"/>
    <x v="3"/>
    <s v="Low"/>
    <n v="544"/>
    <n v="120"/>
    <n v="20"/>
    <n v="10880"/>
    <n v="217.6"/>
    <x v="103"/>
    <n v="5440"/>
    <x v="103"/>
    <x v="12"/>
    <n v="12"/>
    <x v="2"/>
    <x v="1"/>
  </r>
  <r>
    <x v="2"/>
    <x v="3"/>
    <x v="3"/>
    <s v="Low"/>
    <n v="1084"/>
    <n v="120"/>
    <n v="12"/>
    <n v="13008"/>
    <n v="260.16000000000003"/>
    <x v="100"/>
    <n v="3252"/>
    <x v="100"/>
    <x v="2"/>
    <n v="12"/>
    <x v="2"/>
    <x v="0"/>
  </r>
  <r>
    <x v="3"/>
    <x v="3"/>
    <x v="4"/>
    <s v="Low"/>
    <n v="662"/>
    <n v="250"/>
    <n v="125"/>
    <n v="82750"/>
    <n v="1655"/>
    <x v="91"/>
    <n v="79440"/>
    <x v="91"/>
    <x v="1"/>
    <n v="6"/>
    <x v="1"/>
    <x v="0"/>
  </r>
  <r>
    <x v="4"/>
    <x v="1"/>
    <x v="4"/>
    <s v="Low"/>
    <n v="214"/>
    <n v="250"/>
    <n v="300"/>
    <n v="64200"/>
    <n v="1284"/>
    <x v="81"/>
    <n v="53500"/>
    <x v="81"/>
    <x v="7"/>
    <n v="10"/>
    <x v="7"/>
    <x v="1"/>
  </r>
  <r>
    <x v="0"/>
    <x v="1"/>
    <x v="4"/>
    <s v="Low"/>
    <n v="2877"/>
    <n v="250"/>
    <n v="350"/>
    <n v="1006950"/>
    <n v="20139"/>
    <x v="102"/>
    <n v="748020"/>
    <x v="102"/>
    <x v="10"/>
    <n v="10"/>
    <x v="7"/>
    <x v="0"/>
  </r>
  <r>
    <x v="3"/>
    <x v="0"/>
    <x v="4"/>
    <s v="Low"/>
    <n v="2729"/>
    <n v="250"/>
    <n v="125"/>
    <n v="341125"/>
    <n v="6822.5"/>
    <x v="96"/>
    <n v="327480"/>
    <x v="96"/>
    <x v="2"/>
    <n v="12"/>
    <x v="2"/>
    <x v="0"/>
  </r>
  <r>
    <x v="0"/>
    <x v="4"/>
    <x v="4"/>
    <s v="Low"/>
    <n v="266"/>
    <n v="250"/>
    <n v="350"/>
    <n v="93100"/>
    <n v="1862"/>
    <x v="104"/>
    <n v="69160"/>
    <x v="104"/>
    <x v="12"/>
    <n v="12"/>
    <x v="2"/>
    <x v="1"/>
  </r>
  <r>
    <x v="0"/>
    <x v="3"/>
    <x v="4"/>
    <s v="Low"/>
    <n v="1940"/>
    <n v="250"/>
    <n v="350"/>
    <n v="679000"/>
    <n v="13580"/>
    <x v="105"/>
    <n v="504400"/>
    <x v="105"/>
    <x v="12"/>
    <n v="12"/>
    <x v="2"/>
    <x v="1"/>
  </r>
  <r>
    <x v="4"/>
    <x v="1"/>
    <x v="5"/>
    <s v="Low"/>
    <n v="259"/>
    <n v="260"/>
    <n v="300"/>
    <n v="77700"/>
    <n v="1554"/>
    <x v="106"/>
    <n v="64750"/>
    <x v="106"/>
    <x v="3"/>
    <n v="3"/>
    <x v="3"/>
    <x v="0"/>
  </r>
  <r>
    <x v="4"/>
    <x v="3"/>
    <x v="5"/>
    <s v="Low"/>
    <n v="1101"/>
    <n v="260"/>
    <n v="300"/>
    <n v="330300"/>
    <n v="6606"/>
    <x v="107"/>
    <n v="275250"/>
    <x v="107"/>
    <x v="3"/>
    <n v="3"/>
    <x v="3"/>
    <x v="0"/>
  </r>
  <r>
    <x v="3"/>
    <x v="1"/>
    <x v="5"/>
    <s v="Low"/>
    <n v="2276"/>
    <n v="260"/>
    <n v="125"/>
    <n v="284500"/>
    <n v="5690"/>
    <x v="108"/>
    <n v="273120"/>
    <x v="108"/>
    <x v="14"/>
    <n v="5"/>
    <x v="11"/>
    <x v="0"/>
  </r>
  <r>
    <x v="0"/>
    <x v="1"/>
    <x v="5"/>
    <s v="Low"/>
    <n v="2966"/>
    <n v="260"/>
    <n v="350"/>
    <n v="1038100"/>
    <n v="20762"/>
    <x v="101"/>
    <n v="771160"/>
    <x v="101"/>
    <x v="7"/>
    <n v="10"/>
    <x v="7"/>
    <x v="1"/>
  </r>
  <r>
    <x v="0"/>
    <x v="4"/>
    <x v="5"/>
    <s v="Low"/>
    <n v="1236"/>
    <n v="260"/>
    <n v="20"/>
    <n v="24720"/>
    <n v="494.4"/>
    <x v="109"/>
    <n v="12360"/>
    <x v="109"/>
    <x v="15"/>
    <n v="11"/>
    <x v="9"/>
    <x v="0"/>
  </r>
  <r>
    <x v="0"/>
    <x v="2"/>
    <x v="5"/>
    <s v="Low"/>
    <n v="941"/>
    <n v="260"/>
    <n v="20"/>
    <n v="18820"/>
    <n v="376.4"/>
    <x v="110"/>
    <n v="9410"/>
    <x v="110"/>
    <x v="15"/>
    <n v="11"/>
    <x v="9"/>
    <x v="0"/>
  </r>
  <r>
    <x v="4"/>
    <x v="0"/>
    <x v="5"/>
    <s v="Low"/>
    <n v="1916"/>
    <n v="260"/>
    <n v="300"/>
    <n v="574800"/>
    <n v="11496"/>
    <x v="95"/>
    <n v="479000"/>
    <x v="95"/>
    <x v="2"/>
    <n v="12"/>
    <x v="2"/>
    <x v="0"/>
  </r>
  <r>
    <x v="3"/>
    <x v="2"/>
    <x v="0"/>
    <s v="Low"/>
    <n v="4243.5"/>
    <n v="3"/>
    <n v="125"/>
    <n v="530437.5"/>
    <n v="15913.125"/>
    <x v="111"/>
    <n v="509220"/>
    <x v="111"/>
    <x v="13"/>
    <n v="4"/>
    <x v="10"/>
    <x v="0"/>
  </r>
  <r>
    <x v="0"/>
    <x v="1"/>
    <x v="0"/>
    <s v="Low"/>
    <n v="2580"/>
    <n v="3"/>
    <n v="20"/>
    <n v="51600"/>
    <n v="1548"/>
    <x v="112"/>
    <n v="25800"/>
    <x v="112"/>
    <x v="13"/>
    <n v="4"/>
    <x v="10"/>
    <x v="0"/>
  </r>
  <r>
    <x v="4"/>
    <x v="1"/>
    <x v="0"/>
    <s v="Low"/>
    <n v="689"/>
    <n v="3"/>
    <n v="300"/>
    <n v="206700"/>
    <n v="6201"/>
    <x v="113"/>
    <n v="172250"/>
    <x v="113"/>
    <x v="1"/>
    <n v="6"/>
    <x v="1"/>
    <x v="0"/>
  </r>
  <r>
    <x v="2"/>
    <x v="4"/>
    <x v="0"/>
    <s v="Low"/>
    <n v="1947"/>
    <n v="3"/>
    <n v="12"/>
    <n v="23364"/>
    <n v="700.92"/>
    <x v="114"/>
    <n v="5841"/>
    <x v="114"/>
    <x v="6"/>
    <n v="9"/>
    <x v="6"/>
    <x v="0"/>
  </r>
  <r>
    <x v="2"/>
    <x v="0"/>
    <x v="0"/>
    <s v="Low"/>
    <n v="908"/>
    <n v="3"/>
    <n v="12"/>
    <n v="10896"/>
    <n v="326.88"/>
    <x v="115"/>
    <n v="2724"/>
    <x v="115"/>
    <x v="12"/>
    <n v="12"/>
    <x v="2"/>
    <x v="1"/>
  </r>
  <r>
    <x v="0"/>
    <x v="1"/>
    <x v="1"/>
    <s v="Low"/>
    <n v="1958"/>
    <n v="5"/>
    <n v="7"/>
    <n v="13706"/>
    <n v="411.18"/>
    <x v="116"/>
    <n v="9790"/>
    <x v="116"/>
    <x v="8"/>
    <n v="2"/>
    <x v="8"/>
    <x v="0"/>
  </r>
  <r>
    <x v="2"/>
    <x v="2"/>
    <x v="1"/>
    <s v="Low"/>
    <n v="1901"/>
    <n v="5"/>
    <n v="12"/>
    <n v="22812"/>
    <n v="684.36"/>
    <x v="117"/>
    <n v="5703"/>
    <x v="117"/>
    <x v="1"/>
    <n v="6"/>
    <x v="1"/>
    <x v="0"/>
  </r>
  <r>
    <x v="0"/>
    <x v="2"/>
    <x v="1"/>
    <s v="Low"/>
    <n v="544"/>
    <n v="5"/>
    <n v="7"/>
    <n v="3808"/>
    <n v="114.24"/>
    <x v="118"/>
    <n v="2720"/>
    <x v="118"/>
    <x v="6"/>
    <n v="9"/>
    <x v="6"/>
    <x v="0"/>
  </r>
  <r>
    <x v="0"/>
    <x v="1"/>
    <x v="1"/>
    <s v="Low"/>
    <n v="1797"/>
    <n v="5"/>
    <n v="350"/>
    <n v="628950"/>
    <n v="18868.5"/>
    <x v="119"/>
    <n v="467220"/>
    <x v="119"/>
    <x v="9"/>
    <n v="9"/>
    <x v="6"/>
    <x v="1"/>
  </r>
  <r>
    <x v="3"/>
    <x v="2"/>
    <x v="1"/>
    <s v="Low"/>
    <n v="1287"/>
    <n v="5"/>
    <n v="125"/>
    <n v="160875"/>
    <n v="4826.25"/>
    <x v="120"/>
    <n v="154440"/>
    <x v="120"/>
    <x v="2"/>
    <n v="12"/>
    <x v="2"/>
    <x v="0"/>
  </r>
  <r>
    <x v="3"/>
    <x v="1"/>
    <x v="1"/>
    <s v="Low"/>
    <n v="1706"/>
    <n v="5"/>
    <n v="125"/>
    <n v="213250"/>
    <n v="6397.5"/>
    <x v="121"/>
    <n v="204720"/>
    <x v="121"/>
    <x v="2"/>
    <n v="12"/>
    <x v="2"/>
    <x v="0"/>
  </r>
  <r>
    <x v="4"/>
    <x v="2"/>
    <x v="2"/>
    <s v="Low"/>
    <n v="2434.5"/>
    <n v="10"/>
    <n v="300"/>
    <n v="730350"/>
    <n v="21910.5"/>
    <x v="122"/>
    <n v="608625"/>
    <x v="122"/>
    <x v="0"/>
    <n v="1"/>
    <x v="0"/>
    <x v="0"/>
  </r>
  <r>
    <x v="3"/>
    <x v="0"/>
    <x v="2"/>
    <s v="Low"/>
    <n v="1774"/>
    <n v="10"/>
    <n v="125"/>
    <n v="221750"/>
    <n v="6652.5"/>
    <x v="123"/>
    <n v="212880"/>
    <x v="123"/>
    <x v="3"/>
    <n v="3"/>
    <x v="3"/>
    <x v="0"/>
  </r>
  <r>
    <x v="2"/>
    <x v="2"/>
    <x v="2"/>
    <s v="Low"/>
    <n v="1901"/>
    <n v="10"/>
    <n v="12"/>
    <n v="22812"/>
    <n v="684.36"/>
    <x v="117"/>
    <n v="5703"/>
    <x v="117"/>
    <x v="1"/>
    <n v="6"/>
    <x v="1"/>
    <x v="0"/>
  </r>
  <r>
    <x v="4"/>
    <x v="1"/>
    <x v="2"/>
    <s v="Low"/>
    <n v="689"/>
    <n v="10"/>
    <n v="300"/>
    <n v="206700"/>
    <n v="6201"/>
    <x v="113"/>
    <n v="172250"/>
    <x v="113"/>
    <x v="1"/>
    <n v="6"/>
    <x v="1"/>
    <x v="0"/>
  </r>
  <r>
    <x v="3"/>
    <x v="1"/>
    <x v="2"/>
    <s v="Low"/>
    <n v="1570"/>
    <n v="10"/>
    <n v="125"/>
    <n v="196250"/>
    <n v="5887.5"/>
    <x v="124"/>
    <n v="188400"/>
    <x v="124"/>
    <x v="1"/>
    <n v="6"/>
    <x v="1"/>
    <x v="0"/>
  </r>
  <r>
    <x v="2"/>
    <x v="4"/>
    <x v="2"/>
    <s v="Low"/>
    <n v="1369.5"/>
    <n v="10"/>
    <n v="12"/>
    <n v="16434"/>
    <n v="493.02"/>
    <x v="125"/>
    <n v="4108.5"/>
    <x v="125"/>
    <x v="4"/>
    <n v="7"/>
    <x v="4"/>
    <x v="0"/>
  </r>
  <r>
    <x v="3"/>
    <x v="0"/>
    <x v="2"/>
    <s v="Low"/>
    <n v="2009"/>
    <n v="10"/>
    <n v="125"/>
    <n v="251125"/>
    <n v="7533.75"/>
    <x v="126"/>
    <n v="241080"/>
    <x v="126"/>
    <x v="10"/>
    <n v="10"/>
    <x v="7"/>
    <x v="0"/>
  </r>
  <r>
    <x v="1"/>
    <x v="1"/>
    <x v="2"/>
    <s v="Low"/>
    <n v="1945"/>
    <n v="10"/>
    <n v="15"/>
    <n v="29175"/>
    <n v="875.25"/>
    <x v="127"/>
    <n v="19450"/>
    <x v="127"/>
    <x v="7"/>
    <n v="10"/>
    <x v="7"/>
    <x v="1"/>
  </r>
  <r>
    <x v="3"/>
    <x v="2"/>
    <x v="2"/>
    <s v="Low"/>
    <n v="1287"/>
    <n v="10"/>
    <n v="125"/>
    <n v="160875"/>
    <n v="4826.25"/>
    <x v="120"/>
    <n v="154440"/>
    <x v="120"/>
    <x v="2"/>
    <n v="12"/>
    <x v="2"/>
    <x v="0"/>
  </r>
  <r>
    <x v="3"/>
    <x v="1"/>
    <x v="2"/>
    <s v="Low"/>
    <n v="1706"/>
    <n v="10"/>
    <n v="125"/>
    <n v="213250"/>
    <n v="6397.5"/>
    <x v="121"/>
    <n v="204720"/>
    <x v="121"/>
    <x v="2"/>
    <n v="12"/>
    <x v="2"/>
    <x v="0"/>
  </r>
  <r>
    <x v="3"/>
    <x v="0"/>
    <x v="3"/>
    <s v="Low"/>
    <n v="2009"/>
    <n v="120"/>
    <n v="125"/>
    <n v="251125"/>
    <n v="7533.75"/>
    <x v="126"/>
    <n v="241080"/>
    <x v="126"/>
    <x v="10"/>
    <n v="10"/>
    <x v="7"/>
    <x v="0"/>
  </r>
  <r>
    <x v="4"/>
    <x v="4"/>
    <x v="4"/>
    <s v="Low"/>
    <n v="2844"/>
    <n v="250"/>
    <n v="300"/>
    <n v="853200"/>
    <n v="25596"/>
    <x v="128"/>
    <n v="711000"/>
    <x v="128"/>
    <x v="8"/>
    <n v="2"/>
    <x v="8"/>
    <x v="0"/>
  </r>
  <r>
    <x v="2"/>
    <x v="3"/>
    <x v="4"/>
    <s v="Low"/>
    <n v="1916"/>
    <n v="250"/>
    <n v="12"/>
    <n v="22992"/>
    <n v="689.76"/>
    <x v="129"/>
    <n v="5748"/>
    <x v="129"/>
    <x v="13"/>
    <n v="4"/>
    <x v="10"/>
    <x v="0"/>
  </r>
  <r>
    <x v="3"/>
    <x v="1"/>
    <x v="4"/>
    <s v="Low"/>
    <n v="1570"/>
    <n v="250"/>
    <n v="125"/>
    <n v="196250"/>
    <n v="5887.5"/>
    <x v="124"/>
    <n v="188400"/>
    <x v="124"/>
    <x v="1"/>
    <n v="6"/>
    <x v="1"/>
    <x v="0"/>
  </r>
  <r>
    <x v="4"/>
    <x v="0"/>
    <x v="4"/>
    <s v="Low"/>
    <n v="1874"/>
    <n v="250"/>
    <n v="300"/>
    <n v="562200"/>
    <n v="16866"/>
    <x v="130"/>
    <n v="468500"/>
    <x v="130"/>
    <x v="5"/>
    <n v="8"/>
    <x v="5"/>
    <x v="0"/>
  </r>
  <r>
    <x v="0"/>
    <x v="3"/>
    <x v="4"/>
    <s v="Low"/>
    <n v="1642"/>
    <n v="250"/>
    <n v="350"/>
    <n v="574700"/>
    <n v="17241"/>
    <x v="131"/>
    <n v="426920"/>
    <x v="131"/>
    <x v="5"/>
    <n v="8"/>
    <x v="5"/>
    <x v="0"/>
  </r>
  <r>
    <x v="1"/>
    <x v="1"/>
    <x v="4"/>
    <s v="Low"/>
    <n v="1945"/>
    <n v="250"/>
    <n v="15"/>
    <n v="29175"/>
    <n v="875.25"/>
    <x v="127"/>
    <n v="19450"/>
    <x v="127"/>
    <x v="7"/>
    <n v="10"/>
    <x v="7"/>
    <x v="1"/>
  </r>
  <r>
    <x v="0"/>
    <x v="0"/>
    <x v="0"/>
    <s v="Low"/>
    <n v="831"/>
    <n v="3"/>
    <n v="20"/>
    <n v="16620"/>
    <n v="498.6"/>
    <x v="132"/>
    <n v="8310"/>
    <x v="132"/>
    <x v="14"/>
    <n v="5"/>
    <x v="11"/>
    <x v="0"/>
  </r>
  <r>
    <x v="0"/>
    <x v="3"/>
    <x v="2"/>
    <s v="Low"/>
    <n v="1760"/>
    <n v="10"/>
    <n v="7"/>
    <n v="12320"/>
    <n v="369.6"/>
    <x v="133"/>
    <n v="8800"/>
    <x v="133"/>
    <x v="9"/>
    <n v="9"/>
    <x v="6"/>
    <x v="1"/>
  </r>
  <r>
    <x v="0"/>
    <x v="0"/>
    <x v="3"/>
    <s v="Low"/>
    <n v="3850.5"/>
    <n v="120"/>
    <n v="20"/>
    <n v="77010"/>
    <n v="2310.3000000000002"/>
    <x v="134"/>
    <n v="38505"/>
    <x v="134"/>
    <x v="13"/>
    <n v="4"/>
    <x v="10"/>
    <x v="0"/>
  </r>
  <r>
    <x v="2"/>
    <x v="1"/>
    <x v="4"/>
    <s v="Low"/>
    <n v="2479"/>
    <n v="250"/>
    <n v="12"/>
    <n v="29748"/>
    <n v="892.44"/>
    <x v="135"/>
    <n v="7437"/>
    <x v="135"/>
    <x v="0"/>
    <n v="1"/>
    <x v="0"/>
    <x v="0"/>
  </r>
  <r>
    <x v="1"/>
    <x v="3"/>
    <x v="1"/>
    <s v="Low"/>
    <n v="2031"/>
    <n v="5"/>
    <n v="15"/>
    <n v="30465"/>
    <n v="1218.5999999999999"/>
    <x v="136"/>
    <n v="20310"/>
    <x v="136"/>
    <x v="10"/>
    <n v="10"/>
    <x v="7"/>
    <x v="0"/>
  </r>
  <r>
    <x v="1"/>
    <x v="3"/>
    <x v="2"/>
    <s v="Low"/>
    <n v="2031"/>
    <n v="10"/>
    <n v="15"/>
    <n v="30465"/>
    <n v="1218.5999999999999"/>
    <x v="136"/>
    <n v="20310"/>
    <x v="136"/>
    <x v="10"/>
    <n v="10"/>
    <x v="7"/>
    <x v="0"/>
  </r>
  <r>
    <x v="1"/>
    <x v="2"/>
    <x v="2"/>
    <s v="Low"/>
    <n v="2261"/>
    <n v="10"/>
    <n v="15"/>
    <n v="33915"/>
    <n v="1356.6"/>
    <x v="137"/>
    <n v="22610"/>
    <x v="137"/>
    <x v="12"/>
    <n v="12"/>
    <x v="2"/>
    <x v="1"/>
  </r>
  <r>
    <x v="0"/>
    <x v="4"/>
    <x v="3"/>
    <s v="Low"/>
    <n v="736"/>
    <n v="120"/>
    <n v="20"/>
    <n v="14720"/>
    <n v="588.79999999999995"/>
    <x v="138"/>
    <n v="7360"/>
    <x v="138"/>
    <x v="9"/>
    <n v="9"/>
    <x v="6"/>
    <x v="1"/>
  </r>
  <r>
    <x v="0"/>
    <x v="0"/>
    <x v="0"/>
    <s v="Low"/>
    <n v="2851"/>
    <n v="3"/>
    <n v="7"/>
    <n v="19957"/>
    <n v="798.28"/>
    <x v="139"/>
    <n v="14255"/>
    <x v="139"/>
    <x v="7"/>
    <n v="10"/>
    <x v="7"/>
    <x v="1"/>
  </r>
  <r>
    <x v="4"/>
    <x v="1"/>
    <x v="0"/>
    <s v="Low"/>
    <n v="2021"/>
    <n v="3"/>
    <n v="300"/>
    <n v="606300"/>
    <n v="24252"/>
    <x v="140"/>
    <n v="505250"/>
    <x v="140"/>
    <x v="10"/>
    <n v="10"/>
    <x v="7"/>
    <x v="0"/>
  </r>
  <r>
    <x v="0"/>
    <x v="4"/>
    <x v="0"/>
    <s v="Low"/>
    <n v="274"/>
    <n v="3"/>
    <n v="350"/>
    <n v="95900"/>
    <n v="3836"/>
    <x v="141"/>
    <n v="71240"/>
    <x v="141"/>
    <x v="2"/>
    <n v="12"/>
    <x v="2"/>
    <x v="0"/>
  </r>
  <r>
    <x v="1"/>
    <x v="0"/>
    <x v="1"/>
    <s v="Low"/>
    <n v="1967"/>
    <n v="5"/>
    <n v="15"/>
    <n v="29505"/>
    <n v="1180.2"/>
    <x v="142"/>
    <n v="19670"/>
    <x v="142"/>
    <x v="3"/>
    <n v="3"/>
    <x v="3"/>
    <x v="0"/>
  </r>
  <r>
    <x v="4"/>
    <x v="1"/>
    <x v="1"/>
    <s v="Low"/>
    <n v="1859"/>
    <n v="5"/>
    <n v="300"/>
    <n v="557700"/>
    <n v="22308"/>
    <x v="143"/>
    <n v="464750"/>
    <x v="143"/>
    <x v="5"/>
    <n v="8"/>
    <x v="5"/>
    <x v="0"/>
  </r>
  <r>
    <x v="0"/>
    <x v="0"/>
    <x v="1"/>
    <s v="Low"/>
    <n v="2851"/>
    <n v="5"/>
    <n v="7"/>
    <n v="19957"/>
    <n v="798.28"/>
    <x v="139"/>
    <n v="14255"/>
    <x v="139"/>
    <x v="7"/>
    <n v="10"/>
    <x v="7"/>
    <x v="1"/>
  </r>
  <r>
    <x v="4"/>
    <x v="1"/>
    <x v="1"/>
    <s v="Low"/>
    <n v="2021"/>
    <n v="5"/>
    <n v="300"/>
    <n v="606300"/>
    <n v="24252"/>
    <x v="140"/>
    <n v="505250"/>
    <x v="140"/>
    <x v="10"/>
    <n v="10"/>
    <x v="7"/>
    <x v="0"/>
  </r>
  <r>
    <x v="3"/>
    <x v="3"/>
    <x v="1"/>
    <s v="Low"/>
    <n v="1138"/>
    <n v="5"/>
    <n v="125"/>
    <n v="142250"/>
    <n v="5690"/>
    <x v="144"/>
    <n v="136560"/>
    <x v="144"/>
    <x v="2"/>
    <n v="12"/>
    <x v="2"/>
    <x v="0"/>
  </r>
  <r>
    <x v="0"/>
    <x v="0"/>
    <x v="2"/>
    <s v="Low"/>
    <n v="4251"/>
    <n v="10"/>
    <n v="7"/>
    <n v="29757"/>
    <n v="1190.28"/>
    <x v="145"/>
    <n v="21255"/>
    <x v="145"/>
    <x v="0"/>
    <n v="1"/>
    <x v="0"/>
    <x v="0"/>
  </r>
  <r>
    <x v="3"/>
    <x v="1"/>
    <x v="2"/>
    <s v="Low"/>
    <n v="795"/>
    <n v="10"/>
    <n v="125"/>
    <n v="99375"/>
    <n v="3975"/>
    <x v="146"/>
    <n v="95400"/>
    <x v="144"/>
    <x v="3"/>
    <n v="3"/>
    <x v="3"/>
    <x v="0"/>
  </r>
  <r>
    <x v="4"/>
    <x v="1"/>
    <x v="2"/>
    <s v="Low"/>
    <n v="1414.5"/>
    <n v="10"/>
    <n v="300"/>
    <n v="424350"/>
    <n v="16974"/>
    <x v="147"/>
    <n v="353625"/>
    <x v="146"/>
    <x v="13"/>
    <n v="4"/>
    <x v="10"/>
    <x v="0"/>
  </r>
  <r>
    <x v="4"/>
    <x v="4"/>
    <x v="2"/>
    <s v="Low"/>
    <n v="2918"/>
    <n v="10"/>
    <n v="300"/>
    <n v="875400"/>
    <n v="35016"/>
    <x v="148"/>
    <n v="729500"/>
    <x v="147"/>
    <x v="14"/>
    <n v="5"/>
    <x v="11"/>
    <x v="0"/>
  </r>
  <r>
    <x v="0"/>
    <x v="4"/>
    <x v="2"/>
    <s v="Low"/>
    <n v="3450"/>
    <n v="10"/>
    <n v="350"/>
    <n v="1207500"/>
    <n v="48300"/>
    <x v="149"/>
    <n v="897000"/>
    <x v="148"/>
    <x v="4"/>
    <n v="7"/>
    <x v="4"/>
    <x v="0"/>
  </r>
  <r>
    <x v="3"/>
    <x v="2"/>
    <x v="2"/>
    <s v="Low"/>
    <n v="2988"/>
    <n v="10"/>
    <n v="125"/>
    <n v="373500"/>
    <n v="14940"/>
    <x v="150"/>
    <n v="358560"/>
    <x v="144"/>
    <x v="4"/>
    <n v="7"/>
    <x v="4"/>
    <x v="0"/>
  </r>
  <r>
    <x v="1"/>
    <x v="0"/>
    <x v="2"/>
    <s v="Low"/>
    <n v="218"/>
    <n v="10"/>
    <n v="15"/>
    <n v="3270"/>
    <n v="130.80000000000001"/>
    <x v="151"/>
    <n v="2180"/>
    <x v="149"/>
    <x v="6"/>
    <n v="9"/>
    <x v="6"/>
    <x v="0"/>
  </r>
  <r>
    <x v="0"/>
    <x v="0"/>
    <x v="2"/>
    <s v="Low"/>
    <n v="2074"/>
    <n v="10"/>
    <n v="20"/>
    <n v="41480"/>
    <n v="1659.2"/>
    <x v="152"/>
    <n v="20740"/>
    <x v="150"/>
    <x v="6"/>
    <n v="9"/>
    <x v="6"/>
    <x v="0"/>
  </r>
  <r>
    <x v="0"/>
    <x v="4"/>
    <x v="2"/>
    <s v="Low"/>
    <n v="1056"/>
    <n v="10"/>
    <n v="20"/>
    <n v="21120"/>
    <n v="844.8"/>
    <x v="153"/>
    <n v="10560"/>
    <x v="151"/>
    <x v="6"/>
    <n v="9"/>
    <x v="6"/>
    <x v="0"/>
  </r>
  <r>
    <x v="1"/>
    <x v="4"/>
    <x v="2"/>
    <s v="Low"/>
    <n v="671"/>
    <n v="10"/>
    <n v="15"/>
    <n v="10065"/>
    <n v="402.6"/>
    <x v="154"/>
    <n v="6710"/>
    <x v="152"/>
    <x v="7"/>
    <n v="10"/>
    <x v="7"/>
    <x v="1"/>
  </r>
  <r>
    <x v="1"/>
    <x v="3"/>
    <x v="2"/>
    <s v="Low"/>
    <n v="1514"/>
    <n v="10"/>
    <n v="15"/>
    <n v="22710"/>
    <n v="908.4"/>
    <x v="155"/>
    <n v="15140"/>
    <x v="153"/>
    <x v="7"/>
    <n v="10"/>
    <x v="7"/>
    <x v="1"/>
  </r>
  <r>
    <x v="0"/>
    <x v="4"/>
    <x v="2"/>
    <s v="Low"/>
    <n v="274"/>
    <n v="10"/>
    <n v="350"/>
    <n v="95900"/>
    <n v="3836"/>
    <x v="141"/>
    <n v="71240"/>
    <x v="141"/>
    <x v="2"/>
    <n v="12"/>
    <x v="2"/>
    <x v="0"/>
  </r>
  <r>
    <x v="3"/>
    <x v="3"/>
    <x v="2"/>
    <s v="Low"/>
    <n v="1138"/>
    <n v="10"/>
    <n v="125"/>
    <n v="142250"/>
    <n v="5690"/>
    <x v="144"/>
    <n v="136560"/>
    <x v="144"/>
    <x v="2"/>
    <n v="12"/>
    <x v="2"/>
    <x v="0"/>
  </r>
  <r>
    <x v="2"/>
    <x v="4"/>
    <x v="3"/>
    <s v="Low"/>
    <n v="1465"/>
    <n v="120"/>
    <n v="12"/>
    <n v="17580"/>
    <n v="703.2"/>
    <x v="156"/>
    <n v="4395"/>
    <x v="154"/>
    <x v="3"/>
    <n v="3"/>
    <x v="3"/>
    <x v="0"/>
  </r>
  <r>
    <x v="0"/>
    <x v="0"/>
    <x v="3"/>
    <s v="Low"/>
    <n v="2646"/>
    <n v="120"/>
    <n v="20"/>
    <n v="52920"/>
    <n v="2116.8000000000002"/>
    <x v="157"/>
    <n v="26460"/>
    <x v="155"/>
    <x v="9"/>
    <n v="9"/>
    <x v="6"/>
    <x v="1"/>
  </r>
  <r>
    <x v="0"/>
    <x v="2"/>
    <x v="3"/>
    <s v="Low"/>
    <n v="2177"/>
    <n v="120"/>
    <n v="350"/>
    <n v="761950"/>
    <n v="30478"/>
    <x v="158"/>
    <n v="566020"/>
    <x v="156"/>
    <x v="10"/>
    <n v="10"/>
    <x v="7"/>
    <x v="0"/>
  </r>
  <r>
    <x v="2"/>
    <x v="2"/>
    <x v="4"/>
    <s v="Low"/>
    <n v="866"/>
    <n v="250"/>
    <n v="12"/>
    <n v="10392"/>
    <n v="415.68"/>
    <x v="159"/>
    <n v="2598"/>
    <x v="157"/>
    <x v="14"/>
    <n v="5"/>
    <x v="11"/>
    <x v="0"/>
  </r>
  <r>
    <x v="0"/>
    <x v="4"/>
    <x v="4"/>
    <s v="Low"/>
    <n v="349"/>
    <n v="250"/>
    <n v="350"/>
    <n v="122150"/>
    <n v="4886"/>
    <x v="160"/>
    <n v="90740"/>
    <x v="158"/>
    <x v="9"/>
    <n v="9"/>
    <x v="6"/>
    <x v="1"/>
  </r>
  <r>
    <x v="0"/>
    <x v="2"/>
    <x v="4"/>
    <s v="Low"/>
    <n v="2177"/>
    <n v="250"/>
    <n v="350"/>
    <n v="761950"/>
    <n v="30478"/>
    <x v="158"/>
    <n v="566020"/>
    <x v="156"/>
    <x v="10"/>
    <n v="10"/>
    <x v="7"/>
    <x v="0"/>
  </r>
  <r>
    <x v="1"/>
    <x v="3"/>
    <x v="4"/>
    <s v="Low"/>
    <n v="1514"/>
    <n v="250"/>
    <n v="15"/>
    <n v="22710"/>
    <n v="908.4"/>
    <x v="155"/>
    <n v="15140"/>
    <x v="153"/>
    <x v="7"/>
    <n v="10"/>
    <x v="7"/>
    <x v="1"/>
  </r>
  <r>
    <x v="0"/>
    <x v="3"/>
    <x v="5"/>
    <s v="Low"/>
    <n v="1865"/>
    <n v="260"/>
    <n v="350"/>
    <n v="652750"/>
    <n v="26110"/>
    <x v="161"/>
    <n v="484900"/>
    <x v="159"/>
    <x v="8"/>
    <n v="2"/>
    <x v="8"/>
    <x v="0"/>
  </r>
  <r>
    <x v="3"/>
    <x v="3"/>
    <x v="5"/>
    <s v="Low"/>
    <n v="1074"/>
    <n v="260"/>
    <n v="125"/>
    <n v="134250"/>
    <n v="5370"/>
    <x v="162"/>
    <n v="128880"/>
    <x v="144"/>
    <x v="13"/>
    <n v="4"/>
    <x v="10"/>
    <x v="0"/>
  </r>
  <r>
    <x v="0"/>
    <x v="1"/>
    <x v="5"/>
    <s v="Low"/>
    <n v="1907"/>
    <n v="260"/>
    <n v="350"/>
    <n v="667450"/>
    <n v="26698"/>
    <x v="163"/>
    <n v="495820"/>
    <x v="160"/>
    <x v="6"/>
    <n v="9"/>
    <x v="6"/>
    <x v="0"/>
  </r>
  <r>
    <x v="1"/>
    <x v="4"/>
    <x v="5"/>
    <s v="Low"/>
    <n v="671"/>
    <n v="260"/>
    <n v="15"/>
    <n v="10065"/>
    <n v="402.6"/>
    <x v="154"/>
    <n v="6710"/>
    <x v="152"/>
    <x v="7"/>
    <n v="10"/>
    <x v="7"/>
    <x v="1"/>
  </r>
  <r>
    <x v="0"/>
    <x v="0"/>
    <x v="5"/>
    <s v="Low"/>
    <n v="1778"/>
    <n v="260"/>
    <n v="350"/>
    <n v="622300"/>
    <n v="24892"/>
    <x v="164"/>
    <n v="462280"/>
    <x v="161"/>
    <x v="12"/>
    <n v="12"/>
    <x v="2"/>
    <x v="1"/>
  </r>
  <r>
    <x v="0"/>
    <x v="1"/>
    <x v="1"/>
    <s v="Medium"/>
    <n v="1159"/>
    <n v="5"/>
    <n v="7"/>
    <n v="8113"/>
    <n v="405.65"/>
    <x v="165"/>
    <n v="5795"/>
    <x v="162"/>
    <x v="7"/>
    <n v="10"/>
    <x v="7"/>
    <x v="1"/>
  </r>
  <r>
    <x v="0"/>
    <x v="1"/>
    <x v="2"/>
    <s v="Medium"/>
    <n v="1372"/>
    <n v="10"/>
    <n v="7"/>
    <n v="9604"/>
    <n v="480.2"/>
    <x v="166"/>
    <n v="6860"/>
    <x v="163"/>
    <x v="0"/>
    <n v="1"/>
    <x v="0"/>
    <x v="0"/>
  </r>
  <r>
    <x v="0"/>
    <x v="0"/>
    <x v="2"/>
    <s v="Medium"/>
    <n v="2349"/>
    <n v="10"/>
    <n v="7"/>
    <n v="16443"/>
    <n v="822.15"/>
    <x v="167"/>
    <n v="11745"/>
    <x v="164"/>
    <x v="9"/>
    <n v="9"/>
    <x v="6"/>
    <x v="1"/>
  </r>
  <r>
    <x v="0"/>
    <x v="3"/>
    <x v="2"/>
    <s v="Medium"/>
    <n v="2689"/>
    <n v="10"/>
    <n v="7"/>
    <n v="18823"/>
    <n v="941.15"/>
    <x v="168"/>
    <n v="13445"/>
    <x v="165"/>
    <x v="10"/>
    <n v="10"/>
    <x v="7"/>
    <x v="0"/>
  </r>
  <r>
    <x v="2"/>
    <x v="0"/>
    <x v="2"/>
    <s v="Medium"/>
    <n v="2431"/>
    <n v="10"/>
    <n v="12"/>
    <n v="29172"/>
    <n v="1458.6"/>
    <x v="169"/>
    <n v="7293"/>
    <x v="166"/>
    <x v="2"/>
    <n v="12"/>
    <x v="2"/>
    <x v="0"/>
  </r>
  <r>
    <x v="2"/>
    <x v="0"/>
    <x v="3"/>
    <s v="Medium"/>
    <n v="2431"/>
    <n v="120"/>
    <n v="12"/>
    <n v="29172"/>
    <n v="1458.6"/>
    <x v="169"/>
    <n v="7293"/>
    <x v="166"/>
    <x v="2"/>
    <n v="12"/>
    <x v="2"/>
    <x v="0"/>
  </r>
  <r>
    <x v="0"/>
    <x v="3"/>
    <x v="4"/>
    <s v="Medium"/>
    <n v="2689"/>
    <n v="250"/>
    <n v="7"/>
    <n v="18823"/>
    <n v="941.15"/>
    <x v="168"/>
    <n v="13445"/>
    <x v="165"/>
    <x v="10"/>
    <n v="10"/>
    <x v="7"/>
    <x v="0"/>
  </r>
  <r>
    <x v="0"/>
    <x v="3"/>
    <x v="5"/>
    <s v="Medium"/>
    <n v="1683"/>
    <n v="260"/>
    <n v="7"/>
    <n v="11781"/>
    <n v="589.04999999999995"/>
    <x v="170"/>
    <n v="8415"/>
    <x v="167"/>
    <x v="4"/>
    <n v="7"/>
    <x v="4"/>
    <x v="0"/>
  </r>
  <r>
    <x v="2"/>
    <x v="3"/>
    <x v="5"/>
    <s v="Medium"/>
    <n v="1123"/>
    <n v="260"/>
    <n v="12"/>
    <n v="13476"/>
    <n v="673.8"/>
    <x v="171"/>
    <n v="3369"/>
    <x v="168"/>
    <x v="5"/>
    <n v="8"/>
    <x v="5"/>
    <x v="0"/>
  </r>
  <r>
    <x v="0"/>
    <x v="1"/>
    <x v="5"/>
    <s v="Medium"/>
    <n v="1159"/>
    <n v="260"/>
    <n v="7"/>
    <n v="8113"/>
    <n v="405.65"/>
    <x v="165"/>
    <n v="5795"/>
    <x v="162"/>
    <x v="7"/>
    <n v="10"/>
    <x v="7"/>
    <x v="1"/>
  </r>
  <r>
    <x v="2"/>
    <x v="2"/>
    <x v="0"/>
    <s v="Medium"/>
    <n v="1865"/>
    <n v="3"/>
    <n v="12"/>
    <n v="22380"/>
    <n v="1119"/>
    <x v="172"/>
    <n v="5595"/>
    <x v="169"/>
    <x v="8"/>
    <n v="2"/>
    <x v="8"/>
    <x v="0"/>
  </r>
  <r>
    <x v="2"/>
    <x v="1"/>
    <x v="0"/>
    <s v="Medium"/>
    <n v="1116"/>
    <n v="3"/>
    <n v="12"/>
    <n v="13392"/>
    <n v="669.6"/>
    <x v="173"/>
    <n v="3348"/>
    <x v="170"/>
    <x v="8"/>
    <n v="2"/>
    <x v="8"/>
    <x v="0"/>
  </r>
  <r>
    <x v="0"/>
    <x v="2"/>
    <x v="0"/>
    <s v="Medium"/>
    <n v="1563"/>
    <n v="3"/>
    <n v="20"/>
    <n v="31260"/>
    <n v="1563"/>
    <x v="174"/>
    <n v="15630"/>
    <x v="171"/>
    <x v="14"/>
    <n v="5"/>
    <x v="11"/>
    <x v="0"/>
  </r>
  <r>
    <x v="4"/>
    <x v="4"/>
    <x v="0"/>
    <s v="Medium"/>
    <n v="991"/>
    <n v="3"/>
    <n v="300"/>
    <n v="297300"/>
    <n v="14865"/>
    <x v="175"/>
    <n v="247750"/>
    <x v="172"/>
    <x v="1"/>
    <n v="6"/>
    <x v="1"/>
    <x v="0"/>
  </r>
  <r>
    <x v="0"/>
    <x v="1"/>
    <x v="0"/>
    <s v="Medium"/>
    <n v="1016"/>
    <n v="3"/>
    <n v="7"/>
    <n v="7112"/>
    <n v="355.6"/>
    <x v="176"/>
    <n v="5080"/>
    <x v="173"/>
    <x v="11"/>
    <n v="11"/>
    <x v="9"/>
    <x v="1"/>
  </r>
  <r>
    <x v="1"/>
    <x v="3"/>
    <x v="0"/>
    <s v="Medium"/>
    <n v="2791"/>
    <n v="3"/>
    <n v="15"/>
    <n v="41865"/>
    <n v="2093.25"/>
    <x v="177"/>
    <n v="27910"/>
    <x v="174"/>
    <x v="15"/>
    <n v="11"/>
    <x v="9"/>
    <x v="0"/>
  </r>
  <r>
    <x v="0"/>
    <x v="4"/>
    <x v="0"/>
    <s v="Medium"/>
    <n v="570"/>
    <n v="3"/>
    <n v="7"/>
    <n v="3990"/>
    <n v="199.5"/>
    <x v="178"/>
    <n v="2850"/>
    <x v="175"/>
    <x v="2"/>
    <n v="12"/>
    <x v="2"/>
    <x v="0"/>
  </r>
  <r>
    <x v="0"/>
    <x v="2"/>
    <x v="0"/>
    <s v="Medium"/>
    <n v="2487"/>
    <n v="3"/>
    <n v="7"/>
    <n v="17409"/>
    <n v="870.45"/>
    <x v="179"/>
    <n v="12435"/>
    <x v="176"/>
    <x v="2"/>
    <n v="12"/>
    <x v="2"/>
    <x v="0"/>
  </r>
  <r>
    <x v="0"/>
    <x v="2"/>
    <x v="1"/>
    <s v="Medium"/>
    <n v="1384.5"/>
    <n v="5"/>
    <n v="350"/>
    <n v="484575"/>
    <n v="24228.75"/>
    <x v="180"/>
    <n v="359970"/>
    <x v="177"/>
    <x v="0"/>
    <n v="1"/>
    <x v="0"/>
    <x v="0"/>
  </r>
  <r>
    <x v="3"/>
    <x v="4"/>
    <x v="1"/>
    <s v="Medium"/>
    <n v="3627"/>
    <n v="5"/>
    <n v="125"/>
    <n v="453375"/>
    <n v="22668.75"/>
    <x v="181"/>
    <n v="435240"/>
    <x v="178"/>
    <x v="4"/>
    <n v="7"/>
    <x v="4"/>
    <x v="0"/>
  </r>
  <r>
    <x v="0"/>
    <x v="3"/>
    <x v="1"/>
    <s v="Medium"/>
    <n v="720"/>
    <n v="5"/>
    <n v="350"/>
    <n v="252000"/>
    <n v="12600"/>
    <x v="182"/>
    <n v="187200"/>
    <x v="179"/>
    <x v="9"/>
    <n v="9"/>
    <x v="6"/>
    <x v="1"/>
  </r>
  <r>
    <x v="2"/>
    <x v="1"/>
    <x v="1"/>
    <s v="Medium"/>
    <n v="2342"/>
    <n v="5"/>
    <n v="12"/>
    <n v="28104"/>
    <n v="1405.2"/>
    <x v="183"/>
    <n v="7026"/>
    <x v="180"/>
    <x v="15"/>
    <n v="11"/>
    <x v="9"/>
    <x v="0"/>
  </r>
  <r>
    <x v="4"/>
    <x v="3"/>
    <x v="1"/>
    <s v="Medium"/>
    <n v="1100"/>
    <n v="5"/>
    <n v="300"/>
    <n v="330000"/>
    <n v="16500"/>
    <x v="184"/>
    <n v="275000"/>
    <x v="181"/>
    <x v="12"/>
    <n v="12"/>
    <x v="2"/>
    <x v="1"/>
  </r>
  <r>
    <x v="0"/>
    <x v="2"/>
    <x v="2"/>
    <s v="Medium"/>
    <n v="1303"/>
    <n v="10"/>
    <n v="20"/>
    <n v="26060"/>
    <n v="1303"/>
    <x v="185"/>
    <n v="13030"/>
    <x v="182"/>
    <x v="8"/>
    <n v="2"/>
    <x v="8"/>
    <x v="0"/>
  </r>
  <r>
    <x v="3"/>
    <x v="4"/>
    <x v="2"/>
    <s v="Medium"/>
    <n v="2992"/>
    <n v="10"/>
    <n v="125"/>
    <n v="374000"/>
    <n v="18700"/>
    <x v="186"/>
    <n v="359040"/>
    <x v="183"/>
    <x v="3"/>
    <n v="3"/>
    <x v="3"/>
    <x v="0"/>
  </r>
  <r>
    <x v="3"/>
    <x v="2"/>
    <x v="2"/>
    <s v="Medium"/>
    <n v="2385"/>
    <n v="10"/>
    <n v="125"/>
    <n v="298125"/>
    <n v="14906.25"/>
    <x v="187"/>
    <n v="286200"/>
    <x v="184"/>
    <x v="3"/>
    <n v="3"/>
    <x v="3"/>
    <x v="0"/>
  </r>
  <r>
    <x v="4"/>
    <x v="3"/>
    <x v="2"/>
    <s v="Medium"/>
    <n v="1607"/>
    <n v="10"/>
    <n v="300"/>
    <n v="482100"/>
    <n v="24105"/>
    <x v="188"/>
    <n v="401750"/>
    <x v="185"/>
    <x v="13"/>
    <n v="4"/>
    <x v="10"/>
    <x v="0"/>
  </r>
  <r>
    <x v="0"/>
    <x v="4"/>
    <x v="2"/>
    <s v="Medium"/>
    <n v="2327"/>
    <n v="10"/>
    <n v="7"/>
    <n v="16289"/>
    <n v="814.45"/>
    <x v="189"/>
    <n v="11635"/>
    <x v="186"/>
    <x v="14"/>
    <n v="5"/>
    <x v="11"/>
    <x v="0"/>
  </r>
  <r>
    <x v="4"/>
    <x v="4"/>
    <x v="2"/>
    <s v="Medium"/>
    <n v="991"/>
    <n v="10"/>
    <n v="300"/>
    <n v="297300"/>
    <n v="14865"/>
    <x v="175"/>
    <n v="247750"/>
    <x v="172"/>
    <x v="1"/>
    <n v="6"/>
    <x v="1"/>
    <x v="0"/>
  </r>
  <r>
    <x v="0"/>
    <x v="4"/>
    <x v="2"/>
    <s v="Medium"/>
    <n v="602"/>
    <n v="10"/>
    <n v="350"/>
    <n v="210700"/>
    <n v="10535"/>
    <x v="190"/>
    <n v="156520"/>
    <x v="187"/>
    <x v="1"/>
    <n v="6"/>
    <x v="1"/>
    <x v="0"/>
  </r>
  <r>
    <x v="1"/>
    <x v="2"/>
    <x v="2"/>
    <s v="Medium"/>
    <n v="2620"/>
    <n v="10"/>
    <n v="15"/>
    <n v="39300"/>
    <n v="1965"/>
    <x v="191"/>
    <n v="26200"/>
    <x v="188"/>
    <x v="6"/>
    <n v="9"/>
    <x v="6"/>
    <x v="0"/>
  </r>
  <r>
    <x v="0"/>
    <x v="0"/>
    <x v="2"/>
    <s v="Medium"/>
    <n v="1228"/>
    <n v="10"/>
    <n v="350"/>
    <n v="429800"/>
    <n v="21490"/>
    <x v="192"/>
    <n v="319280"/>
    <x v="189"/>
    <x v="7"/>
    <n v="10"/>
    <x v="7"/>
    <x v="1"/>
  </r>
  <r>
    <x v="0"/>
    <x v="0"/>
    <x v="2"/>
    <s v="Medium"/>
    <n v="1389"/>
    <n v="10"/>
    <n v="20"/>
    <n v="27780"/>
    <n v="1389"/>
    <x v="193"/>
    <n v="13890"/>
    <x v="190"/>
    <x v="7"/>
    <n v="10"/>
    <x v="7"/>
    <x v="1"/>
  </r>
  <r>
    <x v="3"/>
    <x v="4"/>
    <x v="2"/>
    <s v="Medium"/>
    <n v="861"/>
    <n v="10"/>
    <n v="125"/>
    <n v="107625"/>
    <n v="5381.25"/>
    <x v="194"/>
    <n v="103320"/>
    <x v="191"/>
    <x v="10"/>
    <n v="10"/>
    <x v="7"/>
    <x v="0"/>
  </r>
  <r>
    <x v="3"/>
    <x v="2"/>
    <x v="2"/>
    <s v="Medium"/>
    <n v="704"/>
    <n v="10"/>
    <n v="125"/>
    <n v="88000"/>
    <n v="4400"/>
    <x v="195"/>
    <n v="84480"/>
    <x v="192"/>
    <x v="7"/>
    <n v="10"/>
    <x v="7"/>
    <x v="1"/>
  </r>
  <r>
    <x v="0"/>
    <x v="0"/>
    <x v="2"/>
    <s v="Medium"/>
    <n v="1802"/>
    <n v="10"/>
    <n v="20"/>
    <n v="36040"/>
    <n v="1802"/>
    <x v="196"/>
    <n v="18020"/>
    <x v="193"/>
    <x v="12"/>
    <n v="12"/>
    <x v="2"/>
    <x v="1"/>
  </r>
  <r>
    <x v="0"/>
    <x v="4"/>
    <x v="2"/>
    <s v="Medium"/>
    <n v="2663"/>
    <n v="10"/>
    <n v="20"/>
    <n v="53260"/>
    <n v="2663"/>
    <x v="197"/>
    <n v="26630"/>
    <x v="194"/>
    <x v="2"/>
    <n v="12"/>
    <x v="2"/>
    <x v="0"/>
  </r>
  <r>
    <x v="0"/>
    <x v="2"/>
    <x v="2"/>
    <s v="Medium"/>
    <n v="2136"/>
    <n v="10"/>
    <n v="7"/>
    <n v="14952"/>
    <n v="747.6"/>
    <x v="198"/>
    <n v="10680"/>
    <x v="195"/>
    <x v="12"/>
    <n v="12"/>
    <x v="2"/>
    <x v="1"/>
  </r>
  <r>
    <x v="1"/>
    <x v="1"/>
    <x v="2"/>
    <s v="Medium"/>
    <n v="2116"/>
    <n v="10"/>
    <n v="15"/>
    <n v="31740"/>
    <n v="1587"/>
    <x v="199"/>
    <n v="21160"/>
    <x v="196"/>
    <x v="12"/>
    <n v="12"/>
    <x v="2"/>
    <x v="1"/>
  </r>
  <r>
    <x v="1"/>
    <x v="4"/>
    <x v="3"/>
    <s v="Medium"/>
    <n v="555"/>
    <n v="120"/>
    <n v="15"/>
    <n v="8325"/>
    <n v="416.25"/>
    <x v="200"/>
    <n v="5550"/>
    <x v="197"/>
    <x v="0"/>
    <n v="1"/>
    <x v="0"/>
    <x v="0"/>
  </r>
  <r>
    <x v="1"/>
    <x v="3"/>
    <x v="3"/>
    <s v="Medium"/>
    <n v="2861"/>
    <n v="120"/>
    <n v="15"/>
    <n v="42915"/>
    <n v="2145.75"/>
    <x v="201"/>
    <n v="28610"/>
    <x v="198"/>
    <x v="0"/>
    <n v="1"/>
    <x v="0"/>
    <x v="0"/>
  </r>
  <r>
    <x v="3"/>
    <x v="1"/>
    <x v="3"/>
    <s v="Medium"/>
    <n v="807"/>
    <n v="120"/>
    <n v="125"/>
    <n v="100875"/>
    <n v="5043.75"/>
    <x v="202"/>
    <n v="96840"/>
    <x v="199"/>
    <x v="8"/>
    <n v="2"/>
    <x v="8"/>
    <x v="0"/>
  </r>
  <r>
    <x v="0"/>
    <x v="4"/>
    <x v="3"/>
    <s v="Medium"/>
    <n v="602"/>
    <n v="120"/>
    <n v="350"/>
    <n v="210700"/>
    <n v="10535"/>
    <x v="190"/>
    <n v="156520"/>
    <x v="187"/>
    <x v="1"/>
    <n v="6"/>
    <x v="1"/>
    <x v="0"/>
  </r>
  <r>
    <x v="0"/>
    <x v="4"/>
    <x v="3"/>
    <s v="Medium"/>
    <n v="2832"/>
    <n v="120"/>
    <n v="20"/>
    <n v="56640"/>
    <n v="2832"/>
    <x v="203"/>
    <n v="28320"/>
    <x v="200"/>
    <x v="5"/>
    <n v="8"/>
    <x v="5"/>
    <x v="0"/>
  </r>
  <r>
    <x v="0"/>
    <x v="2"/>
    <x v="3"/>
    <s v="Medium"/>
    <n v="1579"/>
    <n v="120"/>
    <n v="20"/>
    <n v="31580"/>
    <n v="1579"/>
    <x v="204"/>
    <n v="15790"/>
    <x v="201"/>
    <x v="5"/>
    <n v="8"/>
    <x v="5"/>
    <x v="0"/>
  </r>
  <r>
    <x v="3"/>
    <x v="4"/>
    <x v="3"/>
    <s v="Medium"/>
    <n v="861"/>
    <n v="120"/>
    <n v="125"/>
    <n v="107625"/>
    <n v="5381.25"/>
    <x v="194"/>
    <n v="103320"/>
    <x v="191"/>
    <x v="10"/>
    <n v="10"/>
    <x v="7"/>
    <x v="0"/>
  </r>
  <r>
    <x v="3"/>
    <x v="2"/>
    <x v="3"/>
    <s v="Medium"/>
    <n v="704"/>
    <n v="120"/>
    <n v="125"/>
    <n v="88000"/>
    <n v="4400"/>
    <x v="195"/>
    <n v="84480"/>
    <x v="192"/>
    <x v="7"/>
    <n v="10"/>
    <x v="7"/>
    <x v="1"/>
  </r>
  <r>
    <x v="0"/>
    <x v="2"/>
    <x v="3"/>
    <s v="Medium"/>
    <n v="1033"/>
    <n v="120"/>
    <n v="20"/>
    <n v="20660"/>
    <n v="1033"/>
    <x v="205"/>
    <n v="10330"/>
    <x v="202"/>
    <x v="12"/>
    <n v="12"/>
    <x v="2"/>
    <x v="1"/>
  </r>
  <r>
    <x v="4"/>
    <x v="1"/>
    <x v="3"/>
    <s v="Medium"/>
    <n v="1250"/>
    <n v="120"/>
    <n v="300"/>
    <n v="375000"/>
    <n v="18750"/>
    <x v="206"/>
    <n v="312500"/>
    <x v="203"/>
    <x v="2"/>
    <n v="12"/>
    <x v="2"/>
    <x v="0"/>
  </r>
  <r>
    <x v="0"/>
    <x v="0"/>
    <x v="4"/>
    <s v="Medium"/>
    <n v="1389"/>
    <n v="250"/>
    <n v="20"/>
    <n v="27780"/>
    <n v="1389"/>
    <x v="193"/>
    <n v="13890"/>
    <x v="190"/>
    <x v="7"/>
    <n v="10"/>
    <x v="7"/>
    <x v="1"/>
  </r>
  <r>
    <x v="0"/>
    <x v="4"/>
    <x v="4"/>
    <s v="Medium"/>
    <n v="1265"/>
    <n v="250"/>
    <n v="20"/>
    <n v="25300"/>
    <n v="1265"/>
    <x v="207"/>
    <n v="12650"/>
    <x v="204"/>
    <x v="11"/>
    <n v="11"/>
    <x v="9"/>
    <x v="1"/>
  </r>
  <r>
    <x v="0"/>
    <x v="1"/>
    <x v="4"/>
    <s v="Medium"/>
    <n v="2297"/>
    <n v="250"/>
    <n v="20"/>
    <n v="45940"/>
    <n v="2297"/>
    <x v="208"/>
    <n v="22970"/>
    <x v="205"/>
    <x v="11"/>
    <n v="11"/>
    <x v="9"/>
    <x v="1"/>
  </r>
  <r>
    <x v="0"/>
    <x v="4"/>
    <x v="4"/>
    <s v="Medium"/>
    <n v="2663"/>
    <n v="250"/>
    <n v="20"/>
    <n v="53260"/>
    <n v="2663"/>
    <x v="197"/>
    <n v="26630"/>
    <x v="194"/>
    <x v="2"/>
    <n v="12"/>
    <x v="2"/>
    <x v="0"/>
  </r>
  <r>
    <x v="0"/>
    <x v="4"/>
    <x v="4"/>
    <s v="Medium"/>
    <n v="570"/>
    <n v="250"/>
    <n v="7"/>
    <n v="3990"/>
    <n v="199.5"/>
    <x v="178"/>
    <n v="2850"/>
    <x v="175"/>
    <x v="2"/>
    <n v="12"/>
    <x v="2"/>
    <x v="0"/>
  </r>
  <r>
    <x v="0"/>
    <x v="2"/>
    <x v="4"/>
    <s v="Medium"/>
    <n v="2487"/>
    <n v="250"/>
    <n v="7"/>
    <n v="17409"/>
    <n v="870.45"/>
    <x v="179"/>
    <n v="12435"/>
    <x v="176"/>
    <x v="2"/>
    <n v="12"/>
    <x v="2"/>
    <x v="0"/>
  </r>
  <r>
    <x v="0"/>
    <x v="1"/>
    <x v="5"/>
    <s v="Medium"/>
    <n v="1350"/>
    <n v="260"/>
    <n v="350"/>
    <n v="472500"/>
    <n v="23625"/>
    <x v="209"/>
    <n v="351000"/>
    <x v="206"/>
    <x v="8"/>
    <n v="2"/>
    <x v="8"/>
    <x v="0"/>
  </r>
  <r>
    <x v="0"/>
    <x v="0"/>
    <x v="5"/>
    <s v="Medium"/>
    <n v="552"/>
    <n v="260"/>
    <n v="350"/>
    <n v="193200"/>
    <n v="9660"/>
    <x v="210"/>
    <n v="143520"/>
    <x v="207"/>
    <x v="5"/>
    <n v="8"/>
    <x v="5"/>
    <x v="0"/>
  </r>
  <r>
    <x v="0"/>
    <x v="0"/>
    <x v="5"/>
    <s v="Medium"/>
    <n v="1228"/>
    <n v="260"/>
    <n v="350"/>
    <n v="429800"/>
    <n v="21490"/>
    <x v="192"/>
    <n v="319280"/>
    <x v="189"/>
    <x v="7"/>
    <n v="10"/>
    <x v="7"/>
    <x v="1"/>
  </r>
  <r>
    <x v="4"/>
    <x v="1"/>
    <x v="5"/>
    <s v="Medium"/>
    <n v="1250"/>
    <n v="260"/>
    <n v="300"/>
    <n v="375000"/>
    <n v="18750"/>
    <x v="206"/>
    <n v="312500"/>
    <x v="203"/>
    <x v="2"/>
    <n v="12"/>
    <x v="2"/>
    <x v="0"/>
  </r>
  <r>
    <x v="1"/>
    <x v="2"/>
    <x v="2"/>
    <s v="Medium"/>
    <n v="3801"/>
    <n v="10"/>
    <n v="15"/>
    <n v="57015"/>
    <n v="3420.8999999999996"/>
    <x v="211"/>
    <n v="38010"/>
    <x v="208"/>
    <x v="13"/>
    <n v="4"/>
    <x v="10"/>
    <x v="0"/>
  </r>
  <r>
    <x v="0"/>
    <x v="4"/>
    <x v="0"/>
    <s v="Medium"/>
    <n v="1117.5"/>
    <n v="3"/>
    <n v="20"/>
    <n v="22350"/>
    <n v="1341"/>
    <x v="212"/>
    <n v="11175"/>
    <x v="209"/>
    <x v="0"/>
    <n v="1"/>
    <x v="0"/>
    <x v="0"/>
  </r>
  <r>
    <x v="1"/>
    <x v="0"/>
    <x v="0"/>
    <s v="Medium"/>
    <n v="2844"/>
    <n v="3"/>
    <n v="15"/>
    <n v="42660"/>
    <n v="2559.6"/>
    <x v="213"/>
    <n v="28440"/>
    <x v="210"/>
    <x v="1"/>
    <n v="6"/>
    <x v="1"/>
    <x v="0"/>
  </r>
  <r>
    <x v="2"/>
    <x v="3"/>
    <x v="0"/>
    <s v="Medium"/>
    <n v="562"/>
    <n v="3"/>
    <n v="12"/>
    <n v="6744"/>
    <n v="404.64"/>
    <x v="214"/>
    <n v="1686"/>
    <x v="211"/>
    <x v="6"/>
    <n v="9"/>
    <x v="6"/>
    <x v="0"/>
  </r>
  <r>
    <x v="2"/>
    <x v="0"/>
    <x v="0"/>
    <s v="Medium"/>
    <n v="2299"/>
    <n v="3"/>
    <n v="12"/>
    <n v="27588"/>
    <n v="1655.28"/>
    <x v="215"/>
    <n v="6897"/>
    <x v="212"/>
    <x v="7"/>
    <n v="10"/>
    <x v="7"/>
    <x v="1"/>
  </r>
  <r>
    <x v="1"/>
    <x v="4"/>
    <x v="0"/>
    <s v="Medium"/>
    <n v="2030"/>
    <n v="3"/>
    <n v="15"/>
    <n v="30450"/>
    <n v="1827"/>
    <x v="216"/>
    <n v="20300"/>
    <x v="213"/>
    <x v="15"/>
    <n v="11"/>
    <x v="9"/>
    <x v="0"/>
  </r>
  <r>
    <x v="0"/>
    <x v="4"/>
    <x v="0"/>
    <s v="Medium"/>
    <n v="263"/>
    <n v="3"/>
    <n v="7"/>
    <n v="1841"/>
    <n v="110.46"/>
    <x v="217"/>
    <n v="1315"/>
    <x v="214"/>
    <x v="11"/>
    <n v="11"/>
    <x v="9"/>
    <x v="1"/>
  </r>
  <r>
    <x v="3"/>
    <x v="1"/>
    <x v="0"/>
    <s v="Medium"/>
    <n v="887"/>
    <n v="3"/>
    <n v="125"/>
    <n v="110875"/>
    <n v="6652.5"/>
    <x v="218"/>
    <n v="106440"/>
    <x v="215"/>
    <x v="12"/>
    <n v="12"/>
    <x v="2"/>
    <x v="1"/>
  </r>
  <r>
    <x v="0"/>
    <x v="3"/>
    <x v="1"/>
    <s v="Medium"/>
    <n v="980"/>
    <n v="5"/>
    <n v="350"/>
    <n v="343000"/>
    <n v="20580"/>
    <x v="219"/>
    <n v="254800"/>
    <x v="216"/>
    <x v="13"/>
    <n v="4"/>
    <x v="10"/>
    <x v="0"/>
  </r>
  <r>
    <x v="0"/>
    <x v="1"/>
    <x v="1"/>
    <s v="Medium"/>
    <n v="1460"/>
    <n v="5"/>
    <n v="350"/>
    <n v="511000"/>
    <n v="30660"/>
    <x v="220"/>
    <n v="379600"/>
    <x v="217"/>
    <x v="14"/>
    <n v="5"/>
    <x v="11"/>
    <x v="0"/>
  </r>
  <r>
    <x v="0"/>
    <x v="2"/>
    <x v="1"/>
    <s v="Medium"/>
    <n v="1403"/>
    <n v="5"/>
    <n v="7"/>
    <n v="9821"/>
    <n v="589.26"/>
    <x v="221"/>
    <n v="7015"/>
    <x v="218"/>
    <x v="7"/>
    <n v="10"/>
    <x v="7"/>
    <x v="1"/>
  </r>
  <r>
    <x v="2"/>
    <x v="4"/>
    <x v="1"/>
    <s v="Medium"/>
    <n v="2723"/>
    <n v="5"/>
    <n v="12"/>
    <n v="32676"/>
    <n v="1960.56"/>
    <x v="222"/>
    <n v="8169"/>
    <x v="219"/>
    <x v="15"/>
    <n v="11"/>
    <x v="9"/>
    <x v="0"/>
  </r>
  <r>
    <x v="0"/>
    <x v="2"/>
    <x v="2"/>
    <s v="Medium"/>
    <n v="1496"/>
    <n v="10"/>
    <n v="350"/>
    <n v="523600"/>
    <n v="31416"/>
    <x v="223"/>
    <n v="388960"/>
    <x v="220"/>
    <x v="1"/>
    <n v="6"/>
    <x v="1"/>
    <x v="0"/>
  </r>
  <r>
    <x v="2"/>
    <x v="0"/>
    <x v="2"/>
    <s v="Medium"/>
    <n v="2299"/>
    <n v="10"/>
    <n v="12"/>
    <n v="27588"/>
    <n v="1655.28"/>
    <x v="215"/>
    <n v="6897"/>
    <x v="212"/>
    <x v="7"/>
    <n v="10"/>
    <x v="7"/>
    <x v="1"/>
  </r>
  <r>
    <x v="0"/>
    <x v="4"/>
    <x v="2"/>
    <s v="Medium"/>
    <n v="727"/>
    <n v="10"/>
    <n v="350"/>
    <n v="254450"/>
    <n v="15267"/>
    <x v="224"/>
    <n v="189020"/>
    <x v="221"/>
    <x v="7"/>
    <n v="10"/>
    <x v="7"/>
    <x v="1"/>
  </r>
  <r>
    <x v="3"/>
    <x v="0"/>
    <x v="3"/>
    <s v="Medium"/>
    <n v="952"/>
    <n v="120"/>
    <n v="125"/>
    <n v="119000"/>
    <n v="7140"/>
    <x v="225"/>
    <n v="114240"/>
    <x v="222"/>
    <x v="8"/>
    <n v="2"/>
    <x v="8"/>
    <x v="0"/>
  </r>
  <r>
    <x v="3"/>
    <x v="4"/>
    <x v="3"/>
    <s v="Medium"/>
    <n v="2755"/>
    <n v="120"/>
    <n v="125"/>
    <n v="344375"/>
    <n v="20662.5"/>
    <x v="226"/>
    <n v="330600"/>
    <x v="223"/>
    <x v="8"/>
    <n v="2"/>
    <x v="8"/>
    <x v="0"/>
  </r>
  <r>
    <x v="1"/>
    <x v="1"/>
    <x v="3"/>
    <s v="Medium"/>
    <n v="1530"/>
    <n v="120"/>
    <n v="15"/>
    <n v="22950"/>
    <n v="1377"/>
    <x v="227"/>
    <n v="15300"/>
    <x v="224"/>
    <x v="14"/>
    <n v="5"/>
    <x v="11"/>
    <x v="0"/>
  </r>
  <r>
    <x v="0"/>
    <x v="2"/>
    <x v="3"/>
    <s v="Medium"/>
    <n v="1496"/>
    <n v="120"/>
    <n v="350"/>
    <n v="523600"/>
    <n v="31416"/>
    <x v="223"/>
    <n v="388960"/>
    <x v="220"/>
    <x v="1"/>
    <n v="6"/>
    <x v="1"/>
    <x v="0"/>
  </r>
  <r>
    <x v="0"/>
    <x v="3"/>
    <x v="3"/>
    <s v="Medium"/>
    <n v="1498"/>
    <n v="120"/>
    <n v="7"/>
    <n v="10486"/>
    <n v="629.16"/>
    <x v="228"/>
    <n v="7490"/>
    <x v="225"/>
    <x v="1"/>
    <n v="6"/>
    <x v="1"/>
    <x v="0"/>
  </r>
  <r>
    <x v="4"/>
    <x v="2"/>
    <x v="3"/>
    <s v="Medium"/>
    <n v="1221"/>
    <n v="120"/>
    <n v="300"/>
    <n v="366300"/>
    <n v="21978"/>
    <x v="229"/>
    <n v="305250"/>
    <x v="226"/>
    <x v="7"/>
    <n v="10"/>
    <x v="7"/>
    <x v="1"/>
  </r>
  <r>
    <x v="0"/>
    <x v="2"/>
    <x v="3"/>
    <s v="Medium"/>
    <n v="2076"/>
    <n v="120"/>
    <n v="350"/>
    <n v="726600"/>
    <n v="43596"/>
    <x v="230"/>
    <n v="539760"/>
    <x v="227"/>
    <x v="7"/>
    <n v="10"/>
    <x v="7"/>
    <x v="1"/>
  </r>
  <r>
    <x v="1"/>
    <x v="0"/>
    <x v="4"/>
    <s v="Medium"/>
    <n v="2844"/>
    <n v="250"/>
    <n v="15"/>
    <n v="42660"/>
    <n v="2559.6"/>
    <x v="213"/>
    <n v="28440"/>
    <x v="210"/>
    <x v="1"/>
    <n v="6"/>
    <x v="1"/>
    <x v="0"/>
  </r>
  <r>
    <x v="0"/>
    <x v="3"/>
    <x v="4"/>
    <s v="Medium"/>
    <n v="1498"/>
    <n v="250"/>
    <n v="7"/>
    <n v="10486"/>
    <n v="629.16"/>
    <x v="228"/>
    <n v="7490"/>
    <x v="225"/>
    <x v="1"/>
    <n v="6"/>
    <x v="1"/>
    <x v="0"/>
  </r>
  <r>
    <x v="4"/>
    <x v="2"/>
    <x v="4"/>
    <s v="Medium"/>
    <n v="1221"/>
    <n v="250"/>
    <n v="300"/>
    <n v="366300"/>
    <n v="21978"/>
    <x v="229"/>
    <n v="305250"/>
    <x v="226"/>
    <x v="7"/>
    <n v="10"/>
    <x v="7"/>
    <x v="1"/>
  </r>
  <r>
    <x v="0"/>
    <x v="3"/>
    <x v="4"/>
    <s v="Medium"/>
    <n v="1123"/>
    <n v="250"/>
    <n v="20"/>
    <n v="22460"/>
    <n v="1347.6"/>
    <x v="231"/>
    <n v="11230"/>
    <x v="228"/>
    <x v="11"/>
    <n v="11"/>
    <x v="9"/>
    <x v="1"/>
  </r>
  <r>
    <x v="4"/>
    <x v="0"/>
    <x v="4"/>
    <s v="Medium"/>
    <n v="2436"/>
    <n v="250"/>
    <n v="300"/>
    <n v="730800"/>
    <n v="43848"/>
    <x v="232"/>
    <n v="609000"/>
    <x v="229"/>
    <x v="12"/>
    <n v="12"/>
    <x v="2"/>
    <x v="1"/>
  </r>
  <r>
    <x v="3"/>
    <x v="2"/>
    <x v="5"/>
    <s v="Medium"/>
    <n v="1987.5"/>
    <n v="260"/>
    <n v="125"/>
    <n v="248437.5"/>
    <n v="14906.25"/>
    <x v="233"/>
    <n v="238500"/>
    <x v="230"/>
    <x v="0"/>
    <n v="1"/>
    <x v="0"/>
    <x v="0"/>
  </r>
  <r>
    <x v="0"/>
    <x v="3"/>
    <x v="5"/>
    <s v="Medium"/>
    <n v="1679"/>
    <n v="260"/>
    <n v="350"/>
    <n v="587650"/>
    <n v="35259"/>
    <x v="234"/>
    <n v="436540"/>
    <x v="231"/>
    <x v="6"/>
    <n v="9"/>
    <x v="6"/>
    <x v="0"/>
  </r>
  <r>
    <x v="0"/>
    <x v="4"/>
    <x v="5"/>
    <s v="Medium"/>
    <n v="727"/>
    <n v="260"/>
    <n v="350"/>
    <n v="254450"/>
    <n v="15267"/>
    <x v="224"/>
    <n v="189020"/>
    <x v="221"/>
    <x v="7"/>
    <n v="10"/>
    <x v="7"/>
    <x v="1"/>
  </r>
  <r>
    <x v="0"/>
    <x v="2"/>
    <x v="5"/>
    <s v="Medium"/>
    <n v="1403"/>
    <n v="260"/>
    <n v="7"/>
    <n v="9821"/>
    <n v="589.26"/>
    <x v="221"/>
    <n v="7015"/>
    <x v="218"/>
    <x v="7"/>
    <n v="10"/>
    <x v="7"/>
    <x v="1"/>
  </r>
  <r>
    <x v="0"/>
    <x v="2"/>
    <x v="5"/>
    <s v="Medium"/>
    <n v="2076"/>
    <n v="260"/>
    <n v="350"/>
    <n v="726600"/>
    <n v="43596"/>
    <x v="230"/>
    <n v="539760"/>
    <x v="227"/>
    <x v="7"/>
    <n v="10"/>
    <x v="7"/>
    <x v="1"/>
  </r>
  <r>
    <x v="0"/>
    <x v="2"/>
    <x v="1"/>
    <s v="Medium"/>
    <n v="1757"/>
    <n v="5"/>
    <n v="20"/>
    <n v="35140"/>
    <n v="2108.4"/>
    <x v="235"/>
    <n v="17570"/>
    <x v="232"/>
    <x v="7"/>
    <n v="10"/>
    <x v="7"/>
    <x v="1"/>
  </r>
  <r>
    <x v="1"/>
    <x v="4"/>
    <x v="2"/>
    <s v="Medium"/>
    <n v="2198"/>
    <n v="10"/>
    <n v="15"/>
    <n v="32970"/>
    <n v="1978.2"/>
    <x v="236"/>
    <n v="21980"/>
    <x v="233"/>
    <x v="5"/>
    <n v="8"/>
    <x v="5"/>
    <x v="0"/>
  </r>
  <r>
    <x v="1"/>
    <x v="1"/>
    <x v="2"/>
    <s v="Medium"/>
    <n v="1743"/>
    <n v="10"/>
    <n v="15"/>
    <n v="26145"/>
    <n v="1568.7"/>
    <x v="237"/>
    <n v="17430"/>
    <x v="234"/>
    <x v="5"/>
    <n v="8"/>
    <x v="5"/>
    <x v="0"/>
  </r>
  <r>
    <x v="1"/>
    <x v="4"/>
    <x v="2"/>
    <s v="Medium"/>
    <n v="1153"/>
    <n v="10"/>
    <n v="15"/>
    <n v="17295"/>
    <n v="1037.7"/>
    <x v="238"/>
    <n v="11530"/>
    <x v="235"/>
    <x v="10"/>
    <n v="10"/>
    <x v="7"/>
    <x v="0"/>
  </r>
  <r>
    <x v="0"/>
    <x v="2"/>
    <x v="2"/>
    <s v="Medium"/>
    <n v="1757"/>
    <n v="10"/>
    <n v="20"/>
    <n v="35140"/>
    <n v="2108.4"/>
    <x v="235"/>
    <n v="17570"/>
    <x v="232"/>
    <x v="7"/>
    <n v="10"/>
    <x v="7"/>
    <x v="1"/>
  </r>
  <r>
    <x v="0"/>
    <x v="1"/>
    <x v="3"/>
    <s v="Medium"/>
    <n v="1001"/>
    <n v="120"/>
    <n v="20"/>
    <n v="20020"/>
    <n v="1201.2"/>
    <x v="239"/>
    <n v="10010"/>
    <x v="236"/>
    <x v="5"/>
    <n v="8"/>
    <x v="5"/>
    <x v="0"/>
  </r>
  <r>
    <x v="0"/>
    <x v="3"/>
    <x v="3"/>
    <s v="Medium"/>
    <n v="1333"/>
    <n v="120"/>
    <n v="7"/>
    <n v="9331"/>
    <n v="559.86"/>
    <x v="240"/>
    <n v="6665"/>
    <x v="237"/>
    <x v="15"/>
    <n v="11"/>
    <x v="9"/>
    <x v="0"/>
  </r>
  <r>
    <x v="1"/>
    <x v="4"/>
    <x v="4"/>
    <s v="Medium"/>
    <n v="1153"/>
    <n v="250"/>
    <n v="15"/>
    <n v="17295"/>
    <n v="1037.7"/>
    <x v="238"/>
    <n v="11530"/>
    <x v="235"/>
    <x v="10"/>
    <n v="10"/>
    <x v="7"/>
    <x v="0"/>
  </r>
  <r>
    <x v="2"/>
    <x v="3"/>
    <x v="0"/>
    <s v="Medium"/>
    <n v="727"/>
    <n v="3"/>
    <n v="12"/>
    <n v="8724"/>
    <n v="610.67999999999995"/>
    <x v="241"/>
    <n v="2181"/>
    <x v="238"/>
    <x v="8"/>
    <n v="2"/>
    <x v="8"/>
    <x v="0"/>
  </r>
  <r>
    <x v="2"/>
    <x v="0"/>
    <x v="0"/>
    <s v="Medium"/>
    <n v="1884"/>
    <n v="3"/>
    <n v="12"/>
    <n v="22608"/>
    <n v="1582.56"/>
    <x v="242"/>
    <n v="5652"/>
    <x v="239"/>
    <x v="5"/>
    <n v="8"/>
    <x v="5"/>
    <x v="0"/>
  </r>
  <r>
    <x v="0"/>
    <x v="3"/>
    <x v="0"/>
    <s v="Medium"/>
    <n v="1834"/>
    <n v="3"/>
    <n v="20"/>
    <n v="36680"/>
    <n v="2567.6"/>
    <x v="243"/>
    <n v="18340"/>
    <x v="240"/>
    <x v="9"/>
    <n v="9"/>
    <x v="6"/>
    <x v="1"/>
  </r>
  <r>
    <x v="2"/>
    <x v="3"/>
    <x v="1"/>
    <s v="Medium"/>
    <n v="2340"/>
    <n v="5"/>
    <n v="12"/>
    <n v="28080"/>
    <n v="1965.6"/>
    <x v="244"/>
    <n v="7020"/>
    <x v="241"/>
    <x v="0"/>
    <n v="1"/>
    <x v="0"/>
    <x v="0"/>
  </r>
  <r>
    <x v="2"/>
    <x v="2"/>
    <x v="1"/>
    <s v="Medium"/>
    <n v="2342"/>
    <n v="5"/>
    <n v="12"/>
    <n v="28104"/>
    <n v="1967.28"/>
    <x v="245"/>
    <n v="7026"/>
    <x v="242"/>
    <x v="15"/>
    <n v="11"/>
    <x v="9"/>
    <x v="0"/>
  </r>
  <r>
    <x v="0"/>
    <x v="2"/>
    <x v="2"/>
    <s v="Medium"/>
    <n v="1031"/>
    <n v="10"/>
    <n v="7"/>
    <n v="7217"/>
    <n v="505.19"/>
    <x v="246"/>
    <n v="5155"/>
    <x v="243"/>
    <x v="9"/>
    <n v="9"/>
    <x v="6"/>
    <x v="1"/>
  </r>
  <r>
    <x v="1"/>
    <x v="0"/>
    <x v="3"/>
    <s v="Medium"/>
    <n v="1262"/>
    <n v="120"/>
    <n v="15"/>
    <n v="18930"/>
    <n v="1325.1"/>
    <x v="247"/>
    <n v="12620"/>
    <x v="244"/>
    <x v="14"/>
    <n v="5"/>
    <x v="11"/>
    <x v="0"/>
  </r>
  <r>
    <x v="0"/>
    <x v="0"/>
    <x v="3"/>
    <s v="Medium"/>
    <n v="1135"/>
    <n v="120"/>
    <n v="7"/>
    <n v="7945"/>
    <n v="556.15"/>
    <x v="248"/>
    <n v="5675"/>
    <x v="245"/>
    <x v="1"/>
    <n v="6"/>
    <x v="1"/>
    <x v="0"/>
  </r>
  <r>
    <x v="0"/>
    <x v="4"/>
    <x v="3"/>
    <s v="Medium"/>
    <n v="547"/>
    <n v="120"/>
    <n v="7"/>
    <n v="3829"/>
    <n v="268.02999999999997"/>
    <x v="249"/>
    <n v="2735"/>
    <x v="246"/>
    <x v="15"/>
    <n v="11"/>
    <x v="9"/>
    <x v="0"/>
  </r>
  <r>
    <x v="0"/>
    <x v="0"/>
    <x v="3"/>
    <s v="Medium"/>
    <n v="1582"/>
    <n v="120"/>
    <n v="7"/>
    <n v="11074"/>
    <n v="775.18"/>
    <x v="250"/>
    <n v="7910"/>
    <x v="247"/>
    <x v="2"/>
    <n v="12"/>
    <x v="2"/>
    <x v="0"/>
  </r>
  <r>
    <x v="2"/>
    <x v="2"/>
    <x v="4"/>
    <s v="Medium"/>
    <n v="1738.5"/>
    <n v="250"/>
    <n v="12"/>
    <n v="20862"/>
    <n v="1460.34"/>
    <x v="251"/>
    <n v="5215.5"/>
    <x v="248"/>
    <x v="13"/>
    <n v="4"/>
    <x v="10"/>
    <x v="0"/>
  </r>
  <r>
    <x v="2"/>
    <x v="1"/>
    <x v="4"/>
    <s v="Medium"/>
    <n v="2215"/>
    <n v="250"/>
    <n v="12"/>
    <n v="26580"/>
    <n v="1860.6"/>
    <x v="252"/>
    <n v="6645"/>
    <x v="249"/>
    <x v="9"/>
    <n v="9"/>
    <x v="6"/>
    <x v="1"/>
  </r>
  <r>
    <x v="0"/>
    <x v="0"/>
    <x v="4"/>
    <s v="Medium"/>
    <n v="1582"/>
    <n v="250"/>
    <n v="7"/>
    <n v="11074"/>
    <n v="775.18"/>
    <x v="250"/>
    <n v="7910"/>
    <x v="247"/>
    <x v="2"/>
    <n v="12"/>
    <x v="2"/>
    <x v="0"/>
  </r>
  <r>
    <x v="0"/>
    <x v="0"/>
    <x v="5"/>
    <s v="Medium"/>
    <n v="1135"/>
    <n v="260"/>
    <n v="7"/>
    <n v="7945"/>
    <n v="556.15"/>
    <x v="248"/>
    <n v="5675"/>
    <x v="245"/>
    <x v="1"/>
    <n v="6"/>
    <x v="1"/>
    <x v="0"/>
  </r>
  <r>
    <x v="0"/>
    <x v="4"/>
    <x v="0"/>
    <s v="Medium"/>
    <n v="1761"/>
    <n v="3"/>
    <n v="350"/>
    <n v="616350"/>
    <n v="43144.5"/>
    <x v="253"/>
    <n v="457860"/>
    <x v="250"/>
    <x v="3"/>
    <n v="3"/>
    <x v="3"/>
    <x v="0"/>
  </r>
  <r>
    <x v="4"/>
    <x v="2"/>
    <x v="0"/>
    <s v="Medium"/>
    <n v="448"/>
    <n v="3"/>
    <n v="300"/>
    <n v="134400"/>
    <n v="9408"/>
    <x v="254"/>
    <n v="112000"/>
    <x v="251"/>
    <x v="1"/>
    <n v="6"/>
    <x v="1"/>
    <x v="0"/>
  </r>
  <r>
    <x v="4"/>
    <x v="2"/>
    <x v="0"/>
    <s v="Medium"/>
    <n v="2181"/>
    <n v="3"/>
    <n v="300"/>
    <n v="654300"/>
    <n v="45801"/>
    <x v="255"/>
    <n v="545250"/>
    <x v="252"/>
    <x v="10"/>
    <n v="10"/>
    <x v="7"/>
    <x v="0"/>
  </r>
  <r>
    <x v="0"/>
    <x v="2"/>
    <x v="1"/>
    <s v="Medium"/>
    <n v="1976"/>
    <n v="5"/>
    <n v="20"/>
    <n v="39520"/>
    <n v="2766.4"/>
    <x v="256"/>
    <n v="19760"/>
    <x v="253"/>
    <x v="10"/>
    <n v="10"/>
    <x v="7"/>
    <x v="0"/>
  </r>
  <r>
    <x v="4"/>
    <x v="2"/>
    <x v="1"/>
    <s v="Medium"/>
    <n v="2181"/>
    <n v="5"/>
    <n v="300"/>
    <n v="654300"/>
    <n v="45801"/>
    <x v="255"/>
    <n v="545250"/>
    <x v="252"/>
    <x v="10"/>
    <n v="10"/>
    <x v="7"/>
    <x v="0"/>
  </r>
  <r>
    <x v="3"/>
    <x v="1"/>
    <x v="1"/>
    <s v="Medium"/>
    <n v="2500"/>
    <n v="5"/>
    <n v="125"/>
    <n v="312500"/>
    <n v="21875"/>
    <x v="257"/>
    <n v="300000"/>
    <x v="254"/>
    <x v="11"/>
    <n v="11"/>
    <x v="9"/>
    <x v="1"/>
  </r>
  <r>
    <x v="4"/>
    <x v="0"/>
    <x v="2"/>
    <s v="Medium"/>
    <n v="1702"/>
    <n v="10"/>
    <n v="300"/>
    <n v="510600"/>
    <n v="35742"/>
    <x v="258"/>
    <n v="425500"/>
    <x v="255"/>
    <x v="14"/>
    <n v="5"/>
    <x v="11"/>
    <x v="0"/>
  </r>
  <r>
    <x v="4"/>
    <x v="2"/>
    <x v="2"/>
    <s v="Medium"/>
    <n v="448"/>
    <n v="10"/>
    <n v="300"/>
    <n v="134400"/>
    <n v="9408"/>
    <x v="254"/>
    <n v="112000"/>
    <x v="251"/>
    <x v="1"/>
    <n v="6"/>
    <x v="1"/>
    <x v="0"/>
  </r>
  <r>
    <x v="3"/>
    <x v="1"/>
    <x v="2"/>
    <s v="Medium"/>
    <n v="3513"/>
    <n v="10"/>
    <n v="125"/>
    <n v="439125"/>
    <n v="30738.75"/>
    <x v="259"/>
    <n v="421560"/>
    <x v="256"/>
    <x v="4"/>
    <n v="7"/>
    <x v="4"/>
    <x v="0"/>
  </r>
  <r>
    <x v="1"/>
    <x v="2"/>
    <x v="2"/>
    <s v="Medium"/>
    <n v="2101"/>
    <n v="10"/>
    <n v="15"/>
    <n v="31515"/>
    <n v="2206.0500000000002"/>
    <x v="260"/>
    <n v="21010"/>
    <x v="257"/>
    <x v="5"/>
    <n v="8"/>
    <x v="5"/>
    <x v="0"/>
  </r>
  <r>
    <x v="1"/>
    <x v="4"/>
    <x v="2"/>
    <s v="Medium"/>
    <n v="2931"/>
    <n v="10"/>
    <n v="15"/>
    <n v="43965"/>
    <n v="3077.55"/>
    <x v="261"/>
    <n v="29310"/>
    <x v="258"/>
    <x v="9"/>
    <n v="9"/>
    <x v="6"/>
    <x v="1"/>
  </r>
  <r>
    <x v="0"/>
    <x v="2"/>
    <x v="2"/>
    <s v="Medium"/>
    <n v="1535"/>
    <n v="10"/>
    <n v="20"/>
    <n v="30700"/>
    <n v="2149"/>
    <x v="262"/>
    <n v="15350"/>
    <x v="259"/>
    <x v="6"/>
    <n v="9"/>
    <x v="6"/>
    <x v="0"/>
  </r>
  <r>
    <x v="4"/>
    <x v="1"/>
    <x v="2"/>
    <s v="Medium"/>
    <n v="1123"/>
    <n v="10"/>
    <n v="300"/>
    <n v="336900"/>
    <n v="23583"/>
    <x v="263"/>
    <n v="280750"/>
    <x v="260"/>
    <x v="9"/>
    <n v="9"/>
    <x v="6"/>
    <x v="1"/>
  </r>
  <r>
    <x v="4"/>
    <x v="0"/>
    <x v="2"/>
    <s v="Medium"/>
    <n v="1404"/>
    <n v="10"/>
    <n v="300"/>
    <n v="421200"/>
    <n v="29484"/>
    <x v="264"/>
    <n v="351000"/>
    <x v="261"/>
    <x v="11"/>
    <n v="11"/>
    <x v="9"/>
    <x v="1"/>
  </r>
  <r>
    <x v="2"/>
    <x v="3"/>
    <x v="2"/>
    <s v="Medium"/>
    <n v="2763"/>
    <n v="10"/>
    <n v="12"/>
    <n v="33156"/>
    <n v="2320.92"/>
    <x v="265"/>
    <n v="8289"/>
    <x v="262"/>
    <x v="11"/>
    <n v="11"/>
    <x v="9"/>
    <x v="1"/>
  </r>
  <r>
    <x v="0"/>
    <x v="1"/>
    <x v="2"/>
    <s v="Medium"/>
    <n v="2125"/>
    <n v="10"/>
    <n v="7"/>
    <n v="14875"/>
    <n v="1041.25"/>
    <x v="266"/>
    <n v="10625"/>
    <x v="263"/>
    <x v="12"/>
    <n v="12"/>
    <x v="2"/>
    <x v="1"/>
  </r>
  <r>
    <x v="4"/>
    <x v="2"/>
    <x v="3"/>
    <s v="Medium"/>
    <n v="1659"/>
    <n v="120"/>
    <n v="300"/>
    <n v="497700"/>
    <n v="34839"/>
    <x v="267"/>
    <n v="414750"/>
    <x v="264"/>
    <x v="4"/>
    <n v="7"/>
    <x v="4"/>
    <x v="0"/>
  </r>
  <r>
    <x v="0"/>
    <x v="3"/>
    <x v="3"/>
    <s v="Medium"/>
    <n v="609"/>
    <n v="120"/>
    <n v="20"/>
    <n v="12180"/>
    <n v="852.6"/>
    <x v="268"/>
    <n v="6090"/>
    <x v="265"/>
    <x v="5"/>
    <n v="8"/>
    <x v="5"/>
    <x v="0"/>
  </r>
  <r>
    <x v="3"/>
    <x v="1"/>
    <x v="3"/>
    <s v="Medium"/>
    <n v="2087"/>
    <n v="120"/>
    <n v="125"/>
    <n v="260875"/>
    <n v="18261.25"/>
    <x v="269"/>
    <n v="250440"/>
    <x v="266"/>
    <x v="6"/>
    <n v="9"/>
    <x v="6"/>
    <x v="0"/>
  </r>
  <r>
    <x v="0"/>
    <x v="2"/>
    <x v="3"/>
    <s v="Medium"/>
    <n v="1976"/>
    <n v="120"/>
    <n v="20"/>
    <n v="39520"/>
    <n v="2766.4"/>
    <x v="256"/>
    <n v="19760"/>
    <x v="253"/>
    <x v="10"/>
    <n v="10"/>
    <x v="7"/>
    <x v="0"/>
  </r>
  <r>
    <x v="0"/>
    <x v="4"/>
    <x v="3"/>
    <s v="Medium"/>
    <n v="1421"/>
    <n v="120"/>
    <n v="20"/>
    <n v="28420"/>
    <n v="1989.4"/>
    <x v="270"/>
    <n v="14210"/>
    <x v="267"/>
    <x v="12"/>
    <n v="12"/>
    <x v="2"/>
    <x v="1"/>
  </r>
  <r>
    <x v="4"/>
    <x v="4"/>
    <x v="3"/>
    <s v="Medium"/>
    <n v="1372"/>
    <n v="120"/>
    <n v="300"/>
    <n v="411600"/>
    <n v="28812"/>
    <x v="271"/>
    <n v="343000"/>
    <x v="268"/>
    <x v="2"/>
    <n v="12"/>
    <x v="2"/>
    <x v="0"/>
  </r>
  <r>
    <x v="0"/>
    <x v="1"/>
    <x v="3"/>
    <s v="Medium"/>
    <n v="588"/>
    <n v="120"/>
    <n v="20"/>
    <n v="11760"/>
    <n v="823.2"/>
    <x v="272"/>
    <n v="5880"/>
    <x v="269"/>
    <x v="12"/>
    <n v="12"/>
    <x v="2"/>
    <x v="1"/>
  </r>
  <r>
    <x v="2"/>
    <x v="0"/>
    <x v="4"/>
    <s v="Medium"/>
    <n v="3244.5"/>
    <n v="250"/>
    <n v="12"/>
    <n v="38934"/>
    <n v="2725.38"/>
    <x v="273"/>
    <n v="9733.5"/>
    <x v="270"/>
    <x v="0"/>
    <n v="1"/>
    <x v="0"/>
    <x v="0"/>
  </r>
  <r>
    <x v="4"/>
    <x v="2"/>
    <x v="4"/>
    <s v="Medium"/>
    <n v="959"/>
    <n v="250"/>
    <n v="300"/>
    <n v="287700"/>
    <n v="20139"/>
    <x v="274"/>
    <n v="239750"/>
    <x v="271"/>
    <x v="8"/>
    <n v="2"/>
    <x v="8"/>
    <x v="0"/>
  </r>
  <r>
    <x v="4"/>
    <x v="3"/>
    <x v="4"/>
    <s v="Medium"/>
    <n v="2747"/>
    <n v="250"/>
    <n v="300"/>
    <n v="824100"/>
    <n v="57687"/>
    <x v="275"/>
    <n v="686750"/>
    <x v="272"/>
    <x v="8"/>
    <n v="2"/>
    <x v="8"/>
    <x v="0"/>
  </r>
  <r>
    <x v="3"/>
    <x v="0"/>
    <x v="5"/>
    <s v="Medium"/>
    <n v="1645"/>
    <n v="260"/>
    <n v="125"/>
    <n v="205625"/>
    <n v="14393.75"/>
    <x v="276"/>
    <n v="197400"/>
    <x v="273"/>
    <x v="14"/>
    <n v="5"/>
    <x v="11"/>
    <x v="0"/>
  </r>
  <r>
    <x v="0"/>
    <x v="2"/>
    <x v="5"/>
    <s v="Medium"/>
    <n v="2876"/>
    <n v="260"/>
    <n v="350"/>
    <n v="1006600"/>
    <n v="70462"/>
    <x v="277"/>
    <n v="747760"/>
    <x v="274"/>
    <x v="6"/>
    <n v="9"/>
    <x v="6"/>
    <x v="0"/>
  </r>
  <r>
    <x v="3"/>
    <x v="1"/>
    <x v="5"/>
    <s v="Medium"/>
    <n v="994"/>
    <n v="260"/>
    <n v="125"/>
    <n v="124250"/>
    <n v="8697.5"/>
    <x v="278"/>
    <n v="119280"/>
    <x v="275"/>
    <x v="9"/>
    <n v="9"/>
    <x v="6"/>
    <x v="1"/>
  </r>
  <r>
    <x v="0"/>
    <x v="0"/>
    <x v="5"/>
    <s v="Medium"/>
    <n v="1118"/>
    <n v="260"/>
    <n v="20"/>
    <n v="22360"/>
    <n v="1565.2"/>
    <x v="279"/>
    <n v="11180"/>
    <x v="276"/>
    <x v="15"/>
    <n v="11"/>
    <x v="9"/>
    <x v="0"/>
  </r>
  <r>
    <x v="4"/>
    <x v="4"/>
    <x v="5"/>
    <s v="Medium"/>
    <n v="1372"/>
    <n v="260"/>
    <n v="300"/>
    <n v="411600"/>
    <n v="28812"/>
    <x v="271"/>
    <n v="343000"/>
    <x v="268"/>
    <x v="2"/>
    <n v="12"/>
    <x v="2"/>
    <x v="0"/>
  </r>
  <r>
    <x v="0"/>
    <x v="0"/>
    <x v="1"/>
    <s v="Medium"/>
    <n v="488"/>
    <n v="5"/>
    <n v="7"/>
    <n v="3416"/>
    <n v="273.27999999999997"/>
    <x v="280"/>
    <n v="2440"/>
    <x v="277"/>
    <x v="8"/>
    <n v="2"/>
    <x v="8"/>
    <x v="0"/>
  </r>
  <r>
    <x v="0"/>
    <x v="4"/>
    <x v="1"/>
    <s v="Medium"/>
    <n v="1282"/>
    <n v="5"/>
    <n v="20"/>
    <n v="25640"/>
    <n v="2051.1999999999998"/>
    <x v="281"/>
    <n v="12820"/>
    <x v="278"/>
    <x v="1"/>
    <n v="6"/>
    <x v="1"/>
    <x v="0"/>
  </r>
  <r>
    <x v="0"/>
    <x v="0"/>
    <x v="2"/>
    <s v="Medium"/>
    <n v="257"/>
    <n v="10"/>
    <n v="7"/>
    <n v="1799"/>
    <n v="143.91999999999999"/>
    <x v="282"/>
    <n v="1285"/>
    <x v="279"/>
    <x v="14"/>
    <n v="5"/>
    <x v="11"/>
    <x v="0"/>
  </r>
  <r>
    <x v="0"/>
    <x v="4"/>
    <x v="5"/>
    <s v="Medium"/>
    <n v="1282"/>
    <n v="260"/>
    <n v="20"/>
    <n v="25640"/>
    <n v="2051.1999999999998"/>
    <x v="281"/>
    <n v="12820"/>
    <x v="278"/>
    <x v="1"/>
    <n v="6"/>
    <x v="1"/>
    <x v="0"/>
  </r>
  <r>
    <x v="3"/>
    <x v="3"/>
    <x v="0"/>
    <s v="Medium"/>
    <n v="1540"/>
    <n v="3"/>
    <n v="125"/>
    <n v="192500"/>
    <n v="15400"/>
    <x v="283"/>
    <n v="184800"/>
    <x v="280"/>
    <x v="5"/>
    <n v="8"/>
    <x v="5"/>
    <x v="0"/>
  </r>
  <r>
    <x v="1"/>
    <x v="2"/>
    <x v="0"/>
    <s v="Medium"/>
    <n v="490"/>
    <n v="3"/>
    <n v="15"/>
    <n v="7350"/>
    <n v="588"/>
    <x v="284"/>
    <n v="4900"/>
    <x v="281"/>
    <x v="15"/>
    <n v="11"/>
    <x v="9"/>
    <x v="0"/>
  </r>
  <r>
    <x v="0"/>
    <x v="3"/>
    <x v="0"/>
    <s v="Medium"/>
    <n v="1362"/>
    <n v="3"/>
    <n v="350"/>
    <n v="476700"/>
    <n v="38136"/>
    <x v="285"/>
    <n v="354120"/>
    <x v="282"/>
    <x v="2"/>
    <n v="12"/>
    <x v="2"/>
    <x v="0"/>
  </r>
  <r>
    <x v="1"/>
    <x v="2"/>
    <x v="1"/>
    <s v="Medium"/>
    <n v="2501"/>
    <n v="5"/>
    <n v="15"/>
    <n v="37515"/>
    <n v="3001.2"/>
    <x v="286"/>
    <n v="25010"/>
    <x v="283"/>
    <x v="3"/>
    <n v="3"/>
    <x v="3"/>
    <x v="0"/>
  </r>
  <r>
    <x v="0"/>
    <x v="0"/>
    <x v="1"/>
    <s v="Medium"/>
    <n v="708"/>
    <n v="5"/>
    <n v="20"/>
    <n v="14160"/>
    <n v="1132.8"/>
    <x v="287"/>
    <n v="7080"/>
    <x v="284"/>
    <x v="1"/>
    <n v="6"/>
    <x v="1"/>
    <x v="0"/>
  </r>
  <r>
    <x v="0"/>
    <x v="1"/>
    <x v="1"/>
    <s v="Medium"/>
    <n v="645"/>
    <n v="5"/>
    <n v="20"/>
    <n v="12900"/>
    <n v="1032"/>
    <x v="288"/>
    <n v="6450"/>
    <x v="285"/>
    <x v="4"/>
    <n v="7"/>
    <x v="4"/>
    <x v="0"/>
  </r>
  <r>
    <x v="4"/>
    <x v="2"/>
    <x v="1"/>
    <s v="Medium"/>
    <n v="1562"/>
    <n v="5"/>
    <n v="300"/>
    <n v="468600"/>
    <n v="37488"/>
    <x v="289"/>
    <n v="390500"/>
    <x v="286"/>
    <x v="5"/>
    <n v="8"/>
    <x v="5"/>
    <x v="0"/>
  </r>
  <r>
    <x v="4"/>
    <x v="0"/>
    <x v="1"/>
    <s v="Medium"/>
    <n v="1283"/>
    <n v="5"/>
    <n v="300"/>
    <n v="384900"/>
    <n v="30792"/>
    <x v="290"/>
    <n v="320750"/>
    <x v="287"/>
    <x v="9"/>
    <n v="9"/>
    <x v="6"/>
    <x v="1"/>
  </r>
  <r>
    <x v="1"/>
    <x v="1"/>
    <x v="1"/>
    <s v="Medium"/>
    <n v="711"/>
    <n v="5"/>
    <n v="15"/>
    <n v="10665"/>
    <n v="853.2"/>
    <x v="291"/>
    <n v="7110"/>
    <x v="288"/>
    <x v="2"/>
    <n v="12"/>
    <x v="2"/>
    <x v="0"/>
  </r>
  <r>
    <x v="3"/>
    <x v="3"/>
    <x v="2"/>
    <s v="Medium"/>
    <n v="1114"/>
    <n v="10"/>
    <n v="125"/>
    <n v="139250"/>
    <n v="11140"/>
    <x v="292"/>
    <n v="133680"/>
    <x v="289"/>
    <x v="3"/>
    <n v="3"/>
    <x v="3"/>
    <x v="0"/>
  </r>
  <r>
    <x v="0"/>
    <x v="1"/>
    <x v="2"/>
    <s v="Medium"/>
    <n v="1259"/>
    <n v="10"/>
    <n v="7"/>
    <n v="8813"/>
    <n v="705.04"/>
    <x v="293"/>
    <n v="6295"/>
    <x v="290"/>
    <x v="13"/>
    <n v="4"/>
    <x v="10"/>
    <x v="0"/>
  </r>
  <r>
    <x v="0"/>
    <x v="1"/>
    <x v="2"/>
    <s v="Medium"/>
    <n v="1095"/>
    <n v="10"/>
    <n v="7"/>
    <n v="7665"/>
    <n v="613.20000000000005"/>
    <x v="294"/>
    <n v="5475"/>
    <x v="291"/>
    <x v="14"/>
    <n v="5"/>
    <x v="11"/>
    <x v="0"/>
  </r>
  <r>
    <x v="0"/>
    <x v="1"/>
    <x v="2"/>
    <s v="Medium"/>
    <n v="1366"/>
    <n v="10"/>
    <n v="20"/>
    <n v="27320"/>
    <n v="2185.6"/>
    <x v="295"/>
    <n v="13660"/>
    <x v="292"/>
    <x v="1"/>
    <n v="6"/>
    <x v="1"/>
    <x v="0"/>
  </r>
  <r>
    <x v="4"/>
    <x v="3"/>
    <x v="2"/>
    <s v="Medium"/>
    <n v="2460"/>
    <n v="10"/>
    <n v="300"/>
    <n v="738000"/>
    <n v="59040"/>
    <x v="296"/>
    <n v="615000"/>
    <x v="293"/>
    <x v="1"/>
    <n v="6"/>
    <x v="1"/>
    <x v="0"/>
  </r>
  <r>
    <x v="0"/>
    <x v="4"/>
    <x v="2"/>
    <s v="Medium"/>
    <n v="678"/>
    <n v="10"/>
    <n v="7"/>
    <n v="4746"/>
    <n v="379.68"/>
    <x v="297"/>
    <n v="3390"/>
    <x v="294"/>
    <x v="5"/>
    <n v="8"/>
    <x v="5"/>
    <x v="0"/>
  </r>
  <r>
    <x v="0"/>
    <x v="1"/>
    <x v="2"/>
    <s v="Medium"/>
    <n v="1598"/>
    <n v="10"/>
    <n v="7"/>
    <n v="11186"/>
    <n v="894.88"/>
    <x v="298"/>
    <n v="7990"/>
    <x v="295"/>
    <x v="5"/>
    <n v="8"/>
    <x v="5"/>
    <x v="0"/>
  </r>
  <r>
    <x v="0"/>
    <x v="1"/>
    <x v="2"/>
    <s v="Medium"/>
    <n v="2409"/>
    <n v="10"/>
    <n v="7"/>
    <n v="16863"/>
    <n v="1349.04"/>
    <x v="299"/>
    <n v="12045"/>
    <x v="296"/>
    <x v="9"/>
    <n v="9"/>
    <x v="6"/>
    <x v="1"/>
  </r>
  <r>
    <x v="0"/>
    <x v="1"/>
    <x v="2"/>
    <s v="Medium"/>
    <n v="1934"/>
    <n v="10"/>
    <n v="20"/>
    <n v="38680"/>
    <n v="3094.4"/>
    <x v="300"/>
    <n v="19340"/>
    <x v="297"/>
    <x v="6"/>
    <n v="9"/>
    <x v="6"/>
    <x v="0"/>
  </r>
  <r>
    <x v="0"/>
    <x v="3"/>
    <x v="2"/>
    <s v="Medium"/>
    <n v="2993"/>
    <n v="10"/>
    <n v="20"/>
    <n v="59860"/>
    <n v="4788.8"/>
    <x v="301"/>
    <n v="29930"/>
    <x v="298"/>
    <x v="6"/>
    <n v="9"/>
    <x v="6"/>
    <x v="0"/>
  </r>
  <r>
    <x v="0"/>
    <x v="1"/>
    <x v="2"/>
    <s v="Medium"/>
    <n v="2146"/>
    <n v="10"/>
    <n v="350"/>
    <n v="751100"/>
    <n v="60088"/>
    <x v="302"/>
    <n v="557960"/>
    <x v="299"/>
    <x v="11"/>
    <n v="11"/>
    <x v="9"/>
    <x v="1"/>
  </r>
  <r>
    <x v="0"/>
    <x v="3"/>
    <x v="2"/>
    <s v="Medium"/>
    <n v="1946"/>
    <n v="10"/>
    <n v="7"/>
    <n v="13622"/>
    <n v="1089.76"/>
    <x v="303"/>
    <n v="9730"/>
    <x v="300"/>
    <x v="12"/>
    <n v="12"/>
    <x v="2"/>
    <x v="1"/>
  </r>
  <r>
    <x v="0"/>
    <x v="3"/>
    <x v="2"/>
    <s v="Medium"/>
    <n v="1362"/>
    <n v="10"/>
    <n v="350"/>
    <n v="476700"/>
    <n v="38136"/>
    <x v="285"/>
    <n v="354120"/>
    <x v="282"/>
    <x v="2"/>
    <n v="12"/>
    <x v="2"/>
    <x v="0"/>
  </r>
  <r>
    <x v="2"/>
    <x v="0"/>
    <x v="3"/>
    <s v="Medium"/>
    <n v="598"/>
    <n v="120"/>
    <n v="12"/>
    <n v="7176"/>
    <n v="574.08000000000004"/>
    <x v="304"/>
    <n v="1794"/>
    <x v="301"/>
    <x v="3"/>
    <n v="3"/>
    <x v="3"/>
    <x v="0"/>
  </r>
  <r>
    <x v="0"/>
    <x v="4"/>
    <x v="3"/>
    <s v="Medium"/>
    <n v="2907"/>
    <n v="120"/>
    <n v="7"/>
    <n v="20349"/>
    <n v="1627.92"/>
    <x v="305"/>
    <n v="14535"/>
    <x v="302"/>
    <x v="1"/>
    <n v="6"/>
    <x v="1"/>
    <x v="0"/>
  </r>
  <r>
    <x v="0"/>
    <x v="1"/>
    <x v="3"/>
    <s v="Medium"/>
    <n v="2338"/>
    <n v="120"/>
    <n v="7"/>
    <n v="16366"/>
    <n v="1309.28"/>
    <x v="306"/>
    <n v="11690"/>
    <x v="303"/>
    <x v="1"/>
    <n v="6"/>
    <x v="1"/>
    <x v="0"/>
  </r>
  <r>
    <x v="4"/>
    <x v="2"/>
    <x v="3"/>
    <s v="Medium"/>
    <n v="386"/>
    <n v="120"/>
    <n v="300"/>
    <n v="115800"/>
    <n v="9264"/>
    <x v="307"/>
    <n v="96500"/>
    <x v="304"/>
    <x v="11"/>
    <n v="11"/>
    <x v="9"/>
    <x v="1"/>
  </r>
  <r>
    <x v="4"/>
    <x v="3"/>
    <x v="3"/>
    <s v="Medium"/>
    <n v="635"/>
    <n v="120"/>
    <n v="300"/>
    <n v="190500"/>
    <n v="15240"/>
    <x v="308"/>
    <n v="158750"/>
    <x v="305"/>
    <x v="2"/>
    <n v="12"/>
    <x v="2"/>
    <x v="0"/>
  </r>
  <r>
    <x v="0"/>
    <x v="2"/>
    <x v="4"/>
    <s v="Medium"/>
    <n v="574.5"/>
    <n v="250"/>
    <n v="350"/>
    <n v="201075"/>
    <n v="16086"/>
    <x v="309"/>
    <n v="149370"/>
    <x v="306"/>
    <x v="13"/>
    <n v="4"/>
    <x v="10"/>
    <x v="0"/>
  </r>
  <r>
    <x v="0"/>
    <x v="1"/>
    <x v="4"/>
    <s v="Medium"/>
    <n v="2338"/>
    <n v="250"/>
    <n v="7"/>
    <n v="16366"/>
    <n v="1309.28"/>
    <x v="306"/>
    <n v="11690"/>
    <x v="303"/>
    <x v="1"/>
    <n v="6"/>
    <x v="1"/>
    <x v="0"/>
  </r>
  <r>
    <x v="0"/>
    <x v="2"/>
    <x v="4"/>
    <s v="Medium"/>
    <n v="381"/>
    <n v="250"/>
    <n v="350"/>
    <n v="133350"/>
    <n v="10668"/>
    <x v="310"/>
    <n v="99060"/>
    <x v="307"/>
    <x v="5"/>
    <n v="8"/>
    <x v="5"/>
    <x v="0"/>
  </r>
  <r>
    <x v="0"/>
    <x v="1"/>
    <x v="4"/>
    <s v="Medium"/>
    <n v="422"/>
    <n v="250"/>
    <n v="350"/>
    <n v="147700"/>
    <n v="11816"/>
    <x v="311"/>
    <n v="109720"/>
    <x v="308"/>
    <x v="5"/>
    <n v="8"/>
    <x v="5"/>
    <x v="0"/>
  </r>
  <r>
    <x v="4"/>
    <x v="0"/>
    <x v="4"/>
    <s v="Medium"/>
    <n v="2134"/>
    <n v="250"/>
    <n v="300"/>
    <n v="640200"/>
    <n v="51216"/>
    <x v="312"/>
    <n v="533500"/>
    <x v="309"/>
    <x v="6"/>
    <n v="9"/>
    <x v="6"/>
    <x v="0"/>
  </r>
  <r>
    <x v="4"/>
    <x v="4"/>
    <x v="4"/>
    <s v="Medium"/>
    <n v="808"/>
    <n v="250"/>
    <n v="300"/>
    <n v="242400"/>
    <n v="19392"/>
    <x v="313"/>
    <n v="202000"/>
    <x v="310"/>
    <x v="12"/>
    <n v="12"/>
    <x v="2"/>
    <x v="1"/>
  </r>
  <r>
    <x v="0"/>
    <x v="0"/>
    <x v="5"/>
    <s v="Medium"/>
    <n v="708"/>
    <n v="260"/>
    <n v="20"/>
    <n v="14160"/>
    <n v="1132.8"/>
    <x v="287"/>
    <n v="7080"/>
    <x v="284"/>
    <x v="1"/>
    <n v="6"/>
    <x v="1"/>
    <x v="0"/>
  </r>
  <r>
    <x v="0"/>
    <x v="4"/>
    <x v="5"/>
    <s v="Medium"/>
    <n v="2907"/>
    <n v="260"/>
    <n v="7"/>
    <n v="20349"/>
    <n v="1627.92"/>
    <x v="305"/>
    <n v="14535"/>
    <x v="302"/>
    <x v="1"/>
    <n v="6"/>
    <x v="1"/>
    <x v="0"/>
  </r>
  <r>
    <x v="0"/>
    <x v="1"/>
    <x v="5"/>
    <s v="Medium"/>
    <n v="1366"/>
    <n v="260"/>
    <n v="20"/>
    <n v="27320"/>
    <n v="2185.6"/>
    <x v="295"/>
    <n v="13660"/>
    <x v="292"/>
    <x v="1"/>
    <n v="6"/>
    <x v="1"/>
    <x v="0"/>
  </r>
  <r>
    <x v="4"/>
    <x v="3"/>
    <x v="5"/>
    <s v="Medium"/>
    <n v="2460"/>
    <n v="260"/>
    <n v="300"/>
    <n v="738000"/>
    <n v="59040"/>
    <x v="296"/>
    <n v="615000"/>
    <x v="293"/>
    <x v="1"/>
    <n v="6"/>
    <x v="1"/>
    <x v="0"/>
  </r>
  <r>
    <x v="0"/>
    <x v="1"/>
    <x v="5"/>
    <s v="Medium"/>
    <n v="1520"/>
    <n v="260"/>
    <n v="20"/>
    <n v="30400"/>
    <n v="2432"/>
    <x v="314"/>
    <n v="15200"/>
    <x v="311"/>
    <x v="15"/>
    <n v="11"/>
    <x v="9"/>
    <x v="0"/>
  </r>
  <r>
    <x v="1"/>
    <x v="1"/>
    <x v="5"/>
    <s v="Medium"/>
    <n v="711"/>
    <n v="260"/>
    <n v="15"/>
    <n v="10665"/>
    <n v="853.2"/>
    <x v="291"/>
    <n v="7110"/>
    <x v="288"/>
    <x v="2"/>
    <n v="12"/>
    <x v="2"/>
    <x v="0"/>
  </r>
  <r>
    <x v="2"/>
    <x v="3"/>
    <x v="5"/>
    <s v="Medium"/>
    <n v="1375"/>
    <n v="260"/>
    <n v="12"/>
    <n v="16500"/>
    <n v="1320"/>
    <x v="315"/>
    <n v="4125"/>
    <x v="312"/>
    <x v="12"/>
    <n v="12"/>
    <x v="2"/>
    <x v="1"/>
  </r>
  <r>
    <x v="4"/>
    <x v="3"/>
    <x v="5"/>
    <s v="Medium"/>
    <n v="635"/>
    <n v="260"/>
    <n v="300"/>
    <n v="190500"/>
    <n v="15240"/>
    <x v="308"/>
    <n v="158750"/>
    <x v="305"/>
    <x v="2"/>
    <n v="12"/>
    <x v="2"/>
    <x v="0"/>
  </r>
  <r>
    <x v="0"/>
    <x v="4"/>
    <x v="4"/>
    <s v="Medium"/>
    <n v="436.5"/>
    <n v="250"/>
    <n v="20"/>
    <n v="8730"/>
    <n v="698.40000000000009"/>
    <x v="316"/>
    <n v="4365"/>
    <x v="313"/>
    <x v="4"/>
    <n v="7"/>
    <x v="4"/>
    <x v="0"/>
  </r>
  <r>
    <x v="4"/>
    <x v="0"/>
    <x v="0"/>
    <s v="Medium"/>
    <n v="1094"/>
    <n v="3"/>
    <n v="300"/>
    <n v="328200"/>
    <n v="29538"/>
    <x v="317"/>
    <n v="273500"/>
    <x v="314"/>
    <x v="1"/>
    <n v="6"/>
    <x v="1"/>
    <x v="0"/>
  </r>
  <r>
    <x v="2"/>
    <x v="3"/>
    <x v="0"/>
    <s v="Medium"/>
    <n v="367"/>
    <n v="3"/>
    <n v="12"/>
    <n v="4404"/>
    <n v="396.36"/>
    <x v="318"/>
    <n v="1101"/>
    <x v="315"/>
    <x v="7"/>
    <n v="10"/>
    <x v="7"/>
    <x v="1"/>
  </r>
  <r>
    <x v="4"/>
    <x v="0"/>
    <x v="1"/>
    <s v="Medium"/>
    <n v="3802.5"/>
    <n v="5"/>
    <n v="300"/>
    <n v="1140750"/>
    <n v="102667.5"/>
    <x v="319"/>
    <n v="950625"/>
    <x v="316"/>
    <x v="13"/>
    <n v="4"/>
    <x v="10"/>
    <x v="0"/>
  </r>
  <r>
    <x v="0"/>
    <x v="2"/>
    <x v="1"/>
    <s v="Medium"/>
    <n v="1666"/>
    <n v="5"/>
    <n v="350"/>
    <n v="583100"/>
    <n v="52479"/>
    <x v="320"/>
    <n v="433160"/>
    <x v="317"/>
    <x v="14"/>
    <n v="5"/>
    <x v="11"/>
    <x v="0"/>
  </r>
  <r>
    <x v="4"/>
    <x v="2"/>
    <x v="1"/>
    <s v="Medium"/>
    <n v="322"/>
    <n v="5"/>
    <n v="300"/>
    <n v="96600"/>
    <n v="8694"/>
    <x v="321"/>
    <n v="80500"/>
    <x v="318"/>
    <x v="9"/>
    <n v="9"/>
    <x v="6"/>
    <x v="1"/>
  </r>
  <r>
    <x v="2"/>
    <x v="0"/>
    <x v="1"/>
    <s v="Medium"/>
    <n v="2321"/>
    <n v="5"/>
    <n v="12"/>
    <n v="27852"/>
    <n v="2506.6799999999998"/>
    <x v="322"/>
    <n v="6963"/>
    <x v="319"/>
    <x v="15"/>
    <n v="11"/>
    <x v="9"/>
    <x v="0"/>
  </r>
  <r>
    <x v="3"/>
    <x v="2"/>
    <x v="1"/>
    <s v="Medium"/>
    <n v="1857"/>
    <n v="5"/>
    <n v="125"/>
    <n v="232125"/>
    <n v="20891.25"/>
    <x v="323"/>
    <n v="222840"/>
    <x v="320"/>
    <x v="11"/>
    <n v="11"/>
    <x v="9"/>
    <x v="1"/>
  </r>
  <r>
    <x v="0"/>
    <x v="0"/>
    <x v="1"/>
    <s v="Medium"/>
    <n v="1611"/>
    <n v="5"/>
    <n v="7"/>
    <n v="11277"/>
    <n v="1014.93"/>
    <x v="324"/>
    <n v="8055"/>
    <x v="321"/>
    <x v="12"/>
    <n v="12"/>
    <x v="2"/>
    <x v="1"/>
  </r>
  <r>
    <x v="3"/>
    <x v="4"/>
    <x v="1"/>
    <s v="Medium"/>
    <n v="2797"/>
    <n v="5"/>
    <n v="125"/>
    <n v="349625"/>
    <n v="31466.25"/>
    <x v="325"/>
    <n v="335640"/>
    <x v="322"/>
    <x v="2"/>
    <n v="12"/>
    <x v="2"/>
    <x v="0"/>
  </r>
  <r>
    <x v="4"/>
    <x v="1"/>
    <x v="1"/>
    <s v="Medium"/>
    <n v="334"/>
    <n v="5"/>
    <n v="300"/>
    <n v="100200"/>
    <n v="9018"/>
    <x v="326"/>
    <n v="83500"/>
    <x v="323"/>
    <x v="12"/>
    <n v="12"/>
    <x v="2"/>
    <x v="1"/>
  </r>
  <r>
    <x v="4"/>
    <x v="3"/>
    <x v="2"/>
    <s v="Medium"/>
    <n v="2565"/>
    <n v="10"/>
    <n v="300"/>
    <n v="769500"/>
    <n v="69255"/>
    <x v="327"/>
    <n v="641250"/>
    <x v="324"/>
    <x v="0"/>
    <n v="1"/>
    <x v="0"/>
    <x v="0"/>
  </r>
  <r>
    <x v="0"/>
    <x v="3"/>
    <x v="2"/>
    <s v="Medium"/>
    <n v="2417"/>
    <n v="10"/>
    <n v="350"/>
    <n v="845950"/>
    <n v="76135.5"/>
    <x v="328"/>
    <n v="628420"/>
    <x v="325"/>
    <x v="0"/>
    <n v="1"/>
    <x v="0"/>
    <x v="0"/>
  </r>
  <r>
    <x v="1"/>
    <x v="4"/>
    <x v="2"/>
    <s v="Medium"/>
    <n v="3675"/>
    <n v="10"/>
    <n v="15"/>
    <n v="55125"/>
    <n v="4961.25"/>
    <x v="329"/>
    <n v="36750"/>
    <x v="326"/>
    <x v="13"/>
    <n v="4"/>
    <x v="10"/>
    <x v="0"/>
  </r>
  <r>
    <x v="4"/>
    <x v="0"/>
    <x v="2"/>
    <s v="Medium"/>
    <n v="1094"/>
    <n v="10"/>
    <n v="300"/>
    <n v="328200"/>
    <n v="29538"/>
    <x v="317"/>
    <n v="273500"/>
    <x v="314"/>
    <x v="1"/>
    <n v="6"/>
    <x v="1"/>
    <x v="0"/>
  </r>
  <r>
    <x v="1"/>
    <x v="2"/>
    <x v="2"/>
    <s v="Medium"/>
    <n v="1227"/>
    <n v="10"/>
    <n v="15"/>
    <n v="18405"/>
    <n v="1656.45"/>
    <x v="330"/>
    <n v="12270"/>
    <x v="327"/>
    <x v="10"/>
    <n v="10"/>
    <x v="7"/>
    <x v="0"/>
  </r>
  <r>
    <x v="2"/>
    <x v="3"/>
    <x v="2"/>
    <s v="Medium"/>
    <n v="367"/>
    <n v="10"/>
    <n v="12"/>
    <n v="4404"/>
    <n v="396.36"/>
    <x v="318"/>
    <n v="1101"/>
    <x v="315"/>
    <x v="7"/>
    <n v="10"/>
    <x v="7"/>
    <x v="1"/>
  </r>
  <r>
    <x v="4"/>
    <x v="2"/>
    <x v="2"/>
    <s v="Medium"/>
    <n v="1324"/>
    <n v="10"/>
    <n v="300"/>
    <n v="397200"/>
    <n v="35748"/>
    <x v="331"/>
    <n v="331000"/>
    <x v="328"/>
    <x v="15"/>
    <n v="11"/>
    <x v="9"/>
    <x v="0"/>
  </r>
  <r>
    <x v="2"/>
    <x v="1"/>
    <x v="2"/>
    <s v="Medium"/>
    <n v="1775"/>
    <n v="10"/>
    <n v="12"/>
    <n v="21300"/>
    <n v="1917"/>
    <x v="332"/>
    <n v="5325"/>
    <x v="329"/>
    <x v="11"/>
    <n v="11"/>
    <x v="9"/>
    <x v="1"/>
  </r>
  <r>
    <x v="3"/>
    <x v="4"/>
    <x v="2"/>
    <s v="Medium"/>
    <n v="2797"/>
    <n v="10"/>
    <n v="125"/>
    <n v="349625"/>
    <n v="31466.25"/>
    <x v="325"/>
    <n v="335640"/>
    <x v="322"/>
    <x v="2"/>
    <n v="12"/>
    <x v="2"/>
    <x v="0"/>
  </r>
  <r>
    <x v="1"/>
    <x v="3"/>
    <x v="3"/>
    <s v="Medium"/>
    <n v="245"/>
    <n v="120"/>
    <n v="15"/>
    <n v="3675"/>
    <n v="330.75"/>
    <x v="333"/>
    <n v="2450"/>
    <x v="330"/>
    <x v="14"/>
    <n v="5"/>
    <x v="11"/>
    <x v="0"/>
  </r>
  <r>
    <x v="4"/>
    <x v="0"/>
    <x v="3"/>
    <s v="Medium"/>
    <n v="3793.5"/>
    <n v="120"/>
    <n v="300"/>
    <n v="1138050"/>
    <n v="102424.5"/>
    <x v="334"/>
    <n v="948375"/>
    <x v="331"/>
    <x v="4"/>
    <n v="7"/>
    <x v="4"/>
    <x v="0"/>
  </r>
  <r>
    <x v="0"/>
    <x v="1"/>
    <x v="3"/>
    <s v="Medium"/>
    <n v="1307"/>
    <n v="120"/>
    <n v="350"/>
    <n v="457450"/>
    <n v="41170.5"/>
    <x v="335"/>
    <n v="339820"/>
    <x v="332"/>
    <x v="4"/>
    <n v="7"/>
    <x v="4"/>
    <x v="0"/>
  </r>
  <r>
    <x v="3"/>
    <x v="0"/>
    <x v="3"/>
    <s v="Medium"/>
    <n v="567"/>
    <n v="120"/>
    <n v="125"/>
    <n v="70875"/>
    <n v="6378.75"/>
    <x v="336"/>
    <n v="68040"/>
    <x v="333"/>
    <x v="6"/>
    <n v="9"/>
    <x v="6"/>
    <x v="0"/>
  </r>
  <r>
    <x v="3"/>
    <x v="3"/>
    <x v="3"/>
    <s v="Medium"/>
    <n v="2110"/>
    <n v="120"/>
    <n v="125"/>
    <n v="263750"/>
    <n v="23737.5"/>
    <x v="337"/>
    <n v="253200"/>
    <x v="334"/>
    <x v="6"/>
    <n v="9"/>
    <x v="6"/>
    <x v="0"/>
  </r>
  <r>
    <x v="0"/>
    <x v="0"/>
    <x v="3"/>
    <s v="Medium"/>
    <n v="1269"/>
    <n v="120"/>
    <n v="350"/>
    <n v="444150"/>
    <n v="39973.5"/>
    <x v="338"/>
    <n v="329940"/>
    <x v="335"/>
    <x v="10"/>
    <n v="10"/>
    <x v="7"/>
    <x v="0"/>
  </r>
  <r>
    <x v="2"/>
    <x v="4"/>
    <x v="4"/>
    <s v="Medium"/>
    <n v="1956"/>
    <n v="250"/>
    <n v="12"/>
    <n v="23472"/>
    <n v="2112.48"/>
    <x v="339"/>
    <n v="5868"/>
    <x v="336"/>
    <x v="0"/>
    <n v="1"/>
    <x v="0"/>
    <x v="0"/>
  </r>
  <r>
    <x v="4"/>
    <x v="1"/>
    <x v="4"/>
    <s v="Medium"/>
    <n v="2659"/>
    <n v="250"/>
    <n v="300"/>
    <n v="797700"/>
    <n v="71793"/>
    <x v="340"/>
    <n v="664750"/>
    <x v="337"/>
    <x v="8"/>
    <n v="2"/>
    <x v="8"/>
    <x v="0"/>
  </r>
  <r>
    <x v="0"/>
    <x v="4"/>
    <x v="4"/>
    <s v="Medium"/>
    <n v="1351.5"/>
    <n v="250"/>
    <n v="350"/>
    <n v="473025"/>
    <n v="42572.25"/>
    <x v="341"/>
    <n v="351390"/>
    <x v="338"/>
    <x v="13"/>
    <n v="4"/>
    <x v="10"/>
    <x v="0"/>
  </r>
  <r>
    <x v="2"/>
    <x v="1"/>
    <x v="4"/>
    <s v="Medium"/>
    <n v="880"/>
    <n v="250"/>
    <n v="12"/>
    <n v="10560"/>
    <n v="950.4"/>
    <x v="342"/>
    <n v="2640"/>
    <x v="339"/>
    <x v="14"/>
    <n v="5"/>
    <x v="11"/>
    <x v="0"/>
  </r>
  <r>
    <x v="4"/>
    <x v="4"/>
    <x v="4"/>
    <s v="Medium"/>
    <n v="1867"/>
    <n v="250"/>
    <n v="300"/>
    <n v="560100"/>
    <n v="50409"/>
    <x v="343"/>
    <n v="466750"/>
    <x v="340"/>
    <x v="6"/>
    <n v="9"/>
    <x v="6"/>
    <x v="0"/>
  </r>
  <r>
    <x v="2"/>
    <x v="2"/>
    <x v="4"/>
    <s v="Medium"/>
    <n v="2234"/>
    <n v="250"/>
    <n v="12"/>
    <n v="26808"/>
    <n v="2412.7199999999998"/>
    <x v="344"/>
    <n v="6702"/>
    <x v="341"/>
    <x v="9"/>
    <n v="9"/>
    <x v="6"/>
    <x v="1"/>
  </r>
  <r>
    <x v="1"/>
    <x v="2"/>
    <x v="4"/>
    <s v="Medium"/>
    <n v="1227"/>
    <n v="250"/>
    <n v="15"/>
    <n v="18405"/>
    <n v="1656.45"/>
    <x v="330"/>
    <n v="12270"/>
    <x v="327"/>
    <x v="10"/>
    <n v="10"/>
    <x v="7"/>
    <x v="0"/>
  </r>
  <r>
    <x v="3"/>
    <x v="3"/>
    <x v="4"/>
    <s v="Medium"/>
    <n v="877"/>
    <n v="250"/>
    <n v="125"/>
    <n v="109625"/>
    <n v="9866.25"/>
    <x v="345"/>
    <n v="105240"/>
    <x v="342"/>
    <x v="15"/>
    <n v="11"/>
    <x v="9"/>
    <x v="0"/>
  </r>
  <r>
    <x v="0"/>
    <x v="4"/>
    <x v="5"/>
    <s v="Medium"/>
    <n v="2071"/>
    <n v="260"/>
    <n v="350"/>
    <n v="724850"/>
    <n v="65236.5"/>
    <x v="346"/>
    <n v="538460"/>
    <x v="343"/>
    <x v="6"/>
    <n v="9"/>
    <x v="6"/>
    <x v="0"/>
  </r>
  <r>
    <x v="0"/>
    <x v="0"/>
    <x v="5"/>
    <s v="Medium"/>
    <n v="1269"/>
    <n v="260"/>
    <n v="350"/>
    <n v="444150"/>
    <n v="39973.5"/>
    <x v="338"/>
    <n v="329940"/>
    <x v="335"/>
    <x v="10"/>
    <n v="10"/>
    <x v="7"/>
    <x v="0"/>
  </r>
  <r>
    <x v="1"/>
    <x v="1"/>
    <x v="5"/>
    <s v="Medium"/>
    <n v="970"/>
    <n v="260"/>
    <n v="15"/>
    <n v="14550"/>
    <n v="1309.5"/>
    <x v="347"/>
    <n v="9700"/>
    <x v="344"/>
    <x v="11"/>
    <n v="11"/>
    <x v="9"/>
    <x v="1"/>
  </r>
  <r>
    <x v="0"/>
    <x v="3"/>
    <x v="5"/>
    <s v="Medium"/>
    <n v="1694"/>
    <n v="260"/>
    <n v="20"/>
    <n v="33880"/>
    <n v="3049.2"/>
    <x v="348"/>
    <n v="16940"/>
    <x v="345"/>
    <x v="15"/>
    <n v="11"/>
    <x v="9"/>
    <x v="0"/>
  </r>
  <r>
    <x v="0"/>
    <x v="1"/>
    <x v="0"/>
    <s v="Medium"/>
    <n v="663"/>
    <n v="3"/>
    <n v="20"/>
    <n v="13260"/>
    <n v="1193.4000000000001"/>
    <x v="349"/>
    <n v="6630"/>
    <x v="346"/>
    <x v="14"/>
    <n v="5"/>
    <x v="11"/>
    <x v="0"/>
  </r>
  <r>
    <x v="0"/>
    <x v="0"/>
    <x v="0"/>
    <s v="Medium"/>
    <n v="819"/>
    <n v="3"/>
    <n v="7"/>
    <n v="5733"/>
    <n v="515.97"/>
    <x v="350"/>
    <n v="4095"/>
    <x v="347"/>
    <x v="4"/>
    <n v="7"/>
    <x v="4"/>
    <x v="0"/>
  </r>
  <r>
    <x v="2"/>
    <x v="1"/>
    <x v="0"/>
    <s v="Medium"/>
    <n v="1580"/>
    <n v="3"/>
    <n v="12"/>
    <n v="18960"/>
    <n v="1706.4"/>
    <x v="351"/>
    <n v="4740"/>
    <x v="348"/>
    <x v="6"/>
    <n v="9"/>
    <x v="6"/>
    <x v="0"/>
  </r>
  <r>
    <x v="0"/>
    <x v="3"/>
    <x v="0"/>
    <s v="Medium"/>
    <n v="521"/>
    <n v="3"/>
    <n v="7"/>
    <n v="3647"/>
    <n v="328.23"/>
    <x v="352"/>
    <n v="2605"/>
    <x v="349"/>
    <x v="2"/>
    <n v="12"/>
    <x v="2"/>
    <x v="0"/>
  </r>
  <r>
    <x v="0"/>
    <x v="4"/>
    <x v="2"/>
    <s v="Medium"/>
    <n v="973"/>
    <n v="10"/>
    <n v="20"/>
    <n v="19460"/>
    <n v="1751.4"/>
    <x v="353"/>
    <n v="9730"/>
    <x v="350"/>
    <x v="3"/>
    <n v="3"/>
    <x v="3"/>
    <x v="0"/>
  </r>
  <r>
    <x v="0"/>
    <x v="3"/>
    <x v="2"/>
    <s v="Medium"/>
    <n v="1038"/>
    <n v="10"/>
    <n v="20"/>
    <n v="20760"/>
    <n v="1868.4"/>
    <x v="354"/>
    <n v="10380"/>
    <x v="351"/>
    <x v="1"/>
    <n v="6"/>
    <x v="1"/>
    <x v="0"/>
  </r>
  <r>
    <x v="0"/>
    <x v="1"/>
    <x v="2"/>
    <s v="Medium"/>
    <n v="360"/>
    <n v="10"/>
    <n v="7"/>
    <n v="2520"/>
    <n v="226.8"/>
    <x v="355"/>
    <n v="1800"/>
    <x v="352"/>
    <x v="10"/>
    <n v="10"/>
    <x v="7"/>
    <x v="0"/>
  </r>
  <r>
    <x v="2"/>
    <x v="2"/>
    <x v="3"/>
    <s v="Medium"/>
    <n v="1967"/>
    <n v="120"/>
    <n v="12"/>
    <n v="23604"/>
    <n v="2124.36"/>
    <x v="356"/>
    <n v="5901"/>
    <x v="353"/>
    <x v="3"/>
    <n v="3"/>
    <x v="3"/>
    <x v="0"/>
  </r>
  <r>
    <x v="1"/>
    <x v="3"/>
    <x v="3"/>
    <s v="Medium"/>
    <n v="2628"/>
    <n v="120"/>
    <n v="15"/>
    <n v="39420"/>
    <n v="3547.8"/>
    <x v="357"/>
    <n v="26280"/>
    <x v="354"/>
    <x v="13"/>
    <n v="4"/>
    <x v="10"/>
    <x v="0"/>
  </r>
  <r>
    <x v="0"/>
    <x v="1"/>
    <x v="4"/>
    <s v="Medium"/>
    <n v="360"/>
    <n v="250"/>
    <n v="7"/>
    <n v="2520"/>
    <n v="226.8"/>
    <x v="355"/>
    <n v="1800"/>
    <x v="352"/>
    <x v="10"/>
    <n v="10"/>
    <x v="7"/>
    <x v="0"/>
  </r>
  <r>
    <x v="0"/>
    <x v="2"/>
    <x v="4"/>
    <s v="Medium"/>
    <n v="2682"/>
    <n v="250"/>
    <n v="20"/>
    <n v="53640"/>
    <n v="4827.6000000000004"/>
    <x v="358"/>
    <n v="26820"/>
    <x v="355"/>
    <x v="11"/>
    <n v="11"/>
    <x v="9"/>
    <x v="1"/>
  </r>
  <r>
    <x v="0"/>
    <x v="3"/>
    <x v="4"/>
    <s v="Medium"/>
    <n v="521"/>
    <n v="250"/>
    <n v="7"/>
    <n v="3647"/>
    <n v="328.23"/>
    <x v="352"/>
    <n v="2605"/>
    <x v="349"/>
    <x v="2"/>
    <n v="12"/>
    <x v="2"/>
    <x v="0"/>
  </r>
  <r>
    <x v="0"/>
    <x v="3"/>
    <x v="5"/>
    <s v="Medium"/>
    <n v="1038"/>
    <n v="260"/>
    <n v="20"/>
    <n v="20760"/>
    <n v="1868.4"/>
    <x v="354"/>
    <n v="10380"/>
    <x v="351"/>
    <x v="1"/>
    <n v="6"/>
    <x v="1"/>
    <x v="0"/>
  </r>
  <r>
    <x v="1"/>
    <x v="0"/>
    <x v="5"/>
    <s v="Medium"/>
    <n v="1630.5"/>
    <n v="260"/>
    <n v="15"/>
    <n v="24457.5"/>
    <n v="2201.1750000000002"/>
    <x v="359"/>
    <n v="16305"/>
    <x v="356"/>
    <x v="4"/>
    <n v="7"/>
    <x v="4"/>
    <x v="0"/>
  </r>
  <r>
    <x v="2"/>
    <x v="2"/>
    <x v="5"/>
    <s v="Medium"/>
    <n v="306"/>
    <n v="260"/>
    <n v="12"/>
    <n v="3672"/>
    <n v="330.48"/>
    <x v="360"/>
    <n v="918"/>
    <x v="357"/>
    <x v="12"/>
    <n v="12"/>
    <x v="2"/>
    <x v="1"/>
  </r>
  <r>
    <x v="2"/>
    <x v="4"/>
    <x v="0"/>
    <s v="High"/>
    <n v="386"/>
    <n v="3"/>
    <n v="12"/>
    <n v="4632"/>
    <n v="463.2"/>
    <x v="361"/>
    <n v="1158"/>
    <x v="358"/>
    <x v="7"/>
    <n v="10"/>
    <x v="7"/>
    <x v="1"/>
  </r>
  <r>
    <x v="0"/>
    <x v="4"/>
    <x v="1"/>
    <s v="High"/>
    <n v="2328"/>
    <n v="5"/>
    <n v="7"/>
    <n v="16296"/>
    <n v="1629.6"/>
    <x v="362"/>
    <n v="11640"/>
    <x v="359"/>
    <x v="6"/>
    <n v="9"/>
    <x v="6"/>
    <x v="0"/>
  </r>
  <r>
    <x v="2"/>
    <x v="4"/>
    <x v="2"/>
    <s v="High"/>
    <n v="386"/>
    <n v="10"/>
    <n v="12"/>
    <n v="4632"/>
    <n v="463.2"/>
    <x v="361"/>
    <n v="1158"/>
    <x v="358"/>
    <x v="7"/>
    <n v="10"/>
    <x v="7"/>
    <x v="1"/>
  </r>
  <r>
    <x v="3"/>
    <x v="4"/>
    <x v="0"/>
    <s v="High"/>
    <n v="3445.5"/>
    <n v="3"/>
    <n v="125"/>
    <n v="430687.5"/>
    <n v="43068.75"/>
    <x v="363"/>
    <n v="413460"/>
    <x v="360"/>
    <x v="13"/>
    <n v="4"/>
    <x v="10"/>
    <x v="0"/>
  </r>
  <r>
    <x v="3"/>
    <x v="2"/>
    <x v="0"/>
    <s v="High"/>
    <n v="1482"/>
    <n v="3"/>
    <n v="125"/>
    <n v="185250"/>
    <n v="18525"/>
    <x v="364"/>
    <n v="177840"/>
    <x v="361"/>
    <x v="12"/>
    <n v="12"/>
    <x v="2"/>
    <x v="1"/>
  </r>
  <r>
    <x v="0"/>
    <x v="4"/>
    <x v="1"/>
    <s v="High"/>
    <n v="2313"/>
    <n v="5"/>
    <n v="350"/>
    <n v="809550"/>
    <n v="80955"/>
    <x v="365"/>
    <n v="601380"/>
    <x v="362"/>
    <x v="14"/>
    <n v="5"/>
    <x v="11"/>
    <x v="0"/>
  </r>
  <r>
    <x v="3"/>
    <x v="4"/>
    <x v="1"/>
    <s v="High"/>
    <n v="1804"/>
    <n v="5"/>
    <n v="125"/>
    <n v="225500"/>
    <n v="22550"/>
    <x v="366"/>
    <n v="216480"/>
    <x v="363"/>
    <x v="11"/>
    <n v="11"/>
    <x v="9"/>
    <x v="1"/>
  </r>
  <r>
    <x v="1"/>
    <x v="2"/>
    <x v="1"/>
    <s v="High"/>
    <n v="2072"/>
    <n v="5"/>
    <n v="15"/>
    <n v="31080"/>
    <n v="3108"/>
    <x v="367"/>
    <n v="20720"/>
    <x v="364"/>
    <x v="2"/>
    <n v="12"/>
    <x v="2"/>
    <x v="0"/>
  </r>
  <r>
    <x v="0"/>
    <x v="2"/>
    <x v="2"/>
    <s v="High"/>
    <n v="1954"/>
    <n v="10"/>
    <n v="20"/>
    <n v="39080"/>
    <n v="3908"/>
    <x v="368"/>
    <n v="19540"/>
    <x v="365"/>
    <x v="3"/>
    <n v="3"/>
    <x v="3"/>
    <x v="0"/>
  </r>
  <r>
    <x v="4"/>
    <x v="3"/>
    <x v="2"/>
    <s v="High"/>
    <n v="591"/>
    <n v="10"/>
    <n v="300"/>
    <n v="177300"/>
    <n v="17730"/>
    <x v="369"/>
    <n v="147750"/>
    <x v="366"/>
    <x v="14"/>
    <n v="5"/>
    <x v="11"/>
    <x v="0"/>
  </r>
  <r>
    <x v="1"/>
    <x v="2"/>
    <x v="2"/>
    <s v="High"/>
    <n v="2167"/>
    <n v="10"/>
    <n v="15"/>
    <n v="32505"/>
    <n v="3250.5"/>
    <x v="370"/>
    <n v="21670"/>
    <x v="367"/>
    <x v="7"/>
    <n v="10"/>
    <x v="7"/>
    <x v="1"/>
  </r>
  <r>
    <x v="0"/>
    <x v="1"/>
    <x v="2"/>
    <s v="High"/>
    <n v="241"/>
    <n v="10"/>
    <n v="20"/>
    <n v="4820"/>
    <n v="482"/>
    <x v="371"/>
    <n v="2410"/>
    <x v="368"/>
    <x v="10"/>
    <n v="10"/>
    <x v="7"/>
    <x v="0"/>
  </r>
  <r>
    <x v="1"/>
    <x v="1"/>
    <x v="3"/>
    <s v="High"/>
    <n v="681"/>
    <n v="120"/>
    <n v="15"/>
    <n v="10215"/>
    <n v="1021.5"/>
    <x v="372"/>
    <n v="6810"/>
    <x v="369"/>
    <x v="0"/>
    <n v="1"/>
    <x v="0"/>
    <x v="0"/>
  </r>
  <r>
    <x v="1"/>
    <x v="1"/>
    <x v="3"/>
    <s v="High"/>
    <n v="510"/>
    <n v="120"/>
    <n v="15"/>
    <n v="7650"/>
    <n v="765"/>
    <x v="373"/>
    <n v="5100"/>
    <x v="370"/>
    <x v="13"/>
    <n v="4"/>
    <x v="10"/>
    <x v="0"/>
  </r>
  <r>
    <x v="1"/>
    <x v="4"/>
    <x v="3"/>
    <s v="High"/>
    <n v="790"/>
    <n v="120"/>
    <n v="15"/>
    <n v="11850"/>
    <n v="1185"/>
    <x v="374"/>
    <n v="7900"/>
    <x v="371"/>
    <x v="14"/>
    <n v="5"/>
    <x v="11"/>
    <x v="0"/>
  </r>
  <r>
    <x v="0"/>
    <x v="2"/>
    <x v="3"/>
    <s v="High"/>
    <n v="639"/>
    <n v="120"/>
    <n v="350"/>
    <n v="223650"/>
    <n v="22365"/>
    <x v="375"/>
    <n v="166140"/>
    <x v="372"/>
    <x v="4"/>
    <n v="7"/>
    <x v="4"/>
    <x v="0"/>
  </r>
  <r>
    <x v="3"/>
    <x v="4"/>
    <x v="3"/>
    <s v="High"/>
    <n v="1596"/>
    <n v="120"/>
    <n v="125"/>
    <n v="199500"/>
    <n v="19950"/>
    <x v="376"/>
    <n v="191520"/>
    <x v="373"/>
    <x v="6"/>
    <n v="9"/>
    <x v="6"/>
    <x v="0"/>
  </r>
  <r>
    <x v="4"/>
    <x v="4"/>
    <x v="3"/>
    <s v="High"/>
    <n v="2294"/>
    <n v="120"/>
    <n v="300"/>
    <n v="688200"/>
    <n v="68820"/>
    <x v="377"/>
    <n v="573500"/>
    <x v="374"/>
    <x v="7"/>
    <n v="10"/>
    <x v="7"/>
    <x v="1"/>
  </r>
  <r>
    <x v="0"/>
    <x v="1"/>
    <x v="3"/>
    <s v="High"/>
    <n v="241"/>
    <n v="120"/>
    <n v="20"/>
    <n v="4820"/>
    <n v="482"/>
    <x v="371"/>
    <n v="2410"/>
    <x v="368"/>
    <x v="10"/>
    <n v="10"/>
    <x v="7"/>
    <x v="0"/>
  </r>
  <r>
    <x v="0"/>
    <x v="1"/>
    <x v="3"/>
    <s v="High"/>
    <n v="2665"/>
    <n v="120"/>
    <n v="7"/>
    <n v="18655"/>
    <n v="1865.5"/>
    <x v="378"/>
    <n v="13325"/>
    <x v="375"/>
    <x v="15"/>
    <n v="11"/>
    <x v="9"/>
    <x v="0"/>
  </r>
  <r>
    <x v="3"/>
    <x v="0"/>
    <x v="3"/>
    <s v="High"/>
    <n v="1916"/>
    <n v="120"/>
    <n v="125"/>
    <n v="239500"/>
    <n v="23950"/>
    <x v="379"/>
    <n v="229920"/>
    <x v="376"/>
    <x v="12"/>
    <n v="12"/>
    <x v="2"/>
    <x v="1"/>
  </r>
  <r>
    <x v="4"/>
    <x v="2"/>
    <x v="3"/>
    <s v="High"/>
    <n v="853"/>
    <n v="120"/>
    <n v="300"/>
    <n v="255900"/>
    <n v="25590"/>
    <x v="380"/>
    <n v="213250"/>
    <x v="377"/>
    <x v="2"/>
    <n v="12"/>
    <x v="2"/>
    <x v="0"/>
  </r>
  <r>
    <x v="3"/>
    <x v="3"/>
    <x v="4"/>
    <s v="High"/>
    <n v="341"/>
    <n v="250"/>
    <n v="125"/>
    <n v="42625"/>
    <n v="4262.5"/>
    <x v="381"/>
    <n v="40920"/>
    <x v="378"/>
    <x v="14"/>
    <n v="5"/>
    <x v="11"/>
    <x v="0"/>
  </r>
  <r>
    <x v="1"/>
    <x v="3"/>
    <x v="4"/>
    <s v="High"/>
    <n v="641"/>
    <n v="250"/>
    <n v="15"/>
    <n v="9615"/>
    <n v="961.5"/>
    <x v="382"/>
    <n v="6410"/>
    <x v="379"/>
    <x v="4"/>
    <n v="7"/>
    <x v="4"/>
    <x v="0"/>
  </r>
  <r>
    <x v="0"/>
    <x v="4"/>
    <x v="4"/>
    <s v="High"/>
    <n v="2807"/>
    <n v="250"/>
    <n v="350"/>
    <n v="982450"/>
    <n v="98245"/>
    <x v="383"/>
    <n v="729820"/>
    <x v="380"/>
    <x v="5"/>
    <n v="8"/>
    <x v="5"/>
    <x v="0"/>
  </r>
  <r>
    <x v="4"/>
    <x v="3"/>
    <x v="4"/>
    <s v="High"/>
    <n v="432"/>
    <n v="250"/>
    <n v="300"/>
    <n v="129600"/>
    <n v="12960"/>
    <x v="384"/>
    <n v="108000"/>
    <x v="381"/>
    <x v="6"/>
    <n v="9"/>
    <x v="6"/>
    <x v="0"/>
  </r>
  <r>
    <x v="4"/>
    <x v="4"/>
    <x v="4"/>
    <s v="High"/>
    <n v="2294"/>
    <n v="250"/>
    <n v="300"/>
    <n v="688200"/>
    <n v="68820"/>
    <x v="377"/>
    <n v="573500"/>
    <x v="374"/>
    <x v="7"/>
    <n v="10"/>
    <x v="7"/>
    <x v="1"/>
  </r>
  <r>
    <x v="1"/>
    <x v="2"/>
    <x v="4"/>
    <s v="High"/>
    <n v="2167"/>
    <n v="250"/>
    <n v="15"/>
    <n v="32505"/>
    <n v="3250.5"/>
    <x v="370"/>
    <n v="21670"/>
    <x v="367"/>
    <x v="7"/>
    <n v="10"/>
    <x v="7"/>
    <x v="1"/>
  </r>
  <r>
    <x v="3"/>
    <x v="0"/>
    <x v="4"/>
    <s v="High"/>
    <n v="2529"/>
    <n v="250"/>
    <n v="125"/>
    <n v="316125"/>
    <n v="31612.5"/>
    <x v="385"/>
    <n v="303480"/>
    <x v="382"/>
    <x v="15"/>
    <n v="11"/>
    <x v="9"/>
    <x v="0"/>
  </r>
  <r>
    <x v="0"/>
    <x v="1"/>
    <x v="4"/>
    <s v="High"/>
    <n v="1870"/>
    <n v="250"/>
    <n v="350"/>
    <n v="654500"/>
    <n v="65450"/>
    <x v="386"/>
    <n v="486200"/>
    <x v="383"/>
    <x v="12"/>
    <n v="12"/>
    <x v="2"/>
    <x v="1"/>
  </r>
  <r>
    <x v="3"/>
    <x v="4"/>
    <x v="5"/>
    <s v="High"/>
    <n v="579"/>
    <n v="260"/>
    <n v="125"/>
    <n v="72375"/>
    <n v="7237.5"/>
    <x v="387"/>
    <n v="69480"/>
    <x v="384"/>
    <x v="0"/>
    <n v="1"/>
    <x v="0"/>
    <x v="0"/>
  </r>
  <r>
    <x v="0"/>
    <x v="0"/>
    <x v="5"/>
    <s v="High"/>
    <n v="2240"/>
    <n v="260"/>
    <n v="350"/>
    <n v="784000"/>
    <n v="78400"/>
    <x v="388"/>
    <n v="582400"/>
    <x v="385"/>
    <x v="8"/>
    <n v="2"/>
    <x v="8"/>
    <x v="0"/>
  </r>
  <r>
    <x v="4"/>
    <x v="4"/>
    <x v="5"/>
    <s v="High"/>
    <n v="2993"/>
    <n v="260"/>
    <n v="300"/>
    <n v="897900"/>
    <n v="89790"/>
    <x v="389"/>
    <n v="748250"/>
    <x v="386"/>
    <x v="3"/>
    <n v="3"/>
    <x v="3"/>
    <x v="0"/>
  </r>
  <r>
    <x v="2"/>
    <x v="0"/>
    <x v="5"/>
    <s v="High"/>
    <n v="3520.5"/>
    <n v="260"/>
    <n v="12"/>
    <n v="42246"/>
    <n v="4224.6000000000004"/>
    <x v="390"/>
    <n v="10561.5"/>
    <x v="387"/>
    <x v="13"/>
    <n v="4"/>
    <x v="10"/>
    <x v="0"/>
  </r>
  <r>
    <x v="0"/>
    <x v="3"/>
    <x v="5"/>
    <s v="High"/>
    <n v="2039"/>
    <n v="260"/>
    <n v="20"/>
    <n v="40780"/>
    <n v="4078"/>
    <x v="391"/>
    <n v="20390"/>
    <x v="388"/>
    <x v="14"/>
    <n v="5"/>
    <x v="11"/>
    <x v="0"/>
  </r>
  <r>
    <x v="2"/>
    <x v="1"/>
    <x v="5"/>
    <s v="High"/>
    <n v="2574"/>
    <n v="260"/>
    <n v="12"/>
    <n v="30888"/>
    <n v="3088.8"/>
    <x v="392"/>
    <n v="7722"/>
    <x v="389"/>
    <x v="5"/>
    <n v="8"/>
    <x v="5"/>
    <x v="0"/>
  </r>
  <r>
    <x v="0"/>
    <x v="0"/>
    <x v="5"/>
    <s v="High"/>
    <n v="707"/>
    <n v="260"/>
    <n v="350"/>
    <n v="247450"/>
    <n v="24745"/>
    <x v="393"/>
    <n v="183820"/>
    <x v="390"/>
    <x v="6"/>
    <n v="9"/>
    <x v="6"/>
    <x v="0"/>
  </r>
  <r>
    <x v="1"/>
    <x v="2"/>
    <x v="5"/>
    <s v="High"/>
    <n v="2072"/>
    <n v="260"/>
    <n v="15"/>
    <n v="31080"/>
    <n v="3108"/>
    <x v="367"/>
    <n v="20720"/>
    <x v="364"/>
    <x v="2"/>
    <n v="12"/>
    <x v="2"/>
    <x v="0"/>
  </r>
  <r>
    <x v="4"/>
    <x v="2"/>
    <x v="5"/>
    <s v="High"/>
    <n v="853"/>
    <n v="260"/>
    <n v="300"/>
    <n v="255900"/>
    <n v="25590"/>
    <x v="380"/>
    <n v="213250"/>
    <x v="377"/>
    <x v="2"/>
    <n v="12"/>
    <x v="2"/>
    <x v="0"/>
  </r>
  <r>
    <x v="2"/>
    <x v="2"/>
    <x v="0"/>
    <s v="High"/>
    <n v="1198"/>
    <n v="3"/>
    <n v="12"/>
    <n v="14376"/>
    <n v="1581.36"/>
    <x v="394"/>
    <n v="3594"/>
    <x v="391"/>
    <x v="7"/>
    <n v="10"/>
    <x v="7"/>
    <x v="1"/>
  </r>
  <r>
    <x v="0"/>
    <x v="2"/>
    <x v="2"/>
    <s v="High"/>
    <n v="2532"/>
    <n v="10"/>
    <n v="7"/>
    <n v="17724"/>
    <n v="1949.6399999999999"/>
    <x v="395"/>
    <n v="12660"/>
    <x v="392"/>
    <x v="13"/>
    <n v="4"/>
    <x v="10"/>
    <x v="0"/>
  </r>
  <r>
    <x v="2"/>
    <x v="2"/>
    <x v="2"/>
    <s v="High"/>
    <n v="1198"/>
    <n v="10"/>
    <n v="12"/>
    <n v="14376"/>
    <n v="1581.36"/>
    <x v="394"/>
    <n v="3594"/>
    <x v="391"/>
    <x v="7"/>
    <n v="10"/>
    <x v="7"/>
    <x v="1"/>
  </r>
  <r>
    <x v="1"/>
    <x v="0"/>
    <x v="3"/>
    <s v="High"/>
    <n v="384"/>
    <n v="120"/>
    <n v="15"/>
    <n v="5760"/>
    <n v="633.59999999999991"/>
    <x v="396"/>
    <n v="3840"/>
    <x v="393"/>
    <x v="0"/>
    <n v="1"/>
    <x v="0"/>
    <x v="0"/>
  </r>
  <r>
    <x v="2"/>
    <x v="1"/>
    <x v="3"/>
    <s v="High"/>
    <n v="472"/>
    <n v="120"/>
    <n v="12"/>
    <n v="5664"/>
    <n v="623.04"/>
    <x v="397"/>
    <n v="1416"/>
    <x v="394"/>
    <x v="10"/>
    <n v="10"/>
    <x v="7"/>
    <x v="0"/>
  </r>
  <r>
    <x v="0"/>
    <x v="4"/>
    <x v="4"/>
    <s v="High"/>
    <n v="1579"/>
    <n v="250"/>
    <n v="7"/>
    <n v="11053"/>
    <n v="1215.83"/>
    <x v="398"/>
    <n v="7895"/>
    <x v="395"/>
    <x v="3"/>
    <n v="3"/>
    <x v="3"/>
    <x v="0"/>
  </r>
  <r>
    <x v="2"/>
    <x v="3"/>
    <x v="4"/>
    <s v="High"/>
    <n v="1005"/>
    <n v="250"/>
    <n v="12"/>
    <n v="12060"/>
    <n v="1326.6"/>
    <x v="399"/>
    <n v="3015"/>
    <x v="396"/>
    <x v="9"/>
    <n v="9"/>
    <x v="6"/>
    <x v="1"/>
  </r>
  <r>
    <x v="1"/>
    <x v="4"/>
    <x v="5"/>
    <s v="High"/>
    <n v="3199.5"/>
    <n v="260"/>
    <n v="15"/>
    <n v="47992.5"/>
    <n v="5279.1749999999993"/>
    <x v="400"/>
    <n v="31995"/>
    <x v="397"/>
    <x v="4"/>
    <n v="7"/>
    <x v="4"/>
    <x v="0"/>
  </r>
  <r>
    <x v="2"/>
    <x v="1"/>
    <x v="5"/>
    <s v="High"/>
    <n v="472"/>
    <n v="260"/>
    <n v="12"/>
    <n v="5664"/>
    <n v="623.04"/>
    <x v="397"/>
    <n v="1416"/>
    <x v="394"/>
    <x v="10"/>
    <n v="10"/>
    <x v="7"/>
    <x v="0"/>
  </r>
  <r>
    <x v="2"/>
    <x v="0"/>
    <x v="0"/>
    <s v="High"/>
    <n v="1937"/>
    <n v="3"/>
    <n v="12"/>
    <n v="23244"/>
    <n v="2556.84"/>
    <x v="401"/>
    <n v="5811"/>
    <x v="398"/>
    <x v="8"/>
    <n v="2"/>
    <x v="8"/>
    <x v="0"/>
  </r>
  <r>
    <x v="0"/>
    <x v="1"/>
    <x v="0"/>
    <s v="High"/>
    <n v="792"/>
    <n v="3"/>
    <n v="350"/>
    <n v="277200"/>
    <n v="30492"/>
    <x v="402"/>
    <n v="205920"/>
    <x v="399"/>
    <x v="3"/>
    <n v="3"/>
    <x v="3"/>
    <x v="0"/>
  </r>
  <r>
    <x v="4"/>
    <x v="1"/>
    <x v="0"/>
    <s v="High"/>
    <n v="2811"/>
    <n v="3"/>
    <n v="300"/>
    <n v="843300"/>
    <n v="92763"/>
    <x v="403"/>
    <n v="702750"/>
    <x v="400"/>
    <x v="4"/>
    <n v="7"/>
    <x v="4"/>
    <x v="0"/>
  </r>
  <r>
    <x v="3"/>
    <x v="2"/>
    <x v="0"/>
    <s v="High"/>
    <n v="2441"/>
    <n v="3"/>
    <n v="125"/>
    <n v="305125"/>
    <n v="33563.75"/>
    <x v="404"/>
    <n v="292920"/>
    <x v="401"/>
    <x v="10"/>
    <n v="10"/>
    <x v="7"/>
    <x v="0"/>
  </r>
  <r>
    <x v="1"/>
    <x v="0"/>
    <x v="0"/>
    <s v="High"/>
    <n v="1560"/>
    <n v="3"/>
    <n v="15"/>
    <n v="23400"/>
    <n v="2574"/>
    <x v="405"/>
    <n v="15600"/>
    <x v="402"/>
    <x v="11"/>
    <n v="11"/>
    <x v="9"/>
    <x v="1"/>
  </r>
  <r>
    <x v="0"/>
    <x v="3"/>
    <x v="0"/>
    <s v="High"/>
    <n v="2706"/>
    <n v="3"/>
    <n v="7"/>
    <n v="18942"/>
    <n v="2083.62"/>
    <x v="406"/>
    <n v="13530"/>
    <x v="403"/>
    <x v="11"/>
    <n v="11"/>
    <x v="9"/>
    <x v="1"/>
  </r>
  <r>
    <x v="0"/>
    <x v="1"/>
    <x v="1"/>
    <s v="High"/>
    <n v="766"/>
    <n v="5"/>
    <n v="350"/>
    <n v="268100"/>
    <n v="29491"/>
    <x v="407"/>
    <n v="199160"/>
    <x v="404"/>
    <x v="0"/>
    <n v="1"/>
    <x v="0"/>
    <x v="0"/>
  </r>
  <r>
    <x v="0"/>
    <x v="1"/>
    <x v="1"/>
    <s v="High"/>
    <n v="2992"/>
    <n v="5"/>
    <n v="20"/>
    <n v="59840"/>
    <n v="6582.4"/>
    <x v="408"/>
    <n v="29920"/>
    <x v="405"/>
    <x v="7"/>
    <n v="10"/>
    <x v="7"/>
    <x v="1"/>
  </r>
  <r>
    <x v="1"/>
    <x v="3"/>
    <x v="1"/>
    <s v="High"/>
    <n v="2157"/>
    <n v="5"/>
    <n v="15"/>
    <n v="32355"/>
    <n v="3559.05"/>
    <x v="409"/>
    <n v="21570"/>
    <x v="406"/>
    <x v="2"/>
    <n v="12"/>
    <x v="2"/>
    <x v="0"/>
  </r>
  <r>
    <x v="4"/>
    <x v="0"/>
    <x v="2"/>
    <s v="High"/>
    <n v="873"/>
    <n v="10"/>
    <n v="300"/>
    <n v="261900"/>
    <n v="28809"/>
    <x v="410"/>
    <n v="218250"/>
    <x v="407"/>
    <x v="0"/>
    <n v="1"/>
    <x v="0"/>
    <x v="0"/>
  </r>
  <r>
    <x v="0"/>
    <x v="3"/>
    <x v="2"/>
    <s v="High"/>
    <n v="1122"/>
    <n v="10"/>
    <n v="20"/>
    <n v="22440"/>
    <n v="2468.4"/>
    <x v="411"/>
    <n v="11220"/>
    <x v="408"/>
    <x v="3"/>
    <n v="3"/>
    <x v="3"/>
    <x v="0"/>
  </r>
  <r>
    <x v="0"/>
    <x v="0"/>
    <x v="2"/>
    <s v="High"/>
    <n v="2104.5"/>
    <n v="10"/>
    <n v="350"/>
    <n v="736575"/>
    <n v="81023.25"/>
    <x v="412"/>
    <n v="547170"/>
    <x v="409"/>
    <x v="4"/>
    <n v="7"/>
    <x v="4"/>
    <x v="0"/>
  </r>
  <r>
    <x v="2"/>
    <x v="0"/>
    <x v="2"/>
    <s v="High"/>
    <n v="4026"/>
    <n v="10"/>
    <n v="12"/>
    <n v="48312"/>
    <n v="5314.32"/>
    <x v="413"/>
    <n v="12078"/>
    <x v="410"/>
    <x v="4"/>
    <n v="7"/>
    <x v="4"/>
    <x v="0"/>
  </r>
  <r>
    <x v="2"/>
    <x v="2"/>
    <x v="2"/>
    <s v="High"/>
    <n v="2425.5"/>
    <n v="10"/>
    <n v="12"/>
    <n v="29106"/>
    <n v="3201.66"/>
    <x v="414"/>
    <n v="7276.5"/>
    <x v="411"/>
    <x v="4"/>
    <n v="7"/>
    <x v="4"/>
    <x v="0"/>
  </r>
  <r>
    <x v="0"/>
    <x v="0"/>
    <x v="2"/>
    <s v="High"/>
    <n v="2394"/>
    <n v="10"/>
    <n v="20"/>
    <n v="47880"/>
    <n v="5266.8"/>
    <x v="415"/>
    <n v="23940"/>
    <x v="412"/>
    <x v="5"/>
    <n v="8"/>
    <x v="5"/>
    <x v="0"/>
  </r>
  <r>
    <x v="1"/>
    <x v="3"/>
    <x v="2"/>
    <s v="High"/>
    <n v="1984"/>
    <n v="10"/>
    <n v="15"/>
    <n v="29760"/>
    <n v="3273.6"/>
    <x v="416"/>
    <n v="19840"/>
    <x v="413"/>
    <x v="5"/>
    <n v="8"/>
    <x v="5"/>
    <x v="0"/>
  </r>
  <r>
    <x v="3"/>
    <x v="2"/>
    <x v="2"/>
    <s v="High"/>
    <n v="2441"/>
    <n v="10"/>
    <n v="125"/>
    <n v="305125"/>
    <n v="33563.75"/>
    <x v="404"/>
    <n v="292920"/>
    <x v="401"/>
    <x v="10"/>
    <n v="10"/>
    <x v="7"/>
    <x v="0"/>
  </r>
  <r>
    <x v="0"/>
    <x v="1"/>
    <x v="2"/>
    <s v="High"/>
    <n v="2992"/>
    <n v="10"/>
    <n v="20"/>
    <n v="59840"/>
    <n v="6582.4"/>
    <x v="408"/>
    <n v="29920"/>
    <x v="405"/>
    <x v="7"/>
    <n v="10"/>
    <x v="7"/>
    <x v="1"/>
  </r>
  <r>
    <x v="4"/>
    <x v="0"/>
    <x v="2"/>
    <s v="High"/>
    <n v="1366"/>
    <n v="10"/>
    <n v="300"/>
    <n v="409800"/>
    <n v="45078"/>
    <x v="417"/>
    <n v="341500"/>
    <x v="414"/>
    <x v="15"/>
    <n v="11"/>
    <x v="9"/>
    <x v="0"/>
  </r>
  <r>
    <x v="0"/>
    <x v="2"/>
    <x v="3"/>
    <s v="High"/>
    <n v="2805"/>
    <n v="120"/>
    <n v="20"/>
    <n v="56100"/>
    <n v="6171"/>
    <x v="418"/>
    <n v="28050"/>
    <x v="415"/>
    <x v="9"/>
    <n v="9"/>
    <x v="6"/>
    <x v="1"/>
  </r>
  <r>
    <x v="1"/>
    <x v="3"/>
    <x v="3"/>
    <s v="High"/>
    <n v="655"/>
    <n v="120"/>
    <n v="15"/>
    <n v="9825"/>
    <n v="1080.75"/>
    <x v="419"/>
    <n v="6550"/>
    <x v="416"/>
    <x v="9"/>
    <n v="9"/>
    <x v="6"/>
    <x v="1"/>
  </r>
  <r>
    <x v="0"/>
    <x v="3"/>
    <x v="3"/>
    <s v="High"/>
    <n v="344"/>
    <n v="120"/>
    <n v="350"/>
    <n v="120400"/>
    <n v="13244"/>
    <x v="420"/>
    <n v="89440"/>
    <x v="417"/>
    <x v="7"/>
    <n v="10"/>
    <x v="7"/>
    <x v="1"/>
  </r>
  <r>
    <x v="0"/>
    <x v="0"/>
    <x v="3"/>
    <s v="High"/>
    <n v="1808"/>
    <n v="120"/>
    <n v="7"/>
    <n v="12656"/>
    <n v="1392.16"/>
    <x v="421"/>
    <n v="9040"/>
    <x v="418"/>
    <x v="15"/>
    <n v="11"/>
    <x v="9"/>
    <x v="0"/>
  </r>
  <r>
    <x v="2"/>
    <x v="2"/>
    <x v="4"/>
    <s v="High"/>
    <n v="1734"/>
    <n v="250"/>
    <n v="12"/>
    <n v="20808"/>
    <n v="2288.88"/>
    <x v="422"/>
    <n v="5202"/>
    <x v="419"/>
    <x v="0"/>
    <n v="1"/>
    <x v="0"/>
    <x v="0"/>
  </r>
  <r>
    <x v="3"/>
    <x v="3"/>
    <x v="4"/>
    <s v="High"/>
    <n v="554"/>
    <n v="250"/>
    <n v="125"/>
    <n v="69250"/>
    <n v="7617.5"/>
    <x v="423"/>
    <n v="66480"/>
    <x v="420"/>
    <x v="0"/>
    <n v="1"/>
    <x v="0"/>
    <x v="0"/>
  </r>
  <r>
    <x v="0"/>
    <x v="0"/>
    <x v="4"/>
    <s v="High"/>
    <n v="2935"/>
    <n v="250"/>
    <n v="20"/>
    <n v="58700"/>
    <n v="6457"/>
    <x v="424"/>
    <n v="29350"/>
    <x v="421"/>
    <x v="11"/>
    <n v="11"/>
    <x v="9"/>
    <x v="1"/>
  </r>
  <r>
    <x v="3"/>
    <x v="1"/>
    <x v="5"/>
    <s v="High"/>
    <n v="3165"/>
    <n v="260"/>
    <n v="125"/>
    <n v="395625"/>
    <n v="43518.75"/>
    <x v="425"/>
    <n v="379800"/>
    <x v="422"/>
    <x v="0"/>
    <n v="1"/>
    <x v="0"/>
    <x v="0"/>
  </r>
  <r>
    <x v="0"/>
    <x v="3"/>
    <x v="5"/>
    <s v="High"/>
    <n v="2629"/>
    <n v="260"/>
    <n v="20"/>
    <n v="52580"/>
    <n v="5783.8"/>
    <x v="426"/>
    <n v="26290"/>
    <x v="423"/>
    <x v="0"/>
    <n v="1"/>
    <x v="0"/>
    <x v="0"/>
  </r>
  <r>
    <x v="3"/>
    <x v="2"/>
    <x v="5"/>
    <s v="High"/>
    <n v="1433"/>
    <n v="260"/>
    <n v="125"/>
    <n v="179125"/>
    <n v="19703.75"/>
    <x v="427"/>
    <n v="171960"/>
    <x v="424"/>
    <x v="14"/>
    <n v="5"/>
    <x v="11"/>
    <x v="0"/>
  </r>
  <r>
    <x v="3"/>
    <x v="3"/>
    <x v="5"/>
    <s v="High"/>
    <n v="947"/>
    <n v="260"/>
    <n v="125"/>
    <n v="118375"/>
    <n v="13021.25"/>
    <x v="428"/>
    <n v="113640"/>
    <x v="425"/>
    <x v="9"/>
    <n v="9"/>
    <x v="6"/>
    <x v="1"/>
  </r>
  <r>
    <x v="0"/>
    <x v="3"/>
    <x v="5"/>
    <s v="High"/>
    <n v="344"/>
    <n v="260"/>
    <n v="350"/>
    <n v="120400"/>
    <n v="13244"/>
    <x v="420"/>
    <n v="89440"/>
    <x v="417"/>
    <x v="7"/>
    <n v="10"/>
    <x v="7"/>
    <x v="1"/>
  </r>
  <r>
    <x v="1"/>
    <x v="3"/>
    <x v="5"/>
    <s v="High"/>
    <n v="2157"/>
    <n v="260"/>
    <n v="15"/>
    <n v="32355"/>
    <n v="3559.05"/>
    <x v="409"/>
    <n v="21570"/>
    <x v="406"/>
    <x v="2"/>
    <n v="12"/>
    <x v="2"/>
    <x v="0"/>
  </r>
  <r>
    <x v="0"/>
    <x v="4"/>
    <x v="2"/>
    <s v="High"/>
    <n v="380"/>
    <n v="10"/>
    <n v="7"/>
    <n v="2660"/>
    <n v="292.60000000000002"/>
    <x v="429"/>
    <n v="1900"/>
    <x v="426"/>
    <x v="9"/>
    <n v="9"/>
    <x v="6"/>
    <x v="1"/>
  </r>
  <r>
    <x v="0"/>
    <x v="3"/>
    <x v="0"/>
    <s v="High"/>
    <n v="886"/>
    <n v="3"/>
    <n v="350"/>
    <n v="310100"/>
    <n v="37212"/>
    <x v="430"/>
    <n v="230360"/>
    <x v="427"/>
    <x v="1"/>
    <n v="6"/>
    <x v="1"/>
    <x v="0"/>
  </r>
  <r>
    <x v="3"/>
    <x v="0"/>
    <x v="0"/>
    <s v="High"/>
    <n v="2416"/>
    <n v="3"/>
    <n v="125"/>
    <n v="302000"/>
    <n v="36240"/>
    <x v="431"/>
    <n v="289920"/>
    <x v="428"/>
    <x v="9"/>
    <n v="9"/>
    <x v="6"/>
    <x v="1"/>
  </r>
  <r>
    <x v="3"/>
    <x v="3"/>
    <x v="0"/>
    <s v="High"/>
    <n v="2156"/>
    <n v="3"/>
    <n v="125"/>
    <n v="269500"/>
    <n v="32340"/>
    <x v="432"/>
    <n v="258720"/>
    <x v="429"/>
    <x v="10"/>
    <n v="10"/>
    <x v="7"/>
    <x v="0"/>
  </r>
  <r>
    <x v="1"/>
    <x v="0"/>
    <x v="0"/>
    <s v="High"/>
    <n v="2689"/>
    <n v="3"/>
    <n v="15"/>
    <n v="40335"/>
    <n v="4840.2"/>
    <x v="433"/>
    <n v="26890"/>
    <x v="430"/>
    <x v="15"/>
    <n v="11"/>
    <x v="9"/>
    <x v="0"/>
  </r>
  <r>
    <x v="1"/>
    <x v="4"/>
    <x v="1"/>
    <s v="High"/>
    <n v="677"/>
    <n v="5"/>
    <n v="15"/>
    <n v="10155"/>
    <n v="1218.5999999999999"/>
    <x v="434"/>
    <n v="6770"/>
    <x v="431"/>
    <x v="3"/>
    <n v="3"/>
    <x v="3"/>
    <x v="0"/>
  </r>
  <r>
    <x v="4"/>
    <x v="2"/>
    <x v="1"/>
    <s v="High"/>
    <n v="1773"/>
    <n v="5"/>
    <n v="300"/>
    <n v="531900"/>
    <n v="63828"/>
    <x v="435"/>
    <n v="443250"/>
    <x v="432"/>
    <x v="13"/>
    <n v="4"/>
    <x v="10"/>
    <x v="0"/>
  </r>
  <r>
    <x v="0"/>
    <x v="3"/>
    <x v="1"/>
    <s v="High"/>
    <n v="2420"/>
    <n v="5"/>
    <n v="7"/>
    <n v="16940"/>
    <n v="2032.8"/>
    <x v="436"/>
    <n v="12100"/>
    <x v="433"/>
    <x v="6"/>
    <n v="9"/>
    <x v="6"/>
    <x v="0"/>
  </r>
  <r>
    <x v="0"/>
    <x v="0"/>
    <x v="1"/>
    <s v="High"/>
    <n v="2734"/>
    <n v="5"/>
    <n v="7"/>
    <n v="19138"/>
    <n v="2296.56"/>
    <x v="437"/>
    <n v="13670"/>
    <x v="434"/>
    <x v="10"/>
    <n v="10"/>
    <x v="7"/>
    <x v="0"/>
  </r>
  <r>
    <x v="0"/>
    <x v="3"/>
    <x v="1"/>
    <s v="High"/>
    <n v="1715"/>
    <n v="5"/>
    <n v="20"/>
    <n v="34300"/>
    <n v="4116"/>
    <x v="438"/>
    <n v="17150"/>
    <x v="435"/>
    <x v="7"/>
    <n v="10"/>
    <x v="7"/>
    <x v="1"/>
  </r>
  <r>
    <x v="4"/>
    <x v="2"/>
    <x v="1"/>
    <s v="High"/>
    <n v="1186"/>
    <n v="5"/>
    <n v="300"/>
    <n v="355800"/>
    <n v="42696"/>
    <x v="439"/>
    <n v="296500"/>
    <x v="436"/>
    <x v="12"/>
    <n v="12"/>
    <x v="2"/>
    <x v="1"/>
  </r>
  <r>
    <x v="4"/>
    <x v="4"/>
    <x v="2"/>
    <s v="High"/>
    <n v="3495"/>
    <n v="10"/>
    <n v="300"/>
    <n v="1048500"/>
    <n v="125820"/>
    <x v="440"/>
    <n v="873750"/>
    <x v="437"/>
    <x v="0"/>
    <n v="1"/>
    <x v="0"/>
    <x v="0"/>
  </r>
  <r>
    <x v="0"/>
    <x v="3"/>
    <x v="2"/>
    <s v="High"/>
    <n v="886"/>
    <n v="10"/>
    <n v="350"/>
    <n v="310100"/>
    <n v="37212"/>
    <x v="430"/>
    <n v="230360"/>
    <x v="427"/>
    <x v="1"/>
    <n v="6"/>
    <x v="1"/>
    <x v="0"/>
  </r>
  <r>
    <x v="3"/>
    <x v="3"/>
    <x v="2"/>
    <s v="High"/>
    <n v="2156"/>
    <n v="10"/>
    <n v="125"/>
    <n v="269500"/>
    <n v="32340"/>
    <x v="432"/>
    <n v="258720"/>
    <x v="429"/>
    <x v="10"/>
    <n v="10"/>
    <x v="7"/>
    <x v="0"/>
  </r>
  <r>
    <x v="0"/>
    <x v="3"/>
    <x v="2"/>
    <s v="High"/>
    <n v="905"/>
    <n v="10"/>
    <n v="20"/>
    <n v="18100"/>
    <n v="2172"/>
    <x v="441"/>
    <n v="9050"/>
    <x v="438"/>
    <x v="10"/>
    <n v="10"/>
    <x v="7"/>
    <x v="0"/>
  </r>
  <r>
    <x v="0"/>
    <x v="3"/>
    <x v="2"/>
    <s v="High"/>
    <n v="1715"/>
    <n v="10"/>
    <n v="20"/>
    <n v="34300"/>
    <n v="4116"/>
    <x v="438"/>
    <n v="17150"/>
    <x v="435"/>
    <x v="7"/>
    <n v="10"/>
    <x v="7"/>
    <x v="1"/>
  </r>
  <r>
    <x v="0"/>
    <x v="2"/>
    <x v="2"/>
    <s v="High"/>
    <n v="1594"/>
    <n v="10"/>
    <n v="350"/>
    <n v="557900"/>
    <n v="66948"/>
    <x v="442"/>
    <n v="414440"/>
    <x v="439"/>
    <x v="15"/>
    <n v="11"/>
    <x v="9"/>
    <x v="0"/>
  </r>
  <r>
    <x v="4"/>
    <x v="1"/>
    <x v="2"/>
    <s v="High"/>
    <n v="1359"/>
    <n v="10"/>
    <n v="300"/>
    <n v="407700"/>
    <n v="48924"/>
    <x v="443"/>
    <n v="339750"/>
    <x v="440"/>
    <x v="15"/>
    <n v="11"/>
    <x v="9"/>
    <x v="0"/>
  </r>
  <r>
    <x v="4"/>
    <x v="3"/>
    <x v="2"/>
    <s v="High"/>
    <n v="2150"/>
    <n v="10"/>
    <n v="300"/>
    <n v="645000"/>
    <n v="77400"/>
    <x v="444"/>
    <n v="537500"/>
    <x v="441"/>
    <x v="15"/>
    <n v="11"/>
    <x v="9"/>
    <x v="0"/>
  </r>
  <r>
    <x v="0"/>
    <x v="3"/>
    <x v="2"/>
    <s v="High"/>
    <n v="1197"/>
    <n v="10"/>
    <n v="350"/>
    <n v="418950"/>
    <n v="50274"/>
    <x v="445"/>
    <n v="311220"/>
    <x v="442"/>
    <x v="15"/>
    <n v="11"/>
    <x v="9"/>
    <x v="0"/>
  </r>
  <r>
    <x v="1"/>
    <x v="3"/>
    <x v="2"/>
    <s v="High"/>
    <n v="380"/>
    <n v="10"/>
    <n v="15"/>
    <n v="5700"/>
    <n v="684"/>
    <x v="446"/>
    <n v="3800"/>
    <x v="443"/>
    <x v="12"/>
    <n v="12"/>
    <x v="2"/>
    <x v="1"/>
  </r>
  <r>
    <x v="0"/>
    <x v="3"/>
    <x v="2"/>
    <s v="High"/>
    <n v="1233"/>
    <n v="10"/>
    <n v="20"/>
    <n v="24660"/>
    <n v="2959.2"/>
    <x v="447"/>
    <n v="12330"/>
    <x v="444"/>
    <x v="2"/>
    <n v="12"/>
    <x v="2"/>
    <x v="0"/>
  </r>
  <r>
    <x v="0"/>
    <x v="3"/>
    <x v="3"/>
    <s v="High"/>
    <n v="1395"/>
    <n v="120"/>
    <n v="350"/>
    <n v="488250"/>
    <n v="58590"/>
    <x v="448"/>
    <n v="362700"/>
    <x v="445"/>
    <x v="4"/>
    <n v="7"/>
    <x v="4"/>
    <x v="0"/>
  </r>
  <r>
    <x v="0"/>
    <x v="4"/>
    <x v="3"/>
    <s v="High"/>
    <n v="986"/>
    <n v="120"/>
    <n v="350"/>
    <n v="345100"/>
    <n v="41412"/>
    <x v="449"/>
    <n v="256360"/>
    <x v="446"/>
    <x v="10"/>
    <n v="10"/>
    <x v="7"/>
    <x v="0"/>
  </r>
  <r>
    <x v="0"/>
    <x v="3"/>
    <x v="3"/>
    <s v="High"/>
    <n v="905"/>
    <n v="120"/>
    <n v="20"/>
    <n v="18100"/>
    <n v="2172"/>
    <x v="441"/>
    <n v="9050"/>
    <x v="438"/>
    <x v="10"/>
    <n v="10"/>
    <x v="7"/>
    <x v="0"/>
  </r>
  <r>
    <x v="2"/>
    <x v="0"/>
    <x v="4"/>
    <s v="High"/>
    <n v="2109"/>
    <n v="250"/>
    <n v="12"/>
    <n v="25308"/>
    <n v="3036.96"/>
    <x v="450"/>
    <n v="6327"/>
    <x v="447"/>
    <x v="14"/>
    <n v="5"/>
    <x v="11"/>
    <x v="0"/>
  </r>
  <r>
    <x v="1"/>
    <x v="2"/>
    <x v="4"/>
    <s v="High"/>
    <n v="3874.5"/>
    <n v="250"/>
    <n v="15"/>
    <n v="58117.5"/>
    <n v="6974.0999999999995"/>
    <x v="451"/>
    <n v="38745"/>
    <x v="448"/>
    <x v="4"/>
    <n v="7"/>
    <x v="4"/>
    <x v="0"/>
  </r>
  <r>
    <x v="0"/>
    <x v="0"/>
    <x v="4"/>
    <s v="High"/>
    <n v="623"/>
    <n v="250"/>
    <n v="350"/>
    <n v="218050"/>
    <n v="26166"/>
    <x v="452"/>
    <n v="161980"/>
    <x v="449"/>
    <x v="9"/>
    <n v="9"/>
    <x v="6"/>
    <x v="1"/>
  </r>
  <r>
    <x v="0"/>
    <x v="4"/>
    <x v="4"/>
    <s v="High"/>
    <n v="986"/>
    <n v="250"/>
    <n v="350"/>
    <n v="345100"/>
    <n v="41412"/>
    <x v="449"/>
    <n v="256360"/>
    <x v="446"/>
    <x v="10"/>
    <n v="10"/>
    <x v="7"/>
    <x v="0"/>
  </r>
  <r>
    <x v="3"/>
    <x v="4"/>
    <x v="4"/>
    <s v="High"/>
    <n v="2387"/>
    <n v="250"/>
    <n v="125"/>
    <n v="298375"/>
    <n v="35805"/>
    <x v="453"/>
    <n v="286440"/>
    <x v="450"/>
    <x v="15"/>
    <n v="11"/>
    <x v="9"/>
    <x v="0"/>
  </r>
  <r>
    <x v="0"/>
    <x v="3"/>
    <x v="4"/>
    <s v="High"/>
    <n v="1233"/>
    <n v="250"/>
    <n v="20"/>
    <n v="24660"/>
    <n v="2959.2"/>
    <x v="447"/>
    <n v="12330"/>
    <x v="444"/>
    <x v="2"/>
    <n v="12"/>
    <x v="2"/>
    <x v="0"/>
  </r>
  <r>
    <x v="0"/>
    <x v="4"/>
    <x v="5"/>
    <s v="High"/>
    <n v="270"/>
    <n v="260"/>
    <n v="350"/>
    <n v="94500"/>
    <n v="11340"/>
    <x v="454"/>
    <n v="70200"/>
    <x v="451"/>
    <x v="8"/>
    <n v="2"/>
    <x v="8"/>
    <x v="0"/>
  </r>
  <r>
    <x v="0"/>
    <x v="2"/>
    <x v="5"/>
    <s v="High"/>
    <n v="3421.5"/>
    <n v="260"/>
    <n v="7"/>
    <n v="23950.5"/>
    <n v="2874.06"/>
    <x v="455"/>
    <n v="17107.5"/>
    <x v="452"/>
    <x v="4"/>
    <n v="7"/>
    <x v="4"/>
    <x v="0"/>
  </r>
  <r>
    <x v="0"/>
    <x v="0"/>
    <x v="5"/>
    <s v="High"/>
    <n v="2734"/>
    <n v="260"/>
    <n v="7"/>
    <n v="19138"/>
    <n v="2296.56"/>
    <x v="437"/>
    <n v="13670"/>
    <x v="434"/>
    <x v="10"/>
    <n v="10"/>
    <x v="7"/>
    <x v="0"/>
  </r>
  <r>
    <x v="1"/>
    <x v="4"/>
    <x v="5"/>
    <s v="High"/>
    <n v="2548"/>
    <n v="260"/>
    <n v="15"/>
    <n v="38220"/>
    <n v="4586.3999999999996"/>
    <x v="456"/>
    <n v="25480"/>
    <x v="453"/>
    <x v="11"/>
    <n v="11"/>
    <x v="9"/>
    <x v="1"/>
  </r>
  <r>
    <x v="0"/>
    <x v="2"/>
    <x v="0"/>
    <s v="High"/>
    <n v="2521.5"/>
    <n v="3"/>
    <n v="20"/>
    <n v="50430"/>
    <n v="6051.6"/>
    <x v="457"/>
    <n v="25215"/>
    <x v="454"/>
    <x v="0"/>
    <n v="1"/>
    <x v="0"/>
    <x v="0"/>
  </r>
  <r>
    <x v="2"/>
    <x v="3"/>
    <x v="1"/>
    <s v="High"/>
    <n v="2661"/>
    <n v="5"/>
    <n v="12"/>
    <n v="31932"/>
    <n v="3831.84"/>
    <x v="458"/>
    <n v="7983"/>
    <x v="455"/>
    <x v="14"/>
    <n v="5"/>
    <x v="11"/>
    <x v="0"/>
  </r>
  <r>
    <x v="0"/>
    <x v="1"/>
    <x v="2"/>
    <s v="High"/>
    <n v="1531"/>
    <n v="10"/>
    <n v="20"/>
    <n v="30620"/>
    <n v="3674.4"/>
    <x v="459"/>
    <n v="15310"/>
    <x v="456"/>
    <x v="2"/>
    <n v="12"/>
    <x v="2"/>
    <x v="0"/>
  </r>
  <r>
    <x v="0"/>
    <x v="2"/>
    <x v="4"/>
    <s v="High"/>
    <n v="1491"/>
    <n v="250"/>
    <n v="7"/>
    <n v="10437"/>
    <n v="1252.44"/>
    <x v="460"/>
    <n v="7455"/>
    <x v="457"/>
    <x v="3"/>
    <n v="3"/>
    <x v="3"/>
    <x v="0"/>
  </r>
  <r>
    <x v="0"/>
    <x v="1"/>
    <x v="4"/>
    <s v="High"/>
    <n v="1531"/>
    <n v="250"/>
    <n v="20"/>
    <n v="30620"/>
    <n v="3674.4"/>
    <x v="459"/>
    <n v="15310"/>
    <x v="456"/>
    <x v="2"/>
    <n v="12"/>
    <x v="2"/>
    <x v="0"/>
  </r>
  <r>
    <x v="2"/>
    <x v="0"/>
    <x v="5"/>
    <s v="High"/>
    <n v="2761"/>
    <n v="260"/>
    <n v="12"/>
    <n v="33132"/>
    <n v="3975.84"/>
    <x v="461"/>
    <n v="8283"/>
    <x v="458"/>
    <x v="9"/>
    <n v="9"/>
    <x v="6"/>
    <x v="1"/>
  </r>
  <r>
    <x v="1"/>
    <x v="4"/>
    <x v="0"/>
    <s v="High"/>
    <n v="2567"/>
    <n v="3"/>
    <n v="15"/>
    <n v="38505"/>
    <n v="5005.6499999999996"/>
    <x v="462"/>
    <n v="25670"/>
    <x v="459"/>
    <x v="1"/>
    <n v="6"/>
    <x v="1"/>
    <x v="0"/>
  </r>
  <r>
    <x v="1"/>
    <x v="4"/>
    <x v="4"/>
    <s v="High"/>
    <n v="2567"/>
    <n v="250"/>
    <n v="15"/>
    <n v="38505"/>
    <n v="5005.6499999999996"/>
    <x v="462"/>
    <n v="25670"/>
    <x v="459"/>
    <x v="1"/>
    <n v="6"/>
    <x v="1"/>
    <x v="0"/>
  </r>
  <r>
    <x v="0"/>
    <x v="0"/>
    <x v="0"/>
    <s v="High"/>
    <n v="923"/>
    <n v="3"/>
    <n v="350"/>
    <n v="323050"/>
    <n v="41996.5"/>
    <x v="463"/>
    <n v="239980"/>
    <x v="460"/>
    <x v="3"/>
    <n v="3"/>
    <x v="3"/>
    <x v="0"/>
  </r>
  <r>
    <x v="0"/>
    <x v="2"/>
    <x v="0"/>
    <s v="High"/>
    <n v="1790"/>
    <n v="3"/>
    <n v="350"/>
    <n v="626500"/>
    <n v="81445"/>
    <x v="464"/>
    <n v="465400"/>
    <x v="461"/>
    <x v="3"/>
    <n v="3"/>
    <x v="3"/>
    <x v="0"/>
  </r>
  <r>
    <x v="0"/>
    <x v="1"/>
    <x v="0"/>
    <s v="High"/>
    <n v="442"/>
    <n v="3"/>
    <n v="20"/>
    <n v="8840"/>
    <n v="1149.2"/>
    <x v="465"/>
    <n v="4420"/>
    <x v="462"/>
    <x v="9"/>
    <n v="9"/>
    <x v="6"/>
    <x v="1"/>
  </r>
  <r>
    <x v="0"/>
    <x v="4"/>
    <x v="1"/>
    <s v="High"/>
    <n v="982.5"/>
    <n v="5"/>
    <n v="350"/>
    <n v="343875"/>
    <n v="44703.75"/>
    <x v="466"/>
    <n v="255450"/>
    <x v="463"/>
    <x v="0"/>
    <n v="1"/>
    <x v="0"/>
    <x v="0"/>
  </r>
  <r>
    <x v="0"/>
    <x v="4"/>
    <x v="1"/>
    <s v="High"/>
    <n v="1298"/>
    <n v="5"/>
    <n v="7"/>
    <n v="9086"/>
    <n v="1181.18"/>
    <x v="467"/>
    <n v="6490"/>
    <x v="464"/>
    <x v="8"/>
    <n v="2"/>
    <x v="8"/>
    <x v="0"/>
  </r>
  <r>
    <x v="2"/>
    <x v="3"/>
    <x v="1"/>
    <s v="High"/>
    <n v="604"/>
    <n v="5"/>
    <n v="12"/>
    <n v="7248"/>
    <n v="942.24"/>
    <x v="468"/>
    <n v="1812"/>
    <x v="465"/>
    <x v="1"/>
    <n v="6"/>
    <x v="1"/>
    <x v="0"/>
  </r>
  <r>
    <x v="0"/>
    <x v="3"/>
    <x v="1"/>
    <s v="High"/>
    <n v="2255"/>
    <n v="5"/>
    <n v="20"/>
    <n v="45100"/>
    <n v="5863"/>
    <x v="469"/>
    <n v="22550"/>
    <x v="466"/>
    <x v="4"/>
    <n v="7"/>
    <x v="4"/>
    <x v="0"/>
  </r>
  <r>
    <x v="0"/>
    <x v="0"/>
    <x v="1"/>
    <s v="High"/>
    <n v="1249"/>
    <n v="5"/>
    <n v="20"/>
    <n v="24980"/>
    <n v="3247.4"/>
    <x v="470"/>
    <n v="12490"/>
    <x v="467"/>
    <x v="10"/>
    <n v="10"/>
    <x v="7"/>
    <x v="0"/>
  </r>
  <r>
    <x v="0"/>
    <x v="4"/>
    <x v="2"/>
    <s v="High"/>
    <n v="1438.5"/>
    <n v="10"/>
    <n v="7"/>
    <n v="10069.5"/>
    <n v="1309.0350000000001"/>
    <x v="471"/>
    <n v="7192.5"/>
    <x v="468"/>
    <x v="0"/>
    <n v="1"/>
    <x v="0"/>
    <x v="0"/>
  </r>
  <r>
    <x v="4"/>
    <x v="1"/>
    <x v="2"/>
    <s v="High"/>
    <n v="807"/>
    <n v="10"/>
    <n v="300"/>
    <n v="242100"/>
    <n v="31473"/>
    <x v="472"/>
    <n v="201750"/>
    <x v="469"/>
    <x v="0"/>
    <n v="1"/>
    <x v="0"/>
    <x v="0"/>
  </r>
  <r>
    <x v="0"/>
    <x v="4"/>
    <x v="2"/>
    <s v="High"/>
    <n v="2641"/>
    <n v="10"/>
    <n v="20"/>
    <n v="52820"/>
    <n v="6866.6"/>
    <x v="473"/>
    <n v="26410"/>
    <x v="470"/>
    <x v="8"/>
    <n v="2"/>
    <x v="8"/>
    <x v="0"/>
  </r>
  <r>
    <x v="0"/>
    <x v="1"/>
    <x v="2"/>
    <s v="High"/>
    <n v="2708"/>
    <n v="10"/>
    <n v="20"/>
    <n v="54160"/>
    <n v="7040.8"/>
    <x v="474"/>
    <n v="27080"/>
    <x v="471"/>
    <x v="8"/>
    <n v="2"/>
    <x v="8"/>
    <x v="0"/>
  </r>
  <r>
    <x v="0"/>
    <x v="0"/>
    <x v="2"/>
    <s v="High"/>
    <n v="2632"/>
    <n v="10"/>
    <n v="350"/>
    <n v="921200"/>
    <n v="119756"/>
    <x v="475"/>
    <n v="684320"/>
    <x v="472"/>
    <x v="1"/>
    <n v="6"/>
    <x v="1"/>
    <x v="0"/>
  </r>
  <r>
    <x v="3"/>
    <x v="0"/>
    <x v="2"/>
    <s v="High"/>
    <n v="1583"/>
    <n v="10"/>
    <n v="125"/>
    <n v="197875"/>
    <n v="25723.75"/>
    <x v="476"/>
    <n v="189960"/>
    <x v="473"/>
    <x v="1"/>
    <n v="6"/>
    <x v="1"/>
    <x v="0"/>
  </r>
  <r>
    <x v="2"/>
    <x v="3"/>
    <x v="2"/>
    <s v="High"/>
    <n v="571"/>
    <n v="10"/>
    <n v="12"/>
    <n v="6852"/>
    <n v="890.76"/>
    <x v="477"/>
    <n v="1713"/>
    <x v="474"/>
    <x v="4"/>
    <n v="7"/>
    <x v="4"/>
    <x v="0"/>
  </r>
  <r>
    <x v="0"/>
    <x v="2"/>
    <x v="2"/>
    <s v="High"/>
    <n v="2696"/>
    <n v="10"/>
    <n v="7"/>
    <n v="18872"/>
    <n v="2453.36"/>
    <x v="478"/>
    <n v="13480"/>
    <x v="475"/>
    <x v="5"/>
    <n v="8"/>
    <x v="5"/>
    <x v="0"/>
  </r>
  <r>
    <x v="1"/>
    <x v="0"/>
    <x v="2"/>
    <s v="High"/>
    <n v="1565"/>
    <n v="10"/>
    <n v="15"/>
    <n v="23475"/>
    <n v="3051.75"/>
    <x v="479"/>
    <n v="15650"/>
    <x v="476"/>
    <x v="10"/>
    <n v="10"/>
    <x v="7"/>
    <x v="0"/>
  </r>
  <r>
    <x v="0"/>
    <x v="0"/>
    <x v="2"/>
    <s v="High"/>
    <n v="1249"/>
    <n v="10"/>
    <n v="20"/>
    <n v="24980"/>
    <n v="3247.4"/>
    <x v="470"/>
    <n v="12490"/>
    <x v="467"/>
    <x v="10"/>
    <n v="10"/>
    <x v="7"/>
    <x v="0"/>
  </r>
  <r>
    <x v="0"/>
    <x v="1"/>
    <x v="2"/>
    <s v="High"/>
    <n v="357"/>
    <n v="10"/>
    <n v="350"/>
    <n v="124950"/>
    <n v="16243.5"/>
    <x v="480"/>
    <n v="92820"/>
    <x v="477"/>
    <x v="15"/>
    <n v="11"/>
    <x v="9"/>
    <x v="0"/>
  </r>
  <r>
    <x v="2"/>
    <x v="1"/>
    <x v="2"/>
    <s v="High"/>
    <n v="1013"/>
    <n v="10"/>
    <n v="12"/>
    <n v="12156"/>
    <n v="1580.28"/>
    <x v="481"/>
    <n v="3039"/>
    <x v="478"/>
    <x v="2"/>
    <n v="12"/>
    <x v="2"/>
    <x v="0"/>
  </r>
  <r>
    <x v="1"/>
    <x v="2"/>
    <x v="3"/>
    <s v="High"/>
    <n v="3997.5"/>
    <n v="120"/>
    <n v="15"/>
    <n v="59962.5"/>
    <n v="7795.125"/>
    <x v="482"/>
    <n v="39975"/>
    <x v="479"/>
    <x v="0"/>
    <n v="1"/>
    <x v="0"/>
    <x v="0"/>
  </r>
  <r>
    <x v="0"/>
    <x v="0"/>
    <x v="3"/>
    <s v="High"/>
    <n v="2632"/>
    <n v="120"/>
    <n v="350"/>
    <n v="921200"/>
    <n v="119756"/>
    <x v="475"/>
    <n v="684320"/>
    <x v="472"/>
    <x v="1"/>
    <n v="6"/>
    <x v="1"/>
    <x v="0"/>
  </r>
  <r>
    <x v="0"/>
    <x v="2"/>
    <x v="3"/>
    <s v="High"/>
    <n v="1190"/>
    <n v="120"/>
    <n v="7"/>
    <n v="8330"/>
    <n v="1082.9000000000001"/>
    <x v="483"/>
    <n v="5950"/>
    <x v="480"/>
    <x v="1"/>
    <n v="6"/>
    <x v="1"/>
    <x v="0"/>
  </r>
  <r>
    <x v="2"/>
    <x v="3"/>
    <x v="3"/>
    <s v="High"/>
    <n v="604"/>
    <n v="120"/>
    <n v="12"/>
    <n v="7248"/>
    <n v="942.24"/>
    <x v="468"/>
    <n v="1812"/>
    <x v="465"/>
    <x v="1"/>
    <n v="6"/>
    <x v="1"/>
    <x v="0"/>
  </r>
  <r>
    <x v="1"/>
    <x v="1"/>
    <x v="3"/>
    <s v="High"/>
    <n v="660"/>
    <n v="120"/>
    <n v="15"/>
    <n v="9900"/>
    <n v="1287"/>
    <x v="484"/>
    <n v="6600"/>
    <x v="481"/>
    <x v="9"/>
    <n v="9"/>
    <x v="6"/>
    <x v="1"/>
  </r>
  <r>
    <x v="2"/>
    <x v="3"/>
    <x v="3"/>
    <s v="High"/>
    <n v="410"/>
    <n v="120"/>
    <n v="12"/>
    <n v="4920"/>
    <n v="639.6"/>
    <x v="485"/>
    <n v="1230"/>
    <x v="482"/>
    <x v="10"/>
    <n v="10"/>
    <x v="7"/>
    <x v="0"/>
  </r>
  <r>
    <x v="4"/>
    <x v="3"/>
    <x v="3"/>
    <s v="High"/>
    <n v="2605"/>
    <n v="120"/>
    <n v="300"/>
    <n v="781500"/>
    <n v="101595"/>
    <x v="486"/>
    <n v="651250"/>
    <x v="483"/>
    <x v="11"/>
    <n v="11"/>
    <x v="9"/>
    <x v="1"/>
  </r>
  <r>
    <x v="2"/>
    <x v="1"/>
    <x v="3"/>
    <s v="High"/>
    <n v="1013"/>
    <n v="120"/>
    <n v="12"/>
    <n v="12156"/>
    <n v="1580.28"/>
    <x v="481"/>
    <n v="3039"/>
    <x v="478"/>
    <x v="2"/>
    <n v="12"/>
    <x v="2"/>
    <x v="0"/>
  </r>
  <r>
    <x v="3"/>
    <x v="0"/>
    <x v="4"/>
    <s v="High"/>
    <n v="1583"/>
    <n v="250"/>
    <n v="125"/>
    <n v="197875"/>
    <n v="25723.75"/>
    <x v="476"/>
    <n v="189960"/>
    <x v="473"/>
    <x v="1"/>
    <n v="6"/>
    <x v="1"/>
    <x v="0"/>
  </r>
  <r>
    <x v="1"/>
    <x v="0"/>
    <x v="4"/>
    <s v="High"/>
    <n v="1565"/>
    <n v="250"/>
    <n v="15"/>
    <n v="23475"/>
    <n v="3051.75"/>
    <x v="479"/>
    <n v="15650"/>
    <x v="476"/>
    <x v="10"/>
    <n v="10"/>
    <x v="7"/>
    <x v="0"/>
  </r>
  <r>
    <x v="3"/>
    <x v="0"/>
    <x v="5"/>
    <s v="High"/>
    <n v="1659"/>
    <n v="260"/>
    <n v="125"/>
    <n v="207375"/>
    <n v="26958.75"/>
    <x v="487"/>
    <n v="199080"/>
    <x v="484"/>
    <x v="0"/>
    <n v="1"/>
    <x v="0"/>
    <x v="0"/>
  </r>
  <r>
    <x v="0"/>
    <x v="2"/>
    <x v="5"/>
    <s v="High"/>
    <n v="1190"/>
    <n v="260"/>
    <n v="7"/>
    <n v="8330"/>
    <n v="1082.9000000000001"/>
    <x v="483"/>
    <n v="5950"/>
    <x v="480"/>
    <x v="1"/>
    <n v="6"/>
    <x v="1"/>
    <x v="0"/>
  </r>
  <r>
    <x v="2"/>
    <x v="3"/>
    <x v="5"/>
    <s v="High"/>
    <n v="410"/>
    <n v="260"/>
    <n v="12"/>
    <n v="4920"/>
    <n v="639.6"/>
    <x v="485"/>
    <n v="1230"/>
    <x v="482"/>
    <x v="10"/>
    <n v="10"/>
    <x v="7"/>
    <x v="0"/>
  </r>
  <r>
    <x v="2"/>
    <x v="1"/>
    <x v="5"/>
    <s v="High"/>
    <n v="1770"/>
    <n v="260"/>
    <n v="12"/>
    <n v="21240"/>
    <n v="2761.2"/>
    <x v="488"/>
    <n v="5310"/>
    <x v="485"/>
    <x v="12"/>
    <n v="12"/>
    <x v="2"/>
    <x v="1"/>
  </r>
  <r>
    <x v="0"/>
    <x v="3"/>
    <x v="0"/>
    <s v="High"/>
    <n v="2579"/>
    <n v="3"/>
    <n v="20"/>
    <n v="51580"/>
    <n v="7221.2"/>
    <x v="489"/>
    <n v="25790"/>
    <x v="486"/>
    <x v="13"/>
    <n v="4"/>
    <x v="10"/>
    <x v="0"/>
  </r>
  <r>
    <x v="0"/>
    <x v="4"/>
    <x v="0"/>
    <s v="High"/>
    <n v="1743"/>
    <n v="3"/>
    <n v="20"/>
    <n v="34860"/>
    <n v="4880.3999999999996"/>
    <x v="490"/>
    <n v="17430"/>
    <x v="487"/>
    <x v="14"/>
    <n v="5"/>
    <x v="11"/>
    <x v="0"/>
  </r>
  <r>
    <x v="0"/>
    <x v="4"/>
    <x v="0"/>
    <s v="High"/>
    <n v="2996"/>
    <n v="3"/>
    <n v="7"/>
    <n v="20972"/>
    <n v="2936.08"/>
    <x v="491"/>
    <n v="14980"/>
    <x v="488"/>
    <x v="7"/>
    <n v="10"/>
    <x v="7"/>
    <x v="1"/>
  </r>
  <r>
    <x v="0"/>
    <x v="1"/>
    <x v="0"/>
    <s v="High"/>
    <n v="280"/>
    <n v="3"/>
    <n v="7"/>
    <n v="1960"/>
    <n v="274.39999999999998"/>
    <x v="492"/>
    <n v="1400"/>
    <x v="489"/>
    <x v="2"/>
    <n v="12"/>
    <x v="2"/>
    <x v="0"/>
  </r>
  <r>
    <x v="0"/>
    <x v="2"/>
    <x v="1"/>
    <s v="High"/>
    <n v="293"/>
    <n v="5"/>
    <n v="7"/>
    <n v="2051"/>
    <n v="287.14"/>
    <x v="493"/>
    <n v="1465"/>
    <x v="490"/>
    <x v="8"/>
    <n v="2"/>
    <x v="8"/>
    <x v="0"/>
  </r>
  <r>
    <x v="0"/>
    <x v="4"/>
    <x v="1"/>
    <s v="High"/>
    <n v="2996"/>
    <n v="5"/>
    <n v="7"/>
    <n v="20972"/>
    <n v="2936.08"/>
    <x v="491"/>
    <n v="14980"/>
    <x v="488"/>
    <x v="7"/>
    <n v="10"/>
    <x v="7"/>
    <x v="1"/>
  </r>
  <r>
    <x v="1"/>
    <x v="1"/>
    <x v="2"/>
    <s v="High"/>
    <n v="278"/>
    <n v="10"/>
    <n v="15"/>
    <n v="4170"/>
    <n v="583.79999999999995"/>
    <x v="494"/>
    <n v="2780"/>
    <x v="491"/>
    <x v="8"/>
    <n v="2"/>
    <x v="8"/>
    <x v="0"/>
  </r>
  <r>
    <x v="0"/>
    <x v="0"/>
    <x v="2"/>
    <s v="High"/>
    <n v="2428"/>
    <n v="10"/>
    <n v="20"/>
    <n v="48560"/>
    <n v="6798.4"/>
    <x v="495"/>
    <n v="24280"/>
    <x v="492"/>
    <x v="3"/>
    <n v="3"/>
    <x v="3"/>
    <x v="0"/>
  </r>
  <r>
    <x v="1"/>
    <x v="4"/>
    <x v="2"/>
    <s v="High"/>
    <n v="1767"/>
    <n v="10"/>
    <n v="15"/>
    <n v="26505"/>
    <n v="3710.7"/>
    <x v="496"/>
    <n v="17670"/>
    <x v="493"/>
    <x v="6"/>
    <n v="9"/>
    <x v="6"/>
    <x v="0"/>
  </r>
  <r>
    <x v="2"/>
    <x v="2"/>
    <x v="2"/>
    <s v="High"/>
    <n v="1393"/>
    <n v="10"/>
    <n v="12"/>
    <n v="16716"/>
    <n v="2340.2399999999998"/>
    <x v="497"/>
    <n v="4179"/>
    <x v="494"/>
    <x v="10"/>
    <n v="10"/>
    <x v="7"/>
    <x v="0"/>
  </r>
  <r>
    <x v="0"/>
    <x v="1"/>
    <x v="4"/>
    <s v="High"/>
    <n v="280"/>
    <n v="250"/>
    <n v="7"/>
    <n v="1960"/>
    <n v="274.39999999999998"/>
    <x v="492"/>
    <n v="1400"/>
    <x v="489"/>
    <x v="2"/>
    <n v="12"/>
    <x v="2"/>
    <x v="0"/>
  </r>
  <r>
    <x v="2"/>
    <x v="2"/>
    <x v="5"/>
    <s v="High"/>
    <n v="1393"/>
    <n v="260"/>
    <n v="12"/>
    <n v="16716"/>
    <n v="2340.2399999999998"/>
    <x v="497"/>
    <n v="4179"/>
    <x v="494"/>
    <x v="10"/>
    <n v="10"/>
    <x v="7"/>
    <x v="0"/>
  </r>
  <r>
    <x v="2"/>
    <x v="4"/>
    <x v="5"/>
    <s v="High"/>
    <n v="2015"/>
    <n v="260"/>
    <n v="12"/>
    <n v="24180"/>
    <n v="3385.2"/>
    <x v="279"/>
    <n v="6045"/>
    <x v="495"/>
    <x v="12"/>
    <n v="12"/>
    <x v="2"/>
    <x v="1"/>
  </r>
  <r>
    <x v="4"/>
    <x v="3"/>
    <x v="0"/>
    <s v="High"/>
    <n v="801"/>
    <n v="3"/>
    <n v="300"/>
    <n v="240300"/>
    <n v="33642"/>
    <x v="498"/>
    <n v="200250"/>
    <x v="496"/>
    <x v="4"/>
    <n v="7"/>
    <x v="4"/>
    <x v="0"/>
  </r>
  <r>
    <x v="3"/>
    <x v="2"/>
    <x v="0"/>
    <s v="High"/>
    <n v="1023"/>
    <n v="3"/>
    <n v="125"/>
    <n v="127875"/>
    <n v="17902.5"/>
    <x v="499"/>
    <n v="122760"/>
    <x v="497"/>
    <x v="9"/>
    <n v="9"/>
    <x v="6"/>
    <x v="1"/>
  </r>
  <r>
    <x v="4"/>
    <x v="0"/>
    <x v="0"/>
    <s v="High"/>
    <n v="1496"/>
    <n v="3"/>
    <n v="300"/>
    <n v="448800"/>
    <n v="62832"/>
    <x v="500"/>
    <n v="374000"/>
    <x v="498"/>
    <x v="10"/>
    <n v="10"/>
    <x v="7"/>
    <x v="0"/>
  </r>
  <r>
    <x v="4"/>
    <x v="4"/>
    <x v="0"/>
    <s v="High"/>
    <n v="1010"/>
    <n v="3"/>
    <n v="300"/>
    <n v="303000"/>
    <n v="42420"/>
    <x v="501"/>
    <n v="252500"/>
    <x v="499"/>
    <x v="10"/>
    <n v="10"/>
    <x v="7"/>
    <x v="0"/>
  </r>
  <r>
    <x v="1"/>
    <x v="1"/>
    <x v="0"/>
    <s v="High"/>
    <n v="1513"/>
    <n v="3"/>
    <n v="15"/>
    <n v="22695"/>
    <n v="3177.3"/>
    <x v="502"/>
    <n v="15130"/>
    <x v="500"/>
    <x v="15"/>
    <n v="11"/>
    <x v="9"/>
    <x v="0"/>
  </r>
  <r>
    <x v="1"/>
    <x v="0"/>
    <x v="0"/>
    <s v="High"/>
    <n v="2300"/>
    <n v="3"/>
    <n v="15"/>
    <n v="34500"/>
    <n v="4830"/>
    <x v="503"/>
    <n v="23000"/>
    <x v="501"/>
    <x v="2"/>
    <n v="12"/>
    <x v="2"/>
    <x v="0"/>
  </r>
  <r>
    <x v="3"/>
    <x v="3"/>
    <x v="0"/>
    <s v="High"/>
    <n v="2821"/>
    <n v="3"/>
    <n v="125"/>
    <n v="352625"/>
    <n v="49367.5"/>
    <x v="504"/>
    <n v="338520"/>
    <x v="502"/>
    <x v="12"/>
    <n v="12"/>
    <x v="2"/>
    <x v="1"/>
  </r>
  <r>
    <x v="0"/>
    <x v="0"/>
    <x v="1"/>
    <s v="High"/>
    <n v="2227.5"/>
    <n v="5"/>
    <n v="350"/>
    <n v="779625"/>
    <n v="109147.5"/>
    <x v="505"/>
    <n v="579150"/>
    <x v="503"/>
    <x v="0"/>
    <n v="1"/>
    <x v="0"/>
    <x v="0"/>
  </r>
  <r>
    <x v="0"/>
    <x v="1"/>
    <x v="1"/>
    <s v="High"/>
    <n v="1199"/>
    <n v="5"/>
    <n v="350"/>
    <n v="419650"/>
    <n v="58751"/>
    <x v="506"/>
    <n v="311740"/>
    <x v="504"/>
    <x v="13"/>
    <n v="4"/>
    <x v="10"/>
    <x v="0"/>
  </r>
  <r>
    <x v="0"/>
    <x v="0"/>
    <x v="1"/>
    <s v="High"/>
    <n v="200"/>
    <n v="5"/>
    <n v="350"/>
    <n v="70000"/>
    <n v="9800"/>
    <x v="507"/>
    <n v="52000"/>
    <x v="505"/>
    <x v="14"/>
    <n v="5"/>
    <x v="11"/>
    <x v="0"/>
  </r>
  <r>
    <x v="0"/>
    <x v="0"/>
    <x v="1"/>
    <s v="High"/>
    <n v="388"/>
    <n v="5"/>
    <n v="7"/>
    <n v="2716"/>
    <n v="380.24"/>
    <x v="508"/>
    <n v="1940"/>
    <x v="506"/>
    <x v="6"/>
    <n v="9"/>
    <x v="6"/>
    <x v="0"/>
  </r>
  <r>
    <x v="0"/>
    <x v="3"/>
    <x v="1"/>
    <s v="High"/>
    <n v="1727"/>
    <n v="5"/>
    <n v="7"/>
    <n v="12089"/>
    <n v="1692.46"/>
    <x v="509"/>
    <n v="8635"/>
    <x v="507"/>
    <x v="7"/>
    <n v="10"/>
    <x v="7"/>
    <x v="1"/>
  </r>
  <r>
    <x v="1"/>
    <x v="0"/>
    <x v="1"/>
    <s v="High"/>
    <n v="2300"/>
    <n v="5"/>
    <n v="15"/>
    <n v="34500"/>
    <n v="4830"/>
    <x v="503"/>
    <n v="23000"/>
    <x v="501"/>
    <x v="2"/>
    <n v="12"/>
    <x v="2"/>
    <x v="0"/>
  </r>
  <r>
    <x v="0"/>
    <x v="3"/>
    <x v="2"/>
    <s v="High"/>
    <n v="260"/>
    <n v="10"/>
    <n v="20"/>
    <n v="5200"/>
    <n v="728"/>
    <x v="510"/>
    <n v="2600"/>
    <x v="508"/>
    <x v="8"/>
    <n v="2"/>
    <x v="8"/>
    <x v="0"/>
  </r>
  <r>
    <x v="1"/>
    <x v="0"/>
    <x v="2"/>
    <s v="High"/>
    <n v="2470"/>
    <n v="10"/>
    <n v="15"/>
    <n v="37050"/>
    <n v="5187"/>
    <x v="511"/>
    <n v="24700"/>
    <x v="509"/>
    <x v="9"/>
    <n v="9"/>
    <x v="6"/>
    <x v="1"/>
  </r>
  <r>
    <x v="1"/>
    <x v="0"/>
    <x v="2"/>
    <s v="High"/>
    <n v="1743"/>
    <n v="10"/>
    <n v="15"/>
    <n v="26145"/>
    <n v="3660.3"/>
    <x v="512"/>
    <n v="17430"/>
    <x v="510"/>
    <x v="7"/>
    <n v="10"/>
    <x v="7"/>
    <x v="1"/>
  </r>
  <r>
    <x v="2"/>
    <x v="4"/>
    <x v="2"/>
    <s v="High"/>
    <n v="2914"/>
    <n v="10"/>
    <n v="12"/>
    <n v="34968"/>
    <n v="4895.5200000000004"/>
    <x v="513"/>
    <n v="8742"/>
    <x v="511"/>
    <x v="10"/>
    <n v="10"/>
    <x v="7"/>
    <x v="0"/>
  </r>
  <r>
    <x v="0"/>
    <x v="2"/>
    <x v="2"/>
    <s v="High"/>
    <n v="1731"/>
    <n v="10"/>
    <n v="7"/>
    <n v="12117"/>
    <n v="1696.38"/>
    <x v="514"/>
    <n v="8655"/>
    <x v="512"/>
    <x v="10"/>
    <n v="10"/>
    <x v="7"/>
    <x v="0"/>
  </r>
  <r>
    <x v="0"/>
    <x v="0"/>
    <x v="2"/>
    <s v="High"/>
    <n v="700"/>
    <n v="10"/>
    <n v="350"/>
    <n v="245000"/>
    <n v="34300"/>
    <x v="515"/>
    <n v="182000"/>
    <x v="513"/>
    <x v="15"/>
    <n v="11"/>
    <x v="9"/>
    <x v="0"/>
  </r>
  <r>
    <x v="2"/>
    <x v="0"/>
    <x v="2"/>
    <s v="High"/>
    <n v="2222"/>
    <n v="10"/>
    <n v="12"/>
    <n v="26664"/>
    <n v="3732.96"/>
    <x v="516"/>
    <n v="6666"/>
    <x v="514"/>
    <x v="11"/>
    <n v="11"/>
    <x v="9"/>
    <x v="1"/>
  </r>
  <r>
    <x v="0"/>
    <x v="4"/>
    <x v="2"/>
    <s v="High"/>
    <n v="1177"/>
    <n v="10"/>
    <n v="350"/>
    <n v="411950"/>
    <n v="57673"/>
    <x v="517"/>
    <n v="306020"/>
    <x v="515"/>
    <x v="15"/>
    <n v="11"/>
    <x v="9"/>
    <x v="0"/>
  </r>
  <r>
    <x v="0"/>
    <x v="2"/>
    <x v="2"/>
    <s v="High"/>
    <n v="1922"/>
    <n v="10"/>
    <n v="350"/>
    <n v="672700"/>
    <n v="94178"/>
    <x v="518"/>
    <n v="499720"/>
    <x v="516"/>
    <x v="11"/>
    <n v="11"/>
    <x v="9"/>
    <x v="1"/>
  </r>
  <r>
    <x v="3"/>
    <x v="3"/>
    <x v="3"/>
    <s v="High"/>
    <n v="1575"/>
    <n v="120"/>
    <n v="125"/>
    <n v="196875"/>
    <n v="27562.5"/>
    <x v="519"/>
    <n v="189000"/>
    <x v="517"/>
    <x v="8"/>
    <n v="2"/>
    <x v="8"/>
    <x v="0"/>
  </r>
  <r>
    <x v="0"/>
    <x v="4"/>
    <x v="3"/>
    <s v="High"/>
    <n v="606"/>
    <n v="120"/>
    <n v="20"/>
    <n v="12120"/>
    <n v="1696.8000000000002"/>
    <x v="520"/>
    <n v="6060"/>
    <x v="518"/>
    <x v="13"/>
    <n v="4"/>
    <x v="10"/>
    <x v="0"/>
  </r>
  <r>
    <x v="4"/>
    <x v="4"/>
    <x v="3"/>
    <s v="High"/>
    <n v="2460"/>
    <n v="120"/>
    <n v="300"/>
    <n v="738000"/>
    <n v="103320"/>
    <x v="521"/>
    <n v="615000"/>
    <x v="519"/>
    <x v="4"/>
    <n v="7"/>
    <x v="4"/>
    <x v="0"/>
  </r>
  <r>
    <x v="4"/>
    <x v="0"/>
    <x v="3"/>
    <s v="High"/>
    <n v="269"/>
    <n v="120"/>
    <n v="300"/>
    <n v="80700"/>
    <n v="11298"/>
    <x v="522"/>
    <n v="67250"/>
    <x v="520"/>
    <x v="7"/>
    <n v="10"/>
    <x v="7"/>
    <x v="1"/>
  </r>
  <r>
    <x v="4"/>
    <x v="1"/>
    <x v="3"/>
    <s v="High"/>
    <n v="2536"/>
    <n v="120"/>
    <n v="300"/>
    <n v="760800"/>
    <n v="106512"/>
    <x v="523"/>
    <n v="634000"/>
    <x v="521"/>
    <x v="11"/>
    <n v="11"/>
    <x v="9"/>
    <x v="1"/>
  </r>
  <r>
    <x v="0"/>
    <x v="3"/>
    <x v="4"/>
    <s v="High"/>
    <n v="2903"/>
    <n v="250"/>
    <n v="7"/>
    <n v="20321"/>
    <n v="2844.94"/>
    <x v="524"/>
    <n v="14515"/>
    <x v="522"/>
    <x v="3"/>
    <n v="3"/>
    <x v="3"/>
    <x v="0"/>
  </r>
  <r>
    <x v="4"/>
    <x v="4"/>
    <x v="4"/>
    <s v="High"/>
    <n v="2541"/>
    <n v="250"/>
    <n v="300"/>
    <n v="762300"/>
    <n v="106722"/>
    <x v="525"/>
    <n v="635250"/>
    <x v="523"/>
    <x v="5"/>
    <n v="8"/>
    <x v="5"/>
    <x v="0"/>
  </r>
  <r>
    <x v="4"/>
    <x v="0"/>
    <x v="4"/>
    <s v="High"/>
    <n v="269"/>
    <n v="250"/>
    <n v="300"/>
    <n v="80700"/>
    <n v="11298"/>
    <x v="522"/>
    <n v="67250"/>
    <x v="520"/>
    <x v="7"/>
    <n v="10"/>
    <x v="7"/>
    <x v="1"/>
  </r>
  <r>
    <x v="4"/>
    <x v="0"/>
    <x v="4"/>
    <s v="High"/>
    <n v="1496"/>
    <n v="250"/>
    <n v="300"/>
    <n v="448800"/>
    <n v="62832"/>
    <x v="500"/>
    <n v="374000"/>
    <x v="498"/>
    <x v="10"/>
    <n v="10"/>
    <x v="7"/>
    <x v="0"/>
  </r>
  <r>
    <x v="4"/>
    <x v="4"/>
    <x v="4"/>
    <s v="High"/>
    <n v="1010"/>
    <n v="250"/>
    <n v="300"/>
    <n v="303000"/>
    <n v="42420"/>
    <x v="501"/>
    <n v="252500"/>
    <x v="499"/>
    <x v="10"/>
    <n v="10"/>
    <x v="7"/>
    <x v="0"/>
  </r>
  <r>
    <x v="0"/>
    <x v="2"/>
    <x v="4"/>
    <s v="High"/>
    <n v="1281"/>
    <n v="250"/>
    <n v="350"/>
    <n v="448350"/>
    <n v="62769"/>
    <x v="526"/>
    <n v="333060"/>
    <x v="524"/>
    <x v="12"/>
    <n v="12"/>
    <x v="2"/>
    <x v="1"/>
  </r>
  <r>
    <x v="4"/>
    <x v="0"/>
    <x v="5"/>
    <s v="High"/>
    <n v="888"/>
    <n v="260"/>
    <n v="300"/>
    <n v="266400"/>
    <n v="37296"/>
    <x v="527"/>
    <n v="222000"/>
    <x v="525"/>
    <x v="3"/>
    <n v="3"/>
    <x v="3"/>
    <x v="0"/>
  </r>
  <r>
    <x v="3"/>
    <x v="4"/>
    <x v="5"/>
    <s v="High"/>
    <n v="2844"/>
    <n v="260"/>
    <n v="125"/>
    <n v="355500"/>
    <n v="49770"/>
    <x v="528"/>
    <n v="341280"/>
    <x v="526"/>
    <x v="14"/>
    <n v="5"/>
    <x v="11"/>
    <x v="0"/>
  </r>
  <r>
    <x v="2"/>
    <x v="2"/>
    <x v="5"/>
    <s v="High"/>
    <n v="2475"/>
    <n v="260"/>
    <n v="12"/>
    <n v="29700"/>
    <n v="4158"/>
    <x v="529"/>
    <n v="7425"/>
    <x v="527"/>
    <x v="5"/>
    <n v="8"/>
    <x v="5"/>
    <x v="0"/>
  </r>
  <r>
    <x v="1"/>
    <x v="0"/>
    <x v="5"/>
    <s v="High"/>
    <n v="1743"/>
    <n v="260"/>
    <n v="15"/>
    <n v="26145"/>
    <n v="3660.3"/>
    <x v="512"/>
    <n v="17430"/>
    <x v="510"/>
    <x v="7"/>
    <n v="10"/>
    <x v="7"/>
    <x v="1"/>
  </r>
  <r>
    <x v="2"/>
    <x v="4"/>
    <x v="5"/>
    <s v="High"/>
    <n v="2914"/>
    <n v="260"/>
    <n v="12"/>
    <n v="34968"/>
    <n v="4895.5200000000004"/>
    <x v="513"/>
    <n v="8742"/>
    <x v="511"/>
    <x v="10"/>
    <n v="10"/>
    <x v="7"/>
    <x v="0"/>
  </r>
  <r>
    <x v="0"/>
    <x v="2"/>
    <x v="5"/>
    <s v="High"/>
    <n v="1731"/>
    <n v="260"/>
    <n v="7"/>
    <n v="12117"/>
    <n v="1696.38"/>
    <x v="514"/>
    <n v="8655"/>
    <x v="512"/>
    <x v="10"/>
    <n v="10"/>
    <x v="7"/>
    <x v="0"/>
  </r>
  <r>
    <x v="0"/>
    <x v="3"/>
    <x v="5"/>
    <s v="High"/>
    <n v="1727"/>
    <n v="260"/>
    <n v="7"/>
    <n v="12089"/>
    <n v="1692.46"/>
    <x v="509"/>
    <n v="8635"/>
    <x v="507"/>
    <x v="7"/>
    <n v="10"/>
    <x v="7"/>
    <x v="1"/>
  </r>
  <r>
    <x v="1"/>
    <x v="3"/>
    <x v="5"/>
    <s v="High"/>
    <n v="1870"/>
    <n v="260"/>
    <n v="15"/>
    <n v="28050"/>
    <n v="3927"/>
    <x v="530"/>
    <n v="18700"/>
    <x v="528"/>
    <x v="11"/>
    <n v="11"/>
    <x v="9"/>
    <x v="1"/>
  </r>
  <r>
    <x v="3"/>
    <x v="2"/>
    <x v="0"/>
    <s v="High"/>
    <n v="1174"/>
    <n v="3"/>
    <n v="125"/>
    <n v="146750"/>
    <n v="22012.5"/>
    <x v="531"/>
    <n v="140880"/>
    <x v="529"/>
    <x v="5"/>
    <n v="8"/>
    <x v="5"/>
    <x v="0"/>
  </r>
  <r>
    <x v="3"/>
    <x v="1"/>
    <x v="0"/>
    <s v="High"/>
    <n v="2767"/>
    <n v="3"/>
    <n v="125"/>
    <n v="345875"/>
    <n v="51881.25"/>
    <x v="532"/>
    <n v="332040"/>
    <x v="530"/>
    <x v="5"/>
    <n v="8"/>
    <x v="5"/>
    <x v="0"/>
  </r>
  <r>
    <x v="3"/>
    <x v="1"/>
    <x v="0"/>
    <s v="High"/>
    <n v="1085"/>
    <n v="3"/>
    <n v="125"/>
    <n v="135625"/>
    <n v="20343.75"/>
    <x v="533"/>
    <n v="130200"/>
    <x v="531"/>
    <x v="10"/>
    <n v="10"/>
    <x v="7"/>
    <x v="0"/>
  </r>
  <r>
    <x v="4"/>
    <x v="3"/>
    <x v="1"/>
    <s v="High"/>
    <n v="546"/>
    <n v="5"/>
    <n v="300"/>
    <n v="163800"/>
    <n v="24570"/>
    <x v="534"/>
    <n v="136500"/>
    <x v="532"/>
    <x v="10"/>
    <n v="10"/>
    <x v="7"/>
    <x v="0"/>
  </r>
  <r>
    <x v="0"/>
    <x v="1"/>
    <x v="2"/>
    <s v="High"/>
    <n v="1158"/>
    <n v="10"/>
    <n v="20"/>
    <n v="23160"/>
    <n v="3474"/>
    <x v="535"/>
    <n v="11580"/>
    <x v="533"/>
    <x v="3"/>
    <n v="3"/>
    <x v="3"/>
    <x v="0"/>
  </r>
  <r>
    <x v="1"/>
    <x v="0"/>
    <x v="2"/>
    <s v="High"/>
    <n v="1614"/>
    <n v="10"/>
    <n v="15"/>
    <n v="24210"/>
    <n v="3631.5"/>
    <x v="536"/>
    <n v="16140"/>
    <x v="534"/>
    <x v="13"/>
    <n v="4"/>
    <x v="10"/>
    <x v="0"/>
  </r>
  <r>
    <x v="0"/>
    <x v="3"/>
    <x v="2"/>
    <s v="High"/>
    <n v="2535"/>
    <n v="10"/>
    <n v="7"/>
    <n v="17745"/>
    <n v="2661.75"/>
    <x v="537"/>
    <n v="12675"/>
    <x v="535"/>
    <x v="13"/>
    <n v="4"/>
    <x v="10"/>
    <x v="0"/>
  </r>
  <r>
    <x v="0"/>
    <x v="3"/>
    <x v="2"/>
    <s v="High"/>
    <n v="2851"/>
    <n v="10"/>
    <n v="350"/>
    <n v="997850"/>
    <n v="149677.5"/>
    <x v="538"/>
    <n v="741260"/>
    <x v="536"/>
    <x v="14"/>
    <n v="5"/>
    <x v="11"/>
    <x v="0"/>
  </r>
  <r>
    <x v="1"/>
    <x v="0"/>
    <x v="2"/>
    <s v="High"/>
    <n v="2559"/>
    <n v="10"/>
    <n v="15"/>
    <n v="38385"/>
    <n v="5757.75"/>
    <x v="539"/>
    <n v="25590"/>
    <x v="537"/>
    <x v="5"/>
    <n v="8"/>
    <x v="5"/>
    <x v="0"/>
  </r>
  <r>
    <x v="0"/>
    <x v="4"/>
    <x v="2"/>
    <s v="High"/>
    <n v="267"/>
    <n v="10"/>
    <n v="20"/>
    <n v="5340"/>
    <n v="801"/>
    <x v="540"/>
    <n v="2670"/>
    <x v="538"/>
    <x v="7"/>
    <n v="10"/>
    <x v="7"/>
    <x v="1"/>
  </r>
  <r>
    <x v="3"/>
    <x v="1"/>
    <x v="2"/>
    <s v="High"/>
    <n v="1085"/>
    <n v="10"/>
    <n v="125"/>
    <n v="135625"/>
    <n v="20343.75"/>
    <x v="533"/>
    <n v="130200"/>
    <x v="531"/>
    <x v="10"/>
    <n v="10"/>
    <x v="7"/>
    <x v="0"/>
  </r>
  <r>
    <x v="1"/>
    <x v="1"/>
    <x v="2"/>
    <s v="High"/>
    <n v="1175"/>
    <n v="10"/>
    <n v="15"/>
    <n v="17625"/>
    <n v="2643.75"/>
    <x v="541"/>
    <n v="11750"/>
    <x v="539"/>
    <x v="10"/>
    <n v="10"/>
    <x v="7"/>
    <x v="0"/>
  </r>
  <r>
    <x v="0"/>
    <x v="4"/>
    <x v="2"/>
    <s v="High"/>
    <n v="2007"/>
    <n v="10"/>
    <n v="350"/>
    <n v="702450"/>
    <n v="105367.5"/>
    <x v="542"/>
    <n v="521820"/>
    <x v="540"/>
    <x v="11"/>
    <n v="11"/>
    <x v="9"/>
    <x v="1"/>
  </r>
  <r>
    <x v="0"/>
    <x v="3"/>
    <x v="2"/>
    <s v="High"/>
    <n v="2151"/>
    <n v="10"/>
    <n v="350"/>
    <n v="752850"/>
    <n v="112927.5"/>
    <x v="543"/>
    <n v="559260"/>
    <x v="541"/>
    <x v="11"/>
    <n v="11"/>
    <x v="9"/>
    <x v="1"/>
  </r>
  <r>
    <x v="2"/>
    <x v="4"/>
    <x v="2"/>
    <s v="High"/>
    <n v="914"/>
    <n v="10"/>
    <n v="12"/>
    <n v="10968"/>
    <n v="1645.2"/>
    <x v="544"/>
    <n v="2742"/>
    <x v="542"/>
    <x v="2"/>
    <n v="12"/>
    <x v="2"/>
    <x v="0"/>
  </r>
  <r>
    <x v="0"/>
    <x v="2"/>
    <x v="2"/>
    <s v="High"/>
    <n v="293"/>
    <n v="10"/>
    <n v="20"/>
    <n v="5860"/>
    <n v="879"/>
    <x v="545"/>
    <n v="2930"/>
    <x v="543"/>
    <x v="2"/>
    <n v="12"/>
    <x v="2"/>
    <x v="0"/>
  </r>
  <r>
    <x v="2"/>
    <x v="3"/>
    <x v="3"/>
    <s v="High"/>
    <n v="500"/>
    <n v="120"/>
    <n v="12"/>
    <n v="6000"/>
    <n v="900"/>
    <x v="546"/>
    <n v="1500"/>
    <x v="544"/>
    <x v="3"/>
    <n v="3"/>
    <x v="3"/>
    <x v="0"/>
  </r>
  <r>
    <x v="1"/>
    <x v="2"/>
    <x v="3"/>
    <s v="High"/>
    <n v="2826"/>
    <n v="120"/>
    <n v="15"/>
    <n v="42390"/>
    <n v="6358.5"/>
    <x v="547"/>
    <n v="28260"/>
    <x v="545"/>
    <x v="14"/>
    <n v="5"/>
    <x v="11"/>
    <x v="0"/>
  </r>
  <r>
    <x v="3"/>
    <x v="2"/>
    <x v="3"/>
    <s v="High"/>
    <n v="663"/>
    <n v="120"/>
    <n v="125"/>
    <n v="82875"/>
    <n v="12431.25"/>
    <x v="548"/>
    <n v="79560"/>
    <x v="546"/>
    <x v="6"/>
    <n v="9"/>
    <x v="6"/>
    <x v="0"/>
  </r>
  <r>
    <x v="4"/>
    <x v="4"/>
    <x v="3"/>
    <s v="High"/>
    <n v="2574"/>
    <n v="120"/>
    <n v="300"/>
    <n v="772200"/>
    <n v="115830"/>
    <x v="549"/>
    <n v="643500"/>
    <x v="547"/>
    <x v="11"/>
    <n v="11"/>
    <x v="9"/>
    <x v="1"/>
  </r>
  <r>
    <x v="3"/>
    <x v="4"/>
    <x v="3"/>
    <s v="High"/>
    <n v="2438"/>
    <n v="120"/>
    <n v="125"/>
    <n v="304750"/>
    <n v="45712.5"/>
    <x v="550"/>
    <n v="292560"/>
    <x v="548"/>
    <x v="12"/>
    <n v="12"/>
    <x v="2"/>
    <x v="1"/>
  </r>
  <r>
    <x v="2"/>
    <x v="4"/>
    <x v="3"/>
    <s v="High"/>
    <n v="914"/>
    <n v="120"/>
    <n v="12"/>
    <n v="10968"/>
    <n v="1645.2"/>
    <x v="544"/>
    <n v="2742"/>
    <x v="542"/>
    <x v="2"/>
    <n v="12"/>
    <x v="2"/>
    <x v="0"/>
  </r>
  <r>
    <x v="0"/>
    <x v="0"/>
    <x v="4"/>
    <s v="High"/>
    <n v="865.5"/>
    <n v="250"/>
    <n v="20"/>
    <n v="17310"/>
    <n v="2596.5"/>
    <x v="551"/>
    <n v="8655"/>
    <x v="549"/>
    <x v="4"/>
    <n v="7"/>
    <x v="4"/>
    <x v="0"/>
  </r>
  <r>
    <x v="1"/>
    <x v="1"/>
    <x v="4"/>
    <s v="High"/>
    <n v="492"/>
    <n v="250"/>
    <n v="15"/>
    <n v="7380"/>
    <n v="1107"/>
    <x v="552"/>
    <n v="4920"/>
    <x v="550"/>
    <x v="4"/>
    <n v="7"/>
    <x v="4"/>
    <x v="0"/>
  </r>
  <r>
    <x v="0"/>
    <x v="4"/>
    <x v="4"/>
    <s v="High"/>
    <n v="267"/>
    <n v="250"/>
    <n v="20"/>
    <n v="5340"/>
    <n v="801"/>
    <x v="540"/>
    <n v="2670"/>
    <x v="538"/>
    <x v="7"/>
    <n v="10"/>
    <x v="7"/>
    <x v="1"/>
  </r>
  <r>
    <x v="1"/>
    <x v="1"/>
    <x v="4"/>
    <s v="High"/>
    <n v="1175"/>
    <n v="250"/>
    <n v="15"/>
    <n v="17625"/>
    <n v="2643.75"/>
    <x v="541"/>
    <n v="11750"/>
    <x v="539"/>
    <x v="10"/>
    <n v="10"/>
    <x v="7"/>
    <x v="0"/>
  </r>
  <r>
    <x v="3"/>
    <x v="0"/>
    <x v="4"/>
    <s v="High"/>
    <n v="2954"/>
    <n v="250"/>
    <n v="125"/>
    <n v="369250"/>
    <n v="55387.5"/>
    <x v="553"/>
    <n v="354480"/>
    <x v="551"/>
    <x v="11"/>
    <n v="11"/>
    <x v="9"/>
    <x v="1"/>
  </r>
  <r>
    <x v="3"/>
    <x v="1"/>
    <x v="4"/>
    <s v="High"/>
    <n v="552"/>
    <n v="250"/>
    <n v="125"/>
    <n v="69000"/>
    <n v="10350"/>
    <x v="554"/>
    <n v="66240"/>
    <x v="552"/>
    <x v="15"/>
    <n v="11"/>
    <x v="9"/>
    <x v="0"/>
  </r>
  <r>
    <x v="0"/>
    <x v="2"/>
    <x v="4"/>
    <s v="High"/>
    <n v="293"/>
    <n v="250"/>
    <n v="20"/>
    <n v="5860"/>
    <n v="879"/>
    <x v="545"/>
    <n v="2930"/>
    <x v="543"/>
    <x v="2"/>
    <n v="12"/>
    <x v="2"/>
    <x v="0"/>
  </r>
  <r>
    <x v="4"/>
    <x v="2"/>
    <x v="5"/>
    <s v="High"/>
    <n v="2475"/>
    <n v="260"/>
    <n v="300"/>
    <n v="742500"/>
    <n v="111375"/>
    <x v="555"/>
    <n v="618750"/>
    <x v="553"/>
    <x v="3"/>
    <n v="3"/>
    <x v="3"/>
    <x v="0"/>
  </r>
  <r>
    <x v="4"/>
    <x v="3"/>
    <x v="5"/>
    <s v="High"/>
    <n v="546"/>
    <n v="260"/>
    <n v="300"/>
    <n v="163800"/>
    <n v="24570"/>
    <x v="534"/>
    <n v="136500"/>
    <x v="532"/>
    <x v="10"/>
    <n v="10"/>
    <x v="7"/>
    <x v="0"/>
  </r>
  <r>
    <x v="0"/>
    <x v="3"/>
    <x v="1"/>
    <s v="High"/>
    <n v="1368"/>
    <n v="5"/>
    <n v="7"/>
    <n v="9576"/>
    <n v="1436.4"/>
    <x v="556"/>
    <n v="6840"/>
    <x v="554"/>
    <x v="8"/>
    <n v="2"/>
    <x v="8"/>
    <x v="0"/>
  </r>
  <r>
    <x v="0"/>
    <x v="0"/>
    <x v="2"/>
    <s v="High"/>
    <n v="723"/>
    <n v="10"/>
    <n v="7"/>
    <n v="5061"/>
    <n v="759.15000000000009"/>
    <x v="557"/>
    <n v="3615"/>
    <x v="555"/>
    <x v="13"/>
    <n v="4"/>
    <x v="10"/>
    <x v="0"/>
  </r>
  <r>
    <x v="2"/>
    <x v="4"/>
    <x v="4"/>
    <s v="High"/>
    <n v="1806"/>
    <n v="250"/>
    <n v="12"/>
    <n v="21672"/>
    <n v="3250.8"/>
    <x v="558"/>
    <n v="5418"/>
    <x v="556"/>
    <x v="14"/>
    <n v="5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BA693C-4FB4-4247-8DC3-D5AE3C87FE2F}" name="PivotTable8" cacheId="220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8:E25" firstHeaderRow="1" firstDataRow="1" firstDataCol="1"/>
  <pivotFields count="19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Discounts" fld="8" baseField="0" baseItem="0"/>
  </dataFields>
  <formats count="4">
    <format dxfId="40">
      <pivotArea field="2" type="button" dataOnly="0" labelOnly="1" outline="0" axis="axisRow" fieldPosition="0"/>
    </format>
    <format dxfId="41">
      <pivotArea dataOnly="0" labelOnly="1" outline="0" axis="axisValues" fieldPosition="0"/>
    </format>
    <format dxfId="42">
      <pivotArea grandRow="1" outline="0" collapsedLevelsAreSubtotals="1" fieldPosition="0"/>
    </format>
    <format dxfId="4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C1A61-28F1-41F7-97DA-77C25B28BAF3}" name="PivotTable1" cacheId="220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D11" firstHeaderRow="0" firstDataRow="1" firstDataCol="1"/>
  <pivotFields count="19"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dataField="1" numFmtId="164" showAll="0"/>
    <pivotField dataField="1" numFmtId="164" showAll="0">
      <items count="560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472"/>
        <item x="515"/>
        <item x="323"/>
        <item x="123"/>
        <item x="379"/>
        <item x="76"/>
        <item x="393"/>
        <item x="313"/>
        <item x="29"/>
        <item x="66"/>
        <item x="527"/>
        <item x="380"/>
        <item x="410"/>
        <item x="233"/>
        <item x="21"/>
        <item x="432"/>
        <item x="407"/>
        <item x="224"/>
        <item x="182"/>
        <item x="337"/>
        <item x="269"/>
        <item x="126"/>
        <item x="402"/>
        <item x="550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389"/>
        <item x="128"/>
        <item x="148"/>
        <item x="538"/>
        <item x="68"/>
        <item x="383"/>
        <item x="440"/>
        <item x="277"/>
        <item x="36"/>
        <item x="83"/>
        <item x="102"/>
        <item x="101"/>
        <item x="334"/>
        <item x="319"/>
        <item x="149"/>
        <item t="default"/>
      </items>
    </pivotField>
    <pivotField numFmtId="164" showAll="0"/>
    <pivotField dataField="1" numFmtId="16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iscounts" fld="8" baseField="0" baseItem="0"/>
    <dataField name="Sum of  Sales" fld="9" baseField="0" baseItem="0"/>
    <dataField name="Sum of Profit" fld="11" baseField="0" baseItem="0"/>
  </dataFields>
  <formats count="5">
    <format dxfId="24">
      <pivotArea field="1" type="button" dataOnly="0" labelOnly="1" outline="0" axis="axisRow" fieldPosition="0"/>
    </format>
    <format dxfId="2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6">
      <pivotArea grandRow="1" outline="0" collapsedLevelsAreSubtotals="1" fieldPosition="0"/>
    </format>
    <format dxfId="27">
      <pivotArea dataOnly="0" labelOnly="1" grandRow="1" outline="0" fieldPosition="0"/>
    </format>
    <format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DD94EB-D764-4F92-905A-A8F2FC7DE298}" name="PivotTable10" cacheId="220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D28" firstHeaderRow="0" firstDataRow="1" firstDataCol="1"/>
  <pivotFields count="19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dataField="1" numFmtId="16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iscounts" fld="8" baseField="0" baseItem="0"/>
    <dataField name="Sum of  Sales" fld="9" baseField="0" baseItem="0"/>
    <dataField name="Sum of Profit" fld="11" baseField="0" baseItem="0"/>
  </dataFields>
  <formats count="5">
    <format dxfId="20">
      <pivotArea field="1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2">
      <pivotArea grandRow="1" outline="0" collapsedLevelsAreSubtotals="1" fieldPosition="0"/>
    </format>
    <format dxfId="23">
      <pivotArea dataOnly="0" labelOnly="1" grandRow="1" outline="0" fieldPosition="0"/>
    </format>
    <format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B55C2-E594-442F-9266-2DA7DC39FB20}" name="PivotTable9" cacheId="220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H21:J32" firstHeaderRow="0" firstDataRow="1" firstDataCol="1"/>
  <pivotFields count="19"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5">
    <field x="15"/>
    <field x="18"/>
    <field x="17"/>
    <field x="16"/>
    <field x="12"/>
  </rowFields>
  <rowItems count="11">
    <i>
      <x/>
    </i>
    <i r="1">
      <x v="1"/>
    </i>
    <i r="2">
      <x v="3"/>
    </i>
    <i r="2">
      <x v="4"/>
    </i>
    <i>
      <x v="1"/>
    </i>
    <i r="1">
      <x v="2"/>
    </i>
    <i r="2">
      <x v="1"/>
    </i>
    <i r="2">
      <x v="2"/>
    </i>
    <i r="2">
      <x v="3"/>
    </i>
    <i r="2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11" baseField="0" baseItem="0"/>
    <dataField name="Sum of  Sales" fld="9" baseField="0" baseItem="0"/>
  </dataFields>
  <formats count="4">
    <format dxfId="36">
      <pivotArea field="15" type="button" dataOnly="0" labelOnly="1" outline="0" axis="axisRow" fieldPosition="0"/>
    </format>
    <format dxfId="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">
      <pivotArea grandRow="1" outline="0" collapsedLevelsAreSubtotals="1" fieldPosition="0"/>
    </format>
    <format dxfId="39">
      <pivotArea dataOnly="0" labelOnly="1" grandRow="1" outline="0" fieldPosition="0"/>
    </format>
  </format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11C30-FD94-4DE3-91CC-947FB5230B78}" name="PivotTable5" cacheId="220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12:E15" firstHeaderRow="1" firstDataRow="1" firstDataCol="1"/>
  <pivotFields count="19"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>
      <items count="558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144"/>
        <item x="489"/>
        <item x="490"/>
        <item x="279"/>
        <item x="506"/>
        <item x="214"/>
        <item x="426"/>
        <item x="352"/>
        <item x="73"/>
        <item x="555"/>
        <item x="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196"/>
        <item x="233"/>
        <item x="29"/>
        <item x="110"/>
        <item x="97"/>
        <item x="391"/>
        <item x="9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287"/>
        <item x="172"/>
        <item x="372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"/>
        <item x="274"/>
        <item x="83"/>
        <item x="102"/>
        <item x="101"/>
        <item x="36"/>
        <item x="148"/>
        <item t="default"/>
      </items>
    </pivotField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axis="axisRow" showAll="0">
      <items count="3"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Sum of Profit" fld="11" baseField="0" baseItem="0"/>
  </dataField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E90C5A-9B86-46E1-82C5-DB5086564B4F}" name="PivotTable3" cacheId="220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G2:I8" firstHeaderRow="0" firstDataRow="1" firstDataCol="1"/>
  <pivotFields count="19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dataField="1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oduct" fld="2" subtotal="count" baseField="0" baseItem="0"/>
    <dataField name="Sum of Profit" fld="11" baseField="0" baseItem="0"/>
  </dataField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764D5-CA1A-4E06-A107-9D99232C9F0E}" name="PivotTable2" cacheId="220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7">
  <location ref="D2:E8" firstHeaderRow="1" firstDataRow="1" firstDataCol="1"/>
  <pivotFields count="19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Sales" fld="9" baseField="0" baseItem="0"/>
  </dataFields>
  <chartFormats count="1">
    <chartFormat chart="3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530D88-D38C-4F0D-8399-4F0371A50731}" name="PivotTable6" cacheId="220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12:H18" firstHeaderRow="1" firstDataRow="1" firstDataCol="1"/>
  <pivotFields count="19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 Sales" fld="9" baseField="0" baseItem="0"/>
  </dataFields>
  <formats count="8">
    <format dxfId="28">
      <pivotArea field="1" type="button" dataOnly="0" labelOnly="1" outline="0" axis="axisRow" fieldPosition="0"/>
    </format>
    <format dxfId="29">
      <pivotArea dataOnly="0" labelOnly="1" outline="0" axis="axisValues" fieldPosition="0"/>
    </format>
    <format dxfId="30">
      <pivotArea grandRow="1" outline="0" collapsedLevelsAreSubtotals="1" fieldPosition="0"/>
    </format>
    <format dxfId="31">
      <pivotArea dataOnly="0" labelOnly="1" grandRow="1" outline="0" fieldPosition="0"/>
    </format>
    <format dxfId="32">
      <pivotArea grandRow="1" outline="0" collapsedLevelsAreSubtotals="1" fieldPosition="0"/>
    </format>
    <format dxfId="33">
      <pivotArea dataOnly="0" labelOnly="1" grandRow="1" outline="0" fieldPosition="0"/>
    </format>
    <format dxfId="34">
      <pivotArea field="1" type="button" dataOnly="0" labelOnly="1" outline="0" axis="axisRow" fieldPosition="0"/>
    </format>
    <format dxfId="35">
      <pivotArea dataOnly="0" labelOnly="1" outline="0" axis="axisValues" fieldPosition="0"/>
    </format>
  </formats>
  <conditionalFormats count="1"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26A9F-AD1E-49C9-AE64-435DA4B81274}" name="PivotTable7" cacheId="220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8:B25" firstHeaderRow="1" firstDataRow="1" firstDataCol="1"/>
  <pivotFields count="19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 Sales" fld="9" baseField="0" baseItem="0"/>
  </dataField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32E67-C430-4E90-93D0-1CEA9B850A78}" name="PivotTable4" cacheId="220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2:B15" firstHeaderRow="1" firstDataRow="1" firstDataCol="1"/>
  <pivotFields count="19"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axis="axisRow" showAll="0">
      <items count="3"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Sum of  Sales" fld="9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0D8C0-BB73-48D6-A1C2-DBAD8B6A39F6}" name="PivotTable1" cacheId="220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2:B9" firstHeaderRow="1" firstDataRow="1" firstDataCol="1"/>
  <pivotFields count="19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>
      <items count="560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472"/>
        <item x="515"/>
        <item x="323"/>
        <item x="123"/>
        <item x="379"/>
        <item x="76"/>
        <item x="393"/>
        <item x="313"/>
        <item x="29"/>
        <item x="66"/>
        <item x="527"/>
        <item x="380"/>
        <item x="410"/>
        <item x="233"/>
        <item x="21"/>
        <item x="432"/>
        <item x="407"/>
        <item x="224"/>
        <item x="182"/>
        <item x="337"/>
        <item x="269"/>
        <item x="126"/>
        <item x="402"/>
        <item x="550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389"/>
        <item x="128"/>
        <item x="148"/>
        <item x="538"/>
        <item x="68"/>
        <item x="383"/>
        <item x="440"/>
        <item x="277"/>
        <item x="36"/>
        <item x="83"/>
        <item x="102"/>
        <item x="101"/>
        <item x="334"/>
        <item x="319"/>
        <item x="149"/>
        <item t="default"/>
      </items>
    </pivotField>
    <pivotField numFmtId="164" showAll="0"/>
    <pivotField numFmtId="16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 Sales" fld="9" baseField="0" baseItem="0"/>
  </dataFields>
  <chartFormats count="2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9" dataDxfId="18" headerRowCellStyle="Currency" dataCellStyle="Currency"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7" dataCellStyle="Currency"/>
    <tableColumn id="19" xr3:uid="{00000000-0010-0000-0000-000013000000}" name="Discount Band" dataDxfId="16" dataCellStyle="Currency"/>
    <tableColumn id="6" xr3:uid="{00000000-0010-0000-0000-000006000000}" name="Units Sold"/>
    <tableColumn id="7" xr3:uid="{00000000-0010-0000-0000-000007000000}" name="Manufacturing Price" dataDxfId="15" dataCellStyle="Currency"/>
    <tableColumn id="8" xr3:uid="{00000000-0010-0000-0000-000008000000}" name="Sale Price" dataDxfId="14" dataCellStyle="Currency"/>
    <tableColumn id="9" xr3:uid="{00000000-0010-0000-0000-000009000000}" name="Gross Sales" dataDxfId="13" dataCellStyle="Currency"/>
    <tableColumn id="10" xr3:uid="{00000000-0010-0000-0000-00000A000000}" name="Discounts" dataDxfId="12" dataCellStyle="Currency"/>
    <tableColumn id="11" xr3:uid="{00000000-0010-0000-0000-00000B000000}" name=" Sales" dataDxfId="11" dataCellStyle="Currency"/>
    <tableColumn id="12" xr3:uid="{00000000-0010-0000-0000-00000C000000}" name="COGS" dataDxfId="10" dataCellStyle="Currency"/>
    <tableColumn id="13" xr3:uid="{00000000-0010-0000-0000-00000D000000}" name="Profit" dataDxfId="9" dataCellStyle="Currency"/>
    <tableColumn id="4" xr3:uid="{00000000-0010-0000-0000-000004000000}" name="Date" dataDxfId="8" dataCellStyle="Currency"/>
    <tableColumn id="17" xr3:uid="{00000000-0010-0000-0000-000011000000}" name="Month Number" dataDxfId="7" dataCellStyle="Currency"/>
    <tableColumn id="18" xr3:uid="{00000000-0010-0000-0000-000012000000}" name="Month Name" dataDxfId="6" dataCellStyle="Currency"/>
    <tableColumn id="20" xr3:uid="{00000000-0010-0000-0000-000014000000}" name="Year" dataDxfId="5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01"/>
  <sheetViews>
    <sheetView tabSelected="1" zoomScaleNormal="100" workbookViewId="0">
      <pane ySplit="1" topLeftCell="A2" activePane="bottomLeft" state="frozen"/>
      <selection pane="bottomLeft" activeCell="B7" sqref="B7"/>
    </sheetView>
  </sheetViews>
  <sheetFormatPr defaultRowHeight="1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20.57031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2.5703125" bestFit="1" customWidth="1"/>
    <col min="12" max="12" width="18.42578125" bestFit="1" customWidth="1"/>
    <col min="13" max="13" width="11.5703125" style="4" bestFit="1" customWidth="1"/>
    <col min="14" max="14" width="17.140625" style="5" bestFit="1" customWidth="1"/>
    <col min="15" max="15" width="16.5703125" bestFit="1" customWidth="1"/>
    <col min="16" max="16" width="7.5703125" style="2" bestFit="1" customWidth="1"/>
  </cols>
  <sheetData>
    <row r="1" spans="1:16">
      <c r="A1" t="s">
        <v>0</v>
      </c>
      <c r="B1" t="s">
        <v>1</v>
      </c>
      <c r="C1" s="35" t="s">
        <v>2</v>
      </c>
      <c r="D1" s="35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6" t="s">
        <v>12</v>
      </c>
      <c r="N1" s="37" t="s">
        <v>13</v>
      </c>
      <c r="O1" s="35" t="s">
        <v>14</v>
      </c>
      <c r="P1" s="38" t="s">
        <v>15</v>
      </c>
    </row>
    <row r="2" spans="1:16">
      <c r="A2" t="s">
        <v>16</v>
      </c>
      <c r="B2" t="s">
        <v>17</v>
      </c>
      <c r="C2" s="35" t="s">
        <v>18</v>
      </c>
      <c r="D2" s="35" t="s">
        <v>19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36">
        <v>41640</v>
      </c>
      <c r="N2" s="37">
        <v>1</v>
      </c>
      <c r="O2" s="35" t="s">
        <v>20</v>
      </c>
      <c r="P2" s="38" t="s">
        <v>21</v>
      </c>
    </row>
    <row r="3" spans="1:16">
      <c r="A3" t="s">
        <v>16</v>
      </c>
      <c r="B3" t="s">
        <v>22</v>
      </c>
      <c r="C3" s="35" t="s">
        <v>18</v>
      </c>
      <c r="D3" s="35" t="s">
        <v>19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36">
        <v>41640</v>
      </c>
      <c r="N3" s="37">
        <v>1</v>
      </c>
      <c r="O3" s="35" t="s">
        <v>20</v>
      </c>
      <c r="P3" s="38" t="s">
        <v>21</v>
      </c>
    </row>
    <row r="4" spans="1:16">
      <c r="A4" t="s">
        <v>23</v>
      </c>
      <c r="B4" t="s">
        <v>24</v>
      </c>
      <c r="C4" s="35" t="s">
        <v>18</v>
      </c>
      <c r="D4" s="35" t="s">
        <v>19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36">
        <v>41791</v>
      </c>
      <c r="N4" s="37">
        <v>6</v>
      </c>
      <c r="O4" s="35" t="s">
        <v>25</v>
      </c>
      <c r="P4" s="38" t="s">
        <v>21</v>
      </c>
    </row>
    <row r="5" spans="1:16">
      <c r="A5" t="s">
        <v>23</v>
      </c>
      <c r="B5" t="s">
        <v>22</v>
      </c>
      <c r="C5" s="35" t="s">
        <v>18</v>
      </c>
      <c r="D5" s="35" t="s">
        <v>19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36">
        <v>41791</v>
      </c>
      <c r="N5" s="37">
        <v>6</v>
      </c>
      <c r="O5" s="35" t="s">
        <v>25</v>
      </c>
      <c r="P5" s="38" t="s">
        <v>21</v>
      </c>
    </row>
    <row r="6" spans="1:16">
      <c r="A6" t="s">
        <v>23</v>
      </c>
      <c r="B6" t="s">
        <v>26</v>
      </c>
      <c r="C6" s="35" t="s">
        <v>18</v>
      </c>
      <c r="D6" s="35" t="s">
        <v>19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36">
        <v>41791</v>
      </c>
      <c r="N6" s="37">
        <v>6</v>
      </c>
      <c r="O6" s="35" t="s">
        <v>25</v>
      </c>
      <c r="P6" s="38" t="s">
        <v>21</v>
      </c>
    </row>
    <row r="7" spans="1:16">
      <c r="A7" t="s">
        <v>16</v>
      </c>
      <c r="B7" t="s">
        <v>22</v>
      </c>
      <c r="C7" s="35" t="s">
        <v>18</v>
      </c>
      <c r="D7" s="35" t="s">
        <v>19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36">
        <v>41974</v>
      </c>
      <c r="N7" s="37">
        <v>12</v>
      </c>
      <c r="O7" s="35" t="s">
        <v>27</v>
      </c>
      <c r="P7" s="38" t="s">
        <v>21</v>
      </c>
    </row>
    <row r="8" spans="1:16">
      <c r="A8" t="s">
        <v>23</v>
      </c>
      <c r="B8" t="s">
        <v>22</v>
      </c>
      <c r="C8" s="35" t="s">
        <v>28</v>
      </c>
      <c r="D8" s="35" t="s">
        <v>19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36">
        <v>41699</v>
      </c>
      <c r="N8" s="37">
        <v>3</v>
      </c>
      <c r="O8" s="35" t="s">
        <v>29</v>
      </c>
      <c r="P8" s="38" t="s">
        <v>21</v>
      </c>
    </row>
    <row r="9" spans="1:16">
      <c r="A9" t="s">
        <v>30</v>
      </c>
      <c r="B9" t="s">
        <v>17</v>
      </c>
      <c r="C9" s="35" t="s">
        <v>28</v>
      </c>
      <c r="D9" s="35" t="s">
        <v>19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36">
        <v>41791</v>
      </c>
      <c r="N9" s="37">
        <v>6</v>
      </c>
      <c r="O9" s="35" t="s">
        <v>25</v>
      </c>
      <c r="P9" s="38" t="s">
        <v>21</v>
      </c>
    </row>
    <row r="10" spans="1:16">
      <c r="A10" t="s">
        <v>16</v>
      </c>
      <c r="B10" t="s">
        <v>24</v>
      </c>
      <c r="C10" s="35" t="s">
        <v>28</v>
      </c>
      <c r="D10" s="35" t="s">
        <v>19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36">
        <v>41791</v>
      </c>
      <c r="N10" s="37">
        <v>6</v>
      </c>
      <c r="O10" s="35" t="s">
        <v>25</v>
      </c>
      <c r="P10" s="38" t="s">
        <v>21</v>
      </c>
    </row>
    <row r="11" spans="1:16">
      <c r="A11" t="s">
        <v>30</v>
      </c>
      <c r="B11" t="s">
        <v>22</v>
      </c>
      <c r="C11" s="35" t="s">
        <v>28</v>
      </c>
      <c r="D11" s="35" t="s">
        <v>19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36">
        <v>41791</v>
      </c>
      <c r="N11" s="37">
        <v>6</v>
      </c>
      <c r="O11" s="35" t="s">
        <v>25</v>
      </c>
      <c r="P11" s="38" t="s">
        <v>21</v>
      </c>
    </row>
    <row r="12" spans="1:16">
      <c r="A12" t="s">
        <v>23</v>
      </c>
      <c r="B12" t="s">
        <v>26</v>
      </c>
      <c r="C12" s="35" t="s">
        <v>28</v>
      </c>
      <c r="D12" s="35" t="s">
        <v>19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36">
        <v>41791</v>
      </c>
      <c r="N12" s="37">
        <v>6</v>
      </c>
      <c r="O12" s="35" t="s">
        <v>25</v>
      </c>
      <c r="P12" s="38" t="s">
        <v>21</v>
      </c>
    </row>
    <row r="13" spans="1:16">
      <c r="A13" t="s">
        <v>31</v>
      </c>
      <c r="B13" t="s">
        <v>17</v>
      </c>
      <c r="C13" s="35" t="s">
        <v>28</v>
      </c>
      <c r="D13" s="35" t="s">
        <v>19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36">
        <v>41821</v>
      </c>
      <c r="N13" s="37">
        <v>7</v>
      </c>
      <c r="O13" s="35" t="s">
        <v>32</v>
      </c>
      <c r="P13" s="38" t="s">
        <v>21</v>
      </c>
    </row>
    <row r="14" spans="1:16">
      <c r="A14" t="s">
        <v>33</v>
      </c>
      <c r="B14" t="s">
        <v>26</v>
      </c>
      <c r="C14" s="35" t="s">
        <v>28</v>
      </c>
      <c r="D14" s="35" t="s">
        <v>19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36">
        <v>41852</v>
      </c>
      <c r="N14" s="37">
        <v>8</v>
      </c>
      <c r="O14" s="35" t="s">
        <v>34</v>
      </c>
      <c r="P14" s="38" t="s">
        <v>21</v>
      </c>
    </row>
    <row r="15" spans="1:16">
      <c r="A15" t="s">
        <v>16</v>
      </c>
      <c r="B15" t="s">
        <v>22</v>
      </c>
      <c r="C15" s="35" t="s">
        <v>28</v>
      </c>
      <c r="D15" s="35" t="s">
        <v>19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36">
        <v>41883</v>
      </c>
      <c r="N15" s="37">
        <v>9</v>
      </c>
      <c r="O15" s="35" t="s">
        <v>35</v>
      </c>
      <c r="P15" s="38" t="s">
        <v>21</v>
      </c>
    </row>
    <row r="16" spans="1:16">
      <c r="A16" t="s">
        <v>31</v>
      </c>
      <c r="B16" t="s">
        <v>17</v>
      </c>
      <c r="C16" s="35" t="s">
        <v>28</v>
      </c>
      <c r="D16" s="35" t="s">
        <v>19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36">
        <v>41548</v>
      </c>
      <c r="N16" s="37">
        <v>10</v>
      </c>
      <c r="O16" s="35" t="s">
        <v>36</v>
      </c>
      <c r="P16" s="38" t="s">
        <v>37</v>
      </c>
    </row>
    <row r="17" spans="1:16">
      <c r="A17" t="s">
        <v>23</v>
      </c>
      <c r="B17" t="s">
        <v>38</v>
      </c>
      <c r="C17" s="35" t="s">
        <v>28</v>
      </c>
      <c r="D17" s="35" t="s">
        <v>19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36">
        <v>41974</v>
      </c>
      <c r="N17" s="37">
        <v>12</v>
      </c>
      <c r="O17" s="35" t="s">
        <v>27</v>
      </c>
      <c r="P17" s="38" t="s">
        <v>21</v>
      </c>
    </row>
    <row r="18" spans="1:16">
      <c r="A18" t="s">
        <v>16</v>
      </c>
      <c r="B18" t="s">
        <v>17</v>
      </c>
      <c r="C18" s="35" t="s">
        <v>39</v>
      </c>
      <c r="D18" s="35" t="s">
        <v>19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36">
        <v>41671</v>
      </c>
      <c r="N18" s="37">
        <v>2</v>
      </c>
      <c r="O18" s="35" t="s">
        <v>40</v>
      </c>
      <c r="P18" s="38" t="s">
        <v>21</v>
      </c>
    </row>
    <row r="19" spans="1:16">
      <c r="A19" t="s">
        <v>23</v>
      </c>
      <c r="B19" t="s">
        <v>26</v>
      </c>
      <c r="C19" s="35" t="s">
        <v>39</v>
      </c>
      <c r="D19" s="35" t="s">
        <v>19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36">
        <v>41671</v>
      </c>
      <c r="N19" s="37">
        <v>2</v>
      </c>
      <c r="O19" s="35" t="s">
        <v>40</v>
      </c>
      <c r="P19" s="38" t="s">
        <v>21</v>
      </c>
    </row>
    <row r="20" spans="1:16">
      <c r="A20" t="s">
        <v>30</v>
      </c>
      <c r="B20" t="s">
        <v>17</v>
      </c>
      <c r="C20" s="35" t="s">
        <v>39</v>
      </c>
      <c r="D20" s="35" t="s">
        <v>19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36">
        <v>41791</v>
      </c>
      <c r="N20" s="37">
        <v>6</v>
      </c>
      <c r="O20" s="35" t="s">
        <v>25</v>
      </c>
      <c r="P20" s="38" t="s">
        <v>21</v>
      </c>
    </row>
    <row r="21" spans="1:16">
      <c r="A21" t="s">
        <v>16</v>
      </c>
      <c r="B21" t="s">
        <v>22</v>
      </c>
      <c r="C21" s="35" t="s">
        <v>39</v>
      </c>
      <c r="D21" s="35" t="s">
        <v>19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36">
        <v>41791</v>
      </c>
      <c r="N21" s="37">
        <v>6</v>
      </c>
      <c r="O21" s="35" t="s">
        <v>25</v>
      </c>
      <c r="P21" s="38" t="s">
        <v>21</v>
      </c>
    </row>
    <row r="22" spans="1:16">
      <c r="A22" t="s">
        <v>30</v>
      </c>
      <c r="B22" t="s">
        <v>22</v>
      </c>
      <c r="C22" s="35" t="s">
        <v>39</v>
      </c>
      <c r="D22" s="35" t="s">
        <v>19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36">
        <v>41821</v>
      </c>
      <c r="N22" s="37">
        <v>7</v>
      </c>
      <c r="O22" s="35" t="s">
        <v>32</v>
      </c>
      <c r="P22" s="38" t="s">
        <v>21</v>
      </c>
    </row>
    <row r="23" spans="1:16">
      <c r="A23" t="s">
        <v>16</v>
      </c>
      <c r="B23" t="s">
        <v>26</v>
      </c>
      <c r="C23" s="35" t="s">
        <v>39</v>
      </c>
      <c r="D23" s="35" t="s">
        <v>19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36">
        <v>41852</v>
      </c>
      <c r="N23" s="37">
        <v>8</v>
      </c>
      <c r="O23" s="35" t="s">
        <v>34</v>
      </c>
      <c r="P23" s="38" t="s">
        <v>21</v>
      </c>
    </row>
    <row r="24" spans="1:16">
      <c r="A24" t="s">
        <v>23</v>
      </c>
      <c r="B24" t="s">
        <v>24</v>
      </c>
      <c r="C24" s="35" t="s">
        <v>39</v>
      </c>
      <c r="D24" s="35" t="s">
        <v>19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36">
        <v>41518</v>
      </c>
      <c r="N24" s="37">
        <v>9</v>
      </c>
      <c r="O24" s="35" t="s">
        <v>35</v>
      </c>
      <c r="P24" s="38" t="s">
        <v>37</v>
      </c>
    </row>
    <row r="25" spans="1:16">
      <c r="A25" t="s">
        <v>33</v>
      </c>
      <c r="B25" t="s">
        <v>26</v>
      </c>
      <c r="C25" s="35" t="s">
        <v>39</v>
      </c>
      <c r="D25" s="35" t="s">
        <v>19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36">
        <v>41518</v>
      </c>
      <c r="N25" s="37">
        <v>9</v>
      </c>
      <c r="O25" s="35" t="s">
        <v>35</v>
      </c>
      <c r="P25" s="38" t="s">
        <v>37</v>
      </c>
    </row>
    <row r="26" spans="1:16">
      <c r="A26" t="s">
        <v>23</v>
      </c>
      <c r="B26" t="s">
        <v>26</v>
      </c>
      <c r="C26" s="35" t="s">
        <v>39</v>
      </c>
      <c r="D26" s="35" t="s">
        <v>19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36">
        <v>41883</v>
      </c>
      <c r="N26" s="37">
        <v>9</v>
      </c>
      <c r="O26" s="35" t="s">
        <v>35</v>
      </c>
      <c r="P26" s="38" t="s">
        <v>21</v>
      </c>
    </row>
    <row r="27" spans="1:16">
      <c r="A27" t="s">
        <v>16</v>
      </c>
      <c r="B27" t="s">
        <v>38</v>
      </c>
      <c r="C27" s="35" t="s">
        <v>39</v>
      </c>
      <c r="D27" s="35" t="s">
        <v>19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36">
        <v>41913</v>
      </c>
      <c r="N27" s="37">
        <v>10</v>
      </c>
      <c r="O27" s="35" t="s">
        <v>36</v>
      </c>
      <c r="P27" s="38" t="s">
        <v>21</v>
      </c>
    </row>
    <row r="28" spans="1:16">
      <c r="A28" t="s">
        <v>16</v>
      </c>
      <c r="B28" t="s">
        <v>17</v>
      </c>
      <c r="C28" s="35" t="s">
        <v>39</v>
      </c>
      <c r="D28" s="35" t="s">
        <v>19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36">
        <v>41579</v>
      </c>
      <c r="N28" s="37">
        <v>11</v>
      </c>
      <c r="O28" s="35" t="s">
        <v>41</v>
      </c>
      <c r="P28" s="38" t="s">
        <v>37</v>
      </c>
    </row>
    <row r="29" spans="1:16">
      <c r="A29" t="s">
        <v>30</v>
      </c>
      <c r="B29" t="s">
        <v>38</v>
      </c>
      <c r="C29" s="35" t="s">
        <v>39</v>
      </c>
      <c r="D29" s="35" t="s">
        <v>19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36">
        <v>41579</v>
      </c>
      <c r="N29" s="37">
        <v>11</v>
      </c>
      <c r="O29" s="35" t="s">
        <v>41</v>
      </c>
      <c r="P29" s="38" t="s">
        <v>37</v>
      </c>
    </row>
    <row r="30" spans="1:16">
      <c r="A30" t="s">
        <v>23</v>
      </c>
      <c r="B30" t="s">
        <v>17</v>
      </c>
      <c r="C30" s="35" t="s">
        <v>39</v>
      </c>
      <c r="D30" s="35" t="s">
        <v>19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36">
        <v>41609</v>
      </c>
      <c r="N30" s="37">
        <v>12</v>
      </c>
      <c r="O30" s="35" t="s">
        <v>27</v>
      </c>
      <c r="P30" s="38" t="s">
        <v>37</v>
      </c>
    </row>
    <row r="31" spans="1:16">
      <c r="A31" t="s">
        <v>16</v>
      </c>
      <c r="B31" t="s">
        <v>17</v>
      </c>
      <c r="C31" s="35" t="s">
        <v>39</v>
      </c>
      <c r="D31" s="35" t="s">
        <v>19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36">
        <v>41974</v>
      </c>
      <c r="N31" s="37">
        <v>12</v>
      </c>
      <c r="O31" s="35" t="s">
        <v>27</v>
      </c>
      <c r="P31" s="38" t="s">
        <v>21</v>
      </c>
    </row>
    <row r="32" spans="1:16">
      <c r="A32" t="s">
        <v>16</v>
      </c>
      <c r="B32" t="s">
        <v>22</v>
      </c>
      <c r="C32" s="35" t="s">
        <v>39</v>
      </c>
      <c r="D32" s="35" t="s">
        <v>19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36">
        <v>41974</v>
      </c>
      <c r="N32" s="37">
        <v>12</v>
      </c>
      <c r="O32" s="35" t="s">
        <v>27</v>
      </c>
      <c r="P32" s="38" t="s">
        <v>21</v>
      </c>
    </row>
    <row r="33" spans="1:16">
      <c r="A33" t="s">
        <v>16</v>
      </c>
      <c r="B33" t="s">
        <v>26</v>
      </c>
      <c r="C33" s="35" t="s">
        <v>42</v>
      </c>
      <c r="D33" s="35" t="s">
        <v>19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36">
        <v>41640</v>
      </c>
      <c r="N33" s="37">
        <v>1</v>
      </c>
      <c r="O33" s="35" t="s">
        <v>20</v>
      </c>
      <c r="P33" s="38" t="s">
        <v>21</v>
      </c>
    </row>
    <row r="34" spans="1:16">
      <c r="A34" t="s">
        <v>31</v>
      </c>
      <c r="B34" t="s">
        <v>24</v>
      </c>
      <c r="C34" s="35" t="s">
        <v>42</v>
      </c>
      <c r="D34" s="35" t="s">
        <v>19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36">
        <v>41671</v>
      </c>
      <c r="N34" s="37">
        <v>2</v>
      </c>
      <c r="O34" s="35" t="s">
        <v>40</v>
      </c>
      <c r="P34" s="38" t="s">
        <v>21</v>
      </c>
    </row>
    <row r="35" spans="1:16">
      <c r="A35" t="s">
        <v>30</v>
      </c>
      <c r="B35" t="s">
        <v>22</v>
      </c>
      <c r="C35" s="35" t="s">
        <v>42</v>
      </c>
      <c r="D35" s="35" t="s">
        <v>19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36">
        <v>41699</v>
      </c>
      <c r="N35" s="37">
        <v>3</v>
      </c>
      <c r="O35" s="35" t="s">
        <v>29</v>
      </c>
      <c r="P35" s="38" t="s">
        <v>21</v>
      </c>
    </row>
    <row r="36" spans="1:16">
      <c r="A36" t="s">
        <v>16</v>
      </c>
      <c r="B36" t="s">
        <v>22</v>
      </c>
      <c r="C36" s="35" t="s">
        <v>42</v>
      </c>
      <c r="D36" s="35" t="s">
        <v>19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36">
        <v>41791</v>
      </c>
      <c r="N36" s="37">
        <v>6</v>
      </c>
      <c r="O36" s="35" t="s">
        <v>25</v>
      </c>
      <c r="P36" s="38" t="s">
        <v>21</v>
      </c>
    </row>
    <row r="37" spans="1:16">
      <c r="A37" t="s">
        <v>30</v>
      </c>
      <c r="B37" t="s">
        <v>22</v>
      </c>
      <c r="C37" s="35" t="s">
        <v>42</v>
      </c>
      <c r="D37" s="35" t="s">
        <v>19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36">
        <v>41791</v>
      </c>
      <c r="N37" s="37">
        <v>6</v>
      </c>
      <c r="O37" s="35" t="s">
        <v>25</v>
      </c>
      <c r="P37" s="38" t="s">
        <v>21</v>
      </c>
    </row>
    <row r="38" spans="1:16">
      <c r="A38" t="s">
        <v>31</v>
      </c>
      <c r="B38" t="s">
        <v>38</v>
      </c>
      <c r="C38" s="35" t="s">
        <v>42</v>
      </c>
      <c r="D38" s="35" t="s">
        <v>19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36">
        <v>41852</v>
      </c>
      <c r="N38" s="37">
        <v>8</v>
      </c>
      <c r="O38" s="35" t="s">
        <v>34</v>
      </c>
      <c r="P38" s="38" t="s">
        <v>21</v>
      </c>
    </row>
    <row r="39" spans="1:16">
      <c r="A39" t="s">
        <v>31</v>
      </c>
      <c r="B39" t="s">
        <v>17</v>
      </c>
      <c r="C39" s="35" t="s">
        <v>42</v>
      </c>
      <c r="D39" s="35" t="s">
        <v>19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36">
        <v>41548</v>
      </c>
      <c r="N39" s="37">
        <v>10</v>
      </c>
      <c r="O39" s="35" t="s">
        <v>36</v>
      </c>
      <c r="P39" s="38" t="s">
        <v>37</v>
      </c>
    </row>
    <row r="40" spans="1:16">
      <c r="A40" t="s">
        <v>33</v>
      </c>
      <c r="B40" t="s">
        <v>17</v>
      </c>
      <c r="C40" s="35" t="s">
        <v>43</v>
      </c>
      <c r="D40" s="35" t="s">
        <v>19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36">
        <v>41671</v>
      </c>
      <c r="N40" s="37">
        <v>2</v>
      </c>
      <c r="O40" s="35" t="s">
        <v>40</v>
      </c>
      <c r="P40" s="38" t="s">
        <v>21</v>
      </c>
    </row>
    <row r="41" spans="1:16">
      <c r="A41" t="s">
        <v>30</v>
      </c>
      <c r="B41" t="s">
        <v>22</v>
      </c>
      <c r="C41" s="35" t="s">
        <v>43</v>
      </c>
      <c r="D41" s="35" t="s">
        <v>19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36">
        <v>41730</v>
      </c>
      <c r="N41" s="37">
        <v>4</v>
      </c>
      <c r="O41" s="35" t="s">
        <v>44</v>
      </c>
      <c r="P41" s="38" t="s">
        <v>21</v>
      </c>
    </row>
    <row r="42" spans="1:16">
      <c r="A42" t="s">
        <v>23</v>
      </c>
      <c r="B42" t="s">
        <v>24</v>
      </c>
      <c r="C42" s="35" t="s">
        <v>43</v>
      </c>
      <c r="D42" s="35" t="s">
        <v>19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36">
        <v>41791</v>
      </c>
      <c r="N42" s="37">
        <v>6</v>
      </c>
      <c r="O42" s="35" t="s">
        <v>25</v>
      </c>
      <c r="P42" s="38" t="s">
        <v>21</v>
      </c>
    </row>
    <row r="43" spans="1:16">
      <c r="A43" t="s">
        <v>23</v>
      </c>
      <c r="B43" t="s">
        <v>22</v>
      </c>
      <c r="C43" s="35" t="s">
        <v>43</v>
      </c>
      <c r="D43" s="35" t="s">
        <v>19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36">
        <v>41791</v>
      </c>
      <c r="N43" s="37">
        <v>6</v>
      </c>
      <c r="O43" s="35" t="s">
        <v>25</v>
      </c>
      <c r="P43" s="38" t="s">
        <v>21</v>
      </c>
    </row>
    <row r="44" spans="1:16">
      <c r="A44" t="s">
        <v>16</v>
      </c>
      <c r="B44" t="s">
        <v>24</v>
      </c>
      <c r="C44" s="35" t="s">
        <v>43</v>
      </c>
      <c r="D44" s="35" t="s">
        <v>19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36">
        <v>41518</v>
      </c>
      <c r="N44" s="37">
        <v>9</v>
      </c>
      <c r="O44" s="35" t="s">
        <v>35</v>
      </c>
      <c r="P44" s="38" t="s">
        <v>37</v>
      </c>
    </row>
    <row r="45" spans="1:16">
      <c r="A45" t="s">
        <v>33</v>
      </c>
      <c r="B45" t="s">
        <v>24</v>
      </c>
      <c r="C45" s="35" t="s">
        <v>43</v>
      </c>
      <c r="D45" s="35" t="s">
        <v>19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36">
        <v>41883</v>
      </c>
      <c r="N45" s="37">
        <v>9</v>
      </c>
      <c r="O45" s="35" t="s">
        <v>35</v>
      </c>
      <c r="P45" s="38" t="s">
        <v>21</v>
      </c>
    </row>
    <row r="46" spans="1:16">
      <c r="A46" t="s">
        <v>16</v>
      </c>
      <c r="B46" t="s">
        <v>17</v>
      </c>
      <c r="C46" s="35" t="s">
        <v>43</v>
      </c>
      <c r="D46" s="35" t="s">
        <v>19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36">
        <v>41974</v>
      </c>
      <c r="N46" s="37">
        <v>12</v>
      </c>
      <c r="O46" s="35" t="s">
        <v>27</v>
      </c>
      <c r="P46" s="38" t="s">
        <v>21</v>
      </c>
    </row>
    <row r="47" spans="1:16">
      <c r="A47" t="s">
        <v>16</v>
      </c>
      <c r="B47" t="s">
        <v>24</v>
      </c>
      <c r="C47" s="35" t="s">
        <v>45</v>
      </c>
      <c r="D47" s="35" t="s">
        <v>19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36">
        <v>41671</v>
      </c>
      <c r="N47" s="37">
        <v>2</v>
      </c>
      <c r="O47" s="35" t="s">
        <v>40</v>
      </c>
      <c r="P47" s="38" t="s">
        <v>21</v>
      </c>
    </row>
    <row r="48" spans="1:16">
      <c r="A48" t="s">
        <v>30</v>
      </c>
      <c r="B48" t="s">
        <v>38</v>
      </c>
      <c r="C48" s="35" t="s">
        <v>45</v>
      </c>
      <c r="D48" s="35" t="s">
        <v>19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36">
        <v>41730</v>
      </c>
      <c r="N48" s="37">
        <v>4</v>
      </c>
      <c r="O48" s="35" t="s">
        <v>44</v>
      </c>
      <c r="P48" s="38" t="s">
        <v>21</v>
      </c>
    </row>
    <row r="49" spans="1:16">
      <c r="A49" t="s">
        <v>31</v>
      </c>
      <c r="B49" t="s">
        <v>22</v>
      </c>
      <c r="C49" s="35" t="s">
        <v>45</v>
      </c>
      <c r="D49" s="35" t="s">
        <v>19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36">
        <v>41730</v>
      </c>
      <c r="N49" s="37">
        <v>4</v>
      </c>
      <c r="O49" s="35" t="s">
        <v>44</v>
      </c>
      <c r="P49" s="38" t="s">
        <v>21</v>
      </c>
    </row>
    <row r="50" spans="1:16">
      <c r="A50" t="s">
        <v>16</v>
      </c>
      <c r="B50" t="s">
        <v>24</v>
      </c>
      <c r="C50" s="35" t="s">
        <v>45</v>
      </c>
      <c r="D50" s="35" t="s">
        <v>19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36">
        <v>41791</v>
      </c>
      <c r="N50" s="37">
        <v>6</v>
      </c>
      <c r="O50" s="35" t="s">
        <v>25</v>
      </c>
      <c r="P50" s="38" t="s">
        <v>21</v>
      </c>
    </row>
    <row r="51" spans="1:16">
      <c r="A51" t="s">
        <v>16</v>
      </c>
      <c r="B51" t="s">
        <v>22</v>
      </c>
      <c r="C51" s="35" t="s">
        <v>45</v>
      </c>
      <c r="D51" s="35" t="s">
        <v>19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36">
        <v>41821</v>
      </c>
      <c r="N51" s="37">
        <v>7</v>
      </c>
      <c r="O51" s="35" t="s">
        <v>32</v>
      </c>
      <c r="P51" s="38" t="s">
        <v>21</v>
      </c>
    </row>
    <row r="52" spans="1:16">
      <c r="A52" t="s">
        <v>30</v>
      </c>
      <c r="B52" t="s">
        <v>38</v>
      </c>
      <c r="C52" s="35" t="s">
        <v>45</v>
      </c>
      <c r="D52" s="35" t="s">
        <v>19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36">
        <v>41852</v>
      </c>
      <c r="N52" s="37">
        <v>8</v>
      </c>
      <c r="O52" s="35" t="s">
        <v>34</v>
      </c>
      <c r="P52" s="38" t="s">
        <v>21</v>
      </c>
    </row>
    <row r="53" spans="1:16">
      <c r="A53" t="s">
        <v>16</v>
      </c>
      <c r="B53" t="s">
        <v>38</v>
      </c>
      <c r="C53" s="35" t="s">
        <v>45</v>
      </c>
      <c r="D53" s="35" t="s">
        <v>19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36">
        <v>41913</v>
      </c>
      <c r="N53" s="37">
        <v>10</v>
      </c>
      <c r="O53" s="35" t="s">
        <v>36</v>
      </c>
      <c r="P53" s="38" t="s">
        <v>21</v>
      </c>
    </row>
    <row r="54" spans="1:16">
      <c r="A54" t="s">
        <v>23</v>
      </c>
      <c r="B54" t="s">
        <v>38</v>
      </c>
      <c r="C54" s="35" t="s">
        <v>45</v>
      </c>
      <c r="D54" s="35" t="s">
        <v>19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36">
        <v>41974</v>
      </c>
      <c r="N54" s="37">
        <v>12</v>
      </c>
      <c r="O54" s="35" t="s">
        <v>27</v>
      </c>
      <c r="P54" s="38" t="s">
        <v>21</v>
      </c>
    </row>
    <row r="55" spans="1:16">
      <c r="A55" t="s">
        <v>16</v>
      </c>
      <c r="B55" t="s">
        <v>24</v>
      </c>
      <c r="C55" s="35" t="s">
        <v>39</v>
      </c>
      <c r="D55" s="3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</v>
      </c>
      <c r="K55" s="1">
        <v>19725</v>
      </c>
      <c r="L55" s="1">
        <v>7613.85</v>
      </c>
      <c r="M55" s="36">
        <v>41640</v>
      </c>
      <c r="N55" s="37">
        <v>1</v>
      </c>
      <c r="O55" s="35" t="s">
        <v>20</v>
      </c>
      <c r="P55" s="38" t="s">
        <v>21</v>
      </c>
    </row>
    <row r="56" spans="1:16">
      <c r="A56" t="s">
        <v>23</v>
      </c>
      <c r="B56" t="s">
        <v>24</v>
      </c>
      <c r="C56" s="35" t="s">
        <v>39</v>
      </c>
      <c r="D56" s="3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11135.6</v>
      </c>
      <c r="M56" s="36">
        <v>41671</v>
      </c>
      <c r="N56" s="37">
        <v>2</v>
      </c>
      <c r="O56" s="35" t="s">
        <v>40</v>
      </c>
      <c r="P56" s="38" t="s">
        <v>21</v>
      </c>
    </row>
    <row r="57" spans="1:16">
      <c r="A57" t="s">
        <v>16</v>
      </c>
      <c r="B57" t="s">
        <v>24</v>
      </c>
      <c r="C57" s="35" t="s">
        <v>39</v>
      </c>
      <c r="D57" s="3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1987.9</v>
      </c>
      <c r="M57" s="36">
        <v>41760</v>
      </c>
      <c r="N57" s="37">
        <v>5</v>
      </c>
      <c r="O57" s="35" t="s">
        <v>47</v>
      </c>
      <c r="P57" s="38" t="s">
        <v>21</v>
      </c>
    </row>
    <row r="58" spans="1:16">
      <c r="A58" t="s">
        <v>16</v>
      </c>
      <c r="B58" t="s">
        <v>24</v>
      </c>
      <c r="C58" s="35" t="s">
        <v>42</v>
      </c>
      <c r="D58" s="3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</v>
      </c>
      <c r="M58" s="36">
        <v>41944</v>
      </c>
      <c r="N58" s="37">
        <v>11</v>
      </c>
      <c r="O58" s="35" t="s">
        <v>41</v>
      </c>
      <c r="P58" s="38" t="s">
        <v>21</v>
      </c>
    </row>
    <row r="59" spans="1:16">
      <c r="A59" t="s">
        <v>16</v>
      </c>
      <c r="B59" t="s">
        <v>17</v>
      </c>
      <c r="C59" s="35" t="s">
        <v>43</v>
      </c>
      <c r="D59" s="3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2559.1799999999998</v>
      </c>
      <c r="M59" s="36">
        <v>41699</v>
      </c>
      <c r="N59" s="37">
        <v>3</v>
      </c>
      <c r="O59" s="35" t="s">
        <v>29</v>
      </c>
      <c r="P59" s="38" t="s">
        <v>21</v>
      </c>
    </row>
    <row r="60" spans="1:16">
      <c r="A60" t="s">
        <v>30</v>
      </c>
      <c r="B60" t="s">
        <v>38</v>
      </c>
      <c r="C60" s="35" t="s">
        <v>18</v>
      </c>
      <c r="D60" s="3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36">
        <v>41671</v>
      </c>
      <c r="N60" s="37">
        <v>2</v>
      </c>
      <c r="O60" s="35" t="s">
        <v>40</v>
      </c>
      <c r="P60" s="38" t="s">
        <v>21</v>
      </c>
    </row>
    <row r="61" spans="1:16">
      <c r="A61" t="s">
        <v>16</v>
      </c>
      <c r="B61" t="s">
        <v>26</v>
      </c>
      <c r="C61" s="35" t="s">
        <v>18</v>
      </c>
      <c r="D61" s="3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36">
        <v>41699</v>
      </c>
      <c r="N61" s="37">
        <v>3</v>
      </c>
      <c r="O61" s="35" t="s">
        <v>29</v>
      </c>
      <c r="P61" s="38" t="s">
        <v>21</v>
      </c>
    </row>
    <row r="62" spans="1:16">
      <c r="A62" t="s">
        <v>16</v>
      </c>
      <c r="B62" t="s">
        <v>38</v>
      </c>
      <c r="C62" s="35" t="s">
        <v>18</v>
      </c>
      <c r="D62" s="3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4880.97</v>
      </c>
      <c r="M62" s="36">
        <v>41821</v>
      </c>
      <c r="N62" s="37">
        <v>7</v>
      </c>
      <c r="O62" s="35" t="s">
        <v>32</v>
      </c>
      <c r="P62" s="38" t="s">
        <v>21</v>
      </c>
    </row>
    <row r="63" spans="1:16">
      <c r="A63" t="s">
        <v>30</v>
      </c>
      <c r="B63" t="s">
        <v>17</v>
      </c>
      <c r="C63" s="35" t="s">
        <v>18</v>
      </c>
      <c r="D63" s="3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12831.6</v>
      </c>
      <c r="M63" s="36">
        <v>41883</v>
      </c>
      <c r="N63" s="37">
        <v>9</v>
      </c>
      <c r="O63" s="35" t="s">
        <v>35</v>
      </c>
      <c r="P63" s="38" t="s">
        <v>21</v>
      </c>
    </row>
    <row r="64" spans="1:16">
      <c r="A64" t="s">
        <v>31</v>
      </c>
      <c r="B64" t="s">
        <v>38</v>
      </c>
      <c r="C64" s="35" t="s">
        <v>18</v>
      </c>
      <c r="D64" s="3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36">
        <v>41518</v>
      </c>
      <c r="N64" s="37">
        <v>9</v>
      </c>
      <c r="O64" s="35" t="s">
        <v>35</v>
      </c>
      <c r="P64" s="38" t="s">
        <v>37</v>
      </c>
    </row>
    <row r="65" spans="1:16">
      <c r="A65" t="s">
        <v>30</v>
      </c>
      <c r="B65" t="s">
        <v>24</v>
      </c>
      <c r="C65" s="35" t="s">
        <v>18</v>
      </c>
      <c r="D65" s="3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36">
        <v>41883</v>
      </c>
      <c r="N65" s="37">
        <v>9</v>
      </c>
      <c r="O65" s="35" t="s">
        <v>35</v>
      </c>
      <c r="P65" s="38" t="s">
        <v>21</v>
      </c>
    </row>
    <row r="66" spans="1:16">
      <c r="A66" t="s">
        <v>30</v>
      </c>
      <c r="B66" t="s">
        <v>22</v>
      </c>
      <c r="C66" s="35" t="s">
        <v>18</v>
      </c>
      <c r="D66" s="3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36">
        <v>41548</v>
      </c>
      <c r="N66" s="37">
        <v>10</v>
      </c>
      <c r="O66" s="35" t="s">
        <v>36</v>
      </c>
      <c r="P66" s="38" t="s">
        <v>37</v>
      </c>
    </row>
    <row r="67" spans="1:16">
      <c r="A67" t="s">
        <v>33</v>
      </c>
      <c r="B67" t="s">
        <v>26</v>
      </c>
      <c r="C67" s="35" t="s">
        <v>18</v>
      </c>
      <c r="D67" s="3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36">
        <v>41548</v>
      </c>
      <c r="N67" s="37">
        <v>10</v>
      </c>
      <c r="O67" s="35" t="s">
        <v>36</v>
      </c>
      <c r="P67" s="38" t="s">
        <v>37</v>
      </c>
    </row>
    <row r="68" spans="1:16">
      <c r="A68" t="s">
        <v>16</v>
      </c>
      <c r="B68" t="s">
        <v>26</v>
      </c>
      <c r="C68" s="35" t="s">
        <v>18</v>
      </c>
      <c r="D68" s="3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36">
        <v>41913</v>
      </c>
      <c r="N68" s="37">
        <v>10</v>
      </c>
      <c r="O68" s="35" t="s">
        <v>36</v>
      </c>
      <c r="P68" s="38" t="s">
        <v>21</v>
      </c>
    </row>
    <row r="69" spans="1:16">
      <c r="A69" t="s">
        <v>16</v>
      </c>
      <c r="B69" t="s">
        <v>24</v>
      </c>
      <c r="C69" s="35" t="s">
        <v>18</v>
      </c>
      <c r="D69" s="3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36">
        <v>41974</v>
      </c>
      <c r="N69" s="37">
        <v>12</v>
      </c>
      <c r="O69" s="35" t="s">
        <v>27</v>
      </c>
      <c r="P69" s="38" t="s">
        <v>21</v>
      </c>
    </row>
    <row r="70" spans="1:16">
      <c r="A70" t="s">
        <v>23</v>
      </c>
      <c r="B70" t="s">
        <v>26</v>
      </c>
      <c r="C70" s="35" t="s">
        <v>28</v>
      </c>
      <c r="D70" s="3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</v>
      </c>
      <c r="M70" s="36">
        <v>41699</v>
      </c>
      <c r="N70" s="37">
        <v>3</v>
      </c>
      <c r="O70" s="35" t="s">
        <v>29</v>
      </c>
      <c r="P70" s="38" t="s">
        <v>21</v>
      </c>
    </row>
    <row r="71" spans="1:16">
      <c r="A71" t="s">
        <v>33</v>
      </c>
      <c r="B71" t="s">
        <v>38</v>
      </c>
      <c r="C71" s="35" t="s">
        <v>28</v>
      </c>
      <c r="D71" s="3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36">
        <v>41730</v>
      </c>
      <c r="N71" s="37">
        <v>4</v>
      </c>
      <c r="O71" s="35" t="s">
        <v>44</v>
      </c>
      <c r="P71" s="38" t="s">
        <v>21</v>
      </c>
    </row>
    <row r="72" spans="1:16">
      <c r="A72" t="s">
        <v>16</v>
      </c>
      <c r="B72" t="s">
        <v>24</v>
      </c>
      <c r="C72" s="35" t="s">
        <v>28</v>
      </c>
      <c r="D72" s="3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27234.9</v>
      </c>
      <c r="K72" s="1">
        <v>13755</v>
      </c>
      <c r="L72" s="1">
        <v>13479.9</v>
      </c>
      <c r="M72" s="36">
        <v>41821</v>
      </c>
      <c r="N72" s="37">
        <v>7</v>
      </c>
      <c r="O72" s="35" t="s">
        <v>32</v>
      </c>
      <c r="P72" s="38" t="s">
        <v>21</v>
      </c>
    </row>
    <row r="73" spans="1:16">
      <c r="A73" t="s">
        <v>16</v>
      </c>
      <c r="B73" t="s">
        <v>17</v>
      </c>
      <c r="C73" s="35" t="s">
        <v>28</v>
      </c>
      <c r="D73" s="3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3531.9</v>
      </c>
      <c r="M73" s="36">
        <v>41852</v>
      </c>
      <c r="N73" s="37">
        <v>8</v>
      </c>
      <c r="O73" s="35" t="s">
        <v>34</v>
      </c>
      <c r="P73" s="38" t="s">
        <v>21</v>
      </c>
    </row>
    <row r="74" spans="1:16">
      <c r="A74" t="s">
        <v>33</v>
      </c>
      <c r="B74" t="s">
        <v>38</v>
      </c>
      <c r="C74" s="35" t="s">
        <v>28</v>
      </c>
      <c r="D74" s="3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36">
        <v>41518</v>
      </c>
      <c r="N74" s="37">
        <v>9</v>
      </c>
      <c r="O74" s="35" t="s">
        <v>35</v>
      </c>
      <c r="P74" s="38" t="s">
        <v>37</v>
      </c>
    </row>
    <row r="75" spans="1:16">
      <c r="A75" t="s">
        <v>31</v>
      </c>
      <c r="B75" t="s">
        <v>38</v>
      </c>
      <c r="C75" s="35" t="s">
        <v>28</v>
      </c>
      <c r="D75" s="3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36">
        <v>41548</v>
      </c>
      <c r="N75" s="37">
        <v>10</v>
      </c>
      <c r="O75" s="35" t="s">
        <v>36</v>
      </c>
      <c r="P75" s="38" t="s">
        <v>37</v>
      </c>
    </row>
    <row r="76" spans="1:16">
      <c r="A76" t="s">
        <v>23</v>
      </c>
      <c r="B76" t="s">
        <v>38</v>
      </c>
      <c r="C76" s="35" t="s">
        <v>39</v>
      </c>
      <c r="D76" s="3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</v>
      </c>
      <c r="M76" s="36">
        <v>41671</v>
      </c>
      <c r="N76" s="37">
        <v>2</v>
      </c>
      <c r="O76" s="35" t="s">
        <v>40</v>
      </c>
      <c r="P76" s="38" t="s">
        <v>21</v>
      </c>
    </row>
    <row r="77" spans="1:16">
      <c r="A77" t="s">
        <v>16</v>
      </c>
      <c r="B77" t="s">
        <v>38</v>
      </c>
      <c r="C77" s="35" t="s">
        <v>39</v>
      </c>
      <c r="D77" s="3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31133.025000000001</v>
      </c>
      <c r="K77" s="1">
        <v>22462.5</v>
      </c>
      <c r="L77" s="1">
        <v>8670.5249999999996</v>
      </c>
      <c r="M77" s="36">
        <v>41730</v>
      </c>
      <c r="N77" s="37">
        <v>4</v>
      </c>
      <c r="O77" s="35" t="s">
        <v>44</v>
      </c>
      <c r="P77" s="38" t="s">
        <v>21</v>
      </c>
    </row>
    <row r="78" spans="1:16">
      <c r="A78" t="s">
        <v>31</v>
      </c>
      <c r="B78" t="s">
        <v>38</v>
      </c>
      <c r="C78" s="35" t="s">
        <v>39</v>
      </c>
      <c r="D78" s="3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36">
        <v>41791</v>
      </c>
      <c r="N78" s="37">
        <v>6</v>
      </c>
      <c r="O78" s="35" t="s">
        <v>25</v>
      </c>
      <c r="P78" s="38" t="s">
        <v>21</v>
      </c>
    </row>
    <row r="79" spans="1:16">
      <c r="A79" t="s">
        <v>31</v>
      </c>
      <c r="B79" t="s">
        <v>24</v>
      </c>
      <c r="C79" s="35" t="s">
        <v>39</v>
      </c>
      <c r="D79" s="3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36">
        <v>41791</v>
      </c>
      <c r="N79" s="37">
        <v>6</v>
      </c>
      <c r="O79" s="35" t="s">
        <v>25</v>
      </c>
      <c r="P79" s="38" t="s">
        <v>21</v>
      </c>
    </row>
    <row r="80" spans="1:16">
      <c r="A80" t="s">
        <v>31</v>
      </c>
      <c r="B80" t="s">
        <v>26</v>
      </c>
      <c r="C80" s="35" t="s">
        <v>39</v>
      </c>
      <c r="D80" s="3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36">
        <v>41821</v>
      </c>
      <c r="N80" s="37">
        <v>7</v>
      </c>
      <c r="O80" s="35" t="s">
        <v>32</v>
      </c>
      <c r="P80" s="38" t="s">
        <v>21</v>
      </c>
    </row>
    <row r="81" spans="1:16">
      <c r="A81" t="s">
        <v>23</v>
      </c>
      <c r="B81" t="s">
        <v>22</v>
      </c>
      <c r="C81" s="35" t="s">
        <v>39</v>
      </c>
      <c r="D81" s="3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</v>
      </c>
      <c r="M81" s="36">
        <v>41883</v>
      </c>
      <c r="N81" s="37">
        <v>9</v>
      </c>
      <c r="O81" s="35" t="s">
        <v>35</v>
      </c>
      <c r="P81" s="38" t="s">
        <v>21</v>
      </c>
    </row>
    <row r="82" spans="1:16">
      <c r="A82" t="s">
        <v>30</v>
      </c>
      <c r="B82" t="s">
        <v>22</v>
      </c>
      <c r="C82" s="35" t="s">
        <v>39</v>
      </c>
      <c r="D82" s="3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36">
        <v>41548</v>
      </c>
      <c r="N82" s="37">
        <v>10</v>
      </c>
      <c r="O82" s="35" t="s">
        <v>36</v>
      </c>
      <c r="P82" s="38" t="s">
        <v>37</v>
      </c>
    </row>
    <row r="83" spans="1:16">
      <c r="A83" t="s">
        <v>33</v>
      </c>
      <c r="B83" t="s">
        <v>38</v>
      </c>
      <c r="C83" s="35" t="s">
        <v>39</v>
      </c>
      <c r="D83" s="3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36">
        <v>41944</v>
      </c>
      <c r="N83" s="37">
        <v>11</v>
      </c>
      <c r="O83" s="35" t="s">
        <v>41</v>
      </c>
      <c r="P83" s="38" t="s">
        <v>21</v>
      </c>
    </row>
    <row r="84" spans="1:16">
      <c r="A84" t="s">
        <v>16</v>
      </c>
      <c r="B84" t="s">
        <v>24</v>
      </c>
      <c r="C84" s="35" t="s">
        <v>39</v>
      </c>
      <c r="D84" s="3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36">
        <v>41974</v>
      </c>
      <c r="N84" s="37">
        <v>12</v>
      </c>
      <c r="O84" s="35" t="s">
        <v>27</v>
      </c>
      <c r="P84" s="38" t="s">
        <v>21</v>
      </c>
    </row>
    <row r="85" spans="1:16">
      <c r="A85" t="s">
        <v>16</v>
      </c>
      <c r="B85" t="s">
        <v>24</v>
      </c>
      <c r="C85" s="35" t="s">
        <v>42</v>
      </c>
      <c r="D85" s="3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</v>
      </c>
      <c r="J85" s="1">
        <v>76507.199999999997</v>
      </c>
      <c r="K85" s="1">
        <v>38640</v>
      </c>
      <c r="L85" s="1">
        <v>37867.199999999997</v>
      </c>
      <c r="M85" s="36">
        <v>41730</v>
      </c>
      <c r="N85" s="37">
        <v>4</v>
      </c>
      <c r="O85" s="35" t="s">
        <v>44</v>
      </c>
      <c r="P85" s="38" t="s">
        <v>21</v>
      </c>
    </row>
    <row r="86" spans="1:16">
      <c r="A86" t="s">
        <v>16</v>
      </c>
      <c r="B86" t="s">
        <v>26</v>
      </c>
      <c r="C86" s="35" t="s">
        <v>42</v>
      </c>
      <c r="D86" s="3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698.66</v>
      </c>
      <c r="M86" s="36">
        <v>41760</v>
      </c>
      <c r="N86" s="37">
        <v>5</v>
      </c>
      <c r="O86" s="35" t="s">
        <v>47</v>
      </c>
      <c r="P86" s="38" t="s">
        <v>21</v>
      </c>
    </row>
    <row r="87" spans="1:16">
      <c r="A87" t="s">
        <v>31</v>
      </c>
      <c r="B87" t="s">
        <v>17</v>
      </c>
      <c r="C87" s="35" t="s">
        <v>42</v>
      </c>
      <c r="D87" s="3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36">
        <v>41852</v>
      </c>
      <c r="N87" s="37">
        <v>8</v>
      </c>
      <c r="O87" s="35" t="s">
        <v>34</v>
      </c>
      <c r="P87" s="38" t="s">
        <v>21</v>
      </c>
    </row>
    <row r="88" spans="1:16">
      <c r="A88" t="s">
        <v>31</v>
      </c>
      <c r="B88" t="s">
        <v>38</v>
      </c>
      <c r="C88" s="35" t="s">
        <v>42</v>
      </c>
      <c r="D88" s="3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36">
        <v>41548</v>
      </c>
      <c r="N88" s="37">
        <v>10</v>
      </c>
      <c r="O88" s="35" t="s">
        <v>36</v>
      </c>
      <c r="P88" s="38" t="s">
        <v>37</v>
      </c>
    </row>
    <row r="89" spans="1:16">
      <c r="A89" t="s">
        <v>16</v>
      </c>
      <c r="B89" t="s">
        <v>17</v>
      </c>
      <c r="C89" s="35" t="s">
        <v>42</v>
      </c>
      <c r="D89" s="3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4037.56</v>
      </c>
      <c r="M89" s="36">
        <v>41579</v>
      </c>
      <c r="N89" s="37">
        <v>11</v>
      </c>
      <c r="O89" s="35" t="s">
        <v>41</v>
      </c>
      <c r="P89" s="38" t="s">
        <v>37</v>
      </c>
    </row>
    <row r="90" spans="1:16">
      <c r="A90" t="s">
        <v>16</v>
      </c>
      <c r="B90" t="s">
        <v>22</v>
      </c>
      <c r="C90" s="35" t="s">
        <v>43</v>
      </c>
      <c r="D90" s="3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507.59</v>
      </c>
      <c r="M90" s="36">
        <v>41699</v>
      </c>
      <c r="N90" s="37">
        <v>3</v>
      </c>
      <c r="O90" s="35" t="s">
        <v>29</v>
      </c>
      <c r="P90" s="38" t="s">
        <v>21</v>
      </c>
    </row>
    <row r="91" spans="1:16">
      <c r="A91" t="s">
        <v>16</v>
      </c>
      <c r="B91" t="s">
        <v>17</v>
      </c>
      <c r="C91" s="35" t="s">
        <v>43</v>
      </c>
      <c r="D91" s="3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36">
        <v>41730</v>
      </c>
      <c r="N91" s="37">
        <v>4</v>
      </c>
      <c r="O91" s="35" t="s">
        <v>44</v>
      </c>
      <c r="P91" s="38" t="s">
        <v>21</v>
      </c>
    </row>
    <row r="92" spans="1:16">
      <c r="A92" t="s">
        <v>31</v>
      </c>
      <c r="B92" t="s">
        <v>38</v>
      </c>
      <c r="C92" s="35" t="s">
        <v>43</v>
      </c>
      <c r="D92" s="3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36">
        <v>41791</v>
      </c>
      <c r="N92" s="37">
        <v>6</v>
      </c>
      <c r="O92" s="35" t="s">
        <v>25</v>
      </c>
      <c r="P92" s="38" t="s">
        <v>21</v>
      </c>
    </row>
    <row r="93" spans="1:16">
      <c r="A93" t="s">
        <v>31</v>
      </c>
      <c r="B93" t="s">
        <v>24</v>
      </c>
      <c r="C93" s="35" t="s">
        <v>43</v>
      </c>
      <c r="D93" s="3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36">
        <v>41791</v>
      </c>
      <c r="N93" s="37">
        <v>6</v>
      </c>
      <c r="O93" s="35" t="s">
        <v>25</v>
      </c>
      <c r="P93" s="38" t="s">
        <v>21</v>
      </c>
    </row>
    <row r="94" spans="1:16">
      <c r="A94" t="s">
        <v>33</v>
      </c>
      <c r="B94" t="s">
        <v>22</v>
      </c>
      <c r="C94" s="35" t="s">
        <v>43</v>
      </c>
      <c r="D94" s="3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36">
        <v>41883</v>
      </c>
      <c r="N94" s="37">
        <v>9</v>
      </c>
      <c r="O94" s="35" t="s">
        <v>35</v>
      </c>
      <c r="P94" s="38" t="s">
        <v>21</v>
      </c>
    </row>
    <row r="95" spans="1:16">
      <c r="A95" t="s">
        <v>33</v>
      </c>
      <c r="B95" t="s">
        <v>26</v>
      </c>
      <c r="C95" s="35" t="s">
        <v>43</v>
      </c>
      <c r="D95" s="3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36">
        <v>41548</v>
      </c>
      <c r="N95" s="37">
        <v>10</v>
      </c>
      <c r="O95" s="35" t="s">
        <v>36</v>
      </c>
      <c r="P95" s="38" t="s">
        <v>37</v>
      </c>
    </row>
    <row r="96" spans="1:16">
      <c r="A96" t="s">
        <v>16</v>
      </c>
      <c r="B96" t="s">
        <v>26</v>
      </c>
      <c r="C96" s="35" t="s">
        <v>43</v>
      </c>
      <c r="D96" s="3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36">
        <v>41913</v>
      </c>
      <c r="N96" s="37">
        <v>10</v>
      </c>
      <c r="O96" s="35" t="s">
        <v>36</v>
      </c>
      <c r="P96" s="38" t="s">
        <v>21</v>
      </c>
    </row>
    <row r="97" spans="1:16">
      <c r="A97" t="s">
        <v>31</v>
      </c>
      <c r="B97" t="s">
        <v>24</v>
      </c>
      <c r="C97" s="35" t="s">
        <v>43</v>
      </c>
      <c r="D97" s="3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36">
        <v>41944</v>
      </c>
      <c r="N97" s="37">
        <v>11</v>
      </c>
      <c r="O97" s="35" t="s">
        <v>41</v>
      </c>
      <c r="P97" s="38" t="s">
        <v>21</v>
      </c>
    </row>
    <row r="98" spans="1:16">
      <c r="A98" t="s">
        <v>30</v>
      </c>
      <c r="B98" t="s">
        <v>38</v>
      </c>
      <c r="C98" s="35" t="s">
        <v>45</v>
      </c>
      <c r="D98" s="3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36">
        <v>41518</v>
      </c>
      <c r="N98" s="37">
        <v>9</v>
      </c>
      <c r="O98" s="35" t="s">
        <v>35</v>
      </c>
      <c r="P98" s="38" t="s">
        <v>37</v>
      </c>
    </row>
    <row r="99" spans="1:16">
      <c r="A99" t="s">
        <v>23</v>
      </c>
      <c r="B99" t="s">
        <v>24</v>
      </c>
      <c r="C99" s="35" t="s">
        <v>45</v>
      </c>
      <c r="D99" s="3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</v>
      </c>
      <c r="M99" s="36">
        <v>41579</v>
      </c>
      <c r="N99" s="37">
        <v>11</v>
      </c>
      <c r="O99" s="35" t="s">
        <v>41</v>
      </c>
      <c r="P99" s="38" t="s">
        <v>37</v>
      </c>
    </row>
    <row r="100" spans="1:16">
      <c r="A100" t="s">
        <v>31</v>
      </c>
      <c r="B100" t="s">
        <v>17</v>
      </c>
      <c r="C100" s="35" t="s">
        <v>18</v>
      </c>
      <c r="D100" s="3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36">
        <v>41730</v>
      </c>
      <c r="N100" s="37">
        <v>4</v>
      </c>
      <c r="O100" s="35" t="s">
        <v>44</v>
      </c>
      <c r="P100" s="38" t="s">
        <v>21</v>
      </c>
    </row>
    <row r="101" spans="1:16">
      <c r="A101" t="s">
        <v>30</v>
      </c>
      <c r="B101" t="s">
        <v>17</v>
      </c>
      <c r="C101" s="35" t="s">
        <v>18</v>
      </c>
      <c r="D101" s="3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36">
        <v>41913</v>
      </c>
      <c r="N101" s="37">
        <v>10</v>
      </c>
      <c r="O101" s="35" t="s">
        <v>36</v>
      </c>
      <c r="P101" s="38" t="s">
        <v>21</v>
      </c>
    </row>
    <row r="102" spans="1:16">
      <c r="A102" t="s">
        <v>33</v>
      </c>
      <c r="B102" t="s">
        <v>22</v>
      </c>
      <c r="C102" s="35" t="s">
        <v>18</v>
      </c>
      <c r="D102" s="3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36">
        <v>41548</v>
      </c>
      <c r="N102" s="37">
        <v>10</v>
      </c>
      <c r="O102" s="35" t="s">
        <v>36</v>
      </c>
      <c r="P102" s="38" t="s">
        <v>37</v>
      </c>
    </row>
    <row r="103" spans="1:16">
      <c r="A103" t="s">
        <v>16</v>
      </c>
      <c r="B103" t="s">
        <v>24</v>
      </c>
      <c r="C103" s="35" t="s">
        <v>18</v>
      </c>
      <c r="D103" s="3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</v>
      </c>
      <c r="M103" s="36">
        <v>41579</v>
      </c>
      <c r="N103" s="37">
        <v>11</v>
      </c>
      <c r="O103" s="35" t="s">
        <v>41</v>
      </c>
      <c r="P103" s="38" t="s">
        <v>37</v>
      </c>
    </row>
    <row r="104" spans="1:16">
      <c r="A104" t="s">
        <v>16</v>
      </c>
      <c r="B104" t="s">
        <v>17</v>
      </c>
      <c r="C104" s="35" t="s">
        <v>18</v>
      </c>
      <c r="D104" s="3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36">
        <v>41974</v>
      </c>
      <c r="N104" s="37">
        <v>12</v>
      </c>
      <c r="O104" s="35" t="s">
        <v>27</v>
      </c>
      <c r="P104" s="38" t="s">
        <v>21</v>
      </c>
    </row>
    <row r="105" spans="1:16">
      <c r="A105" t="s">
        <v>30</v>
      </c>
      <c r="B105" t="s">
        <v>38</v>
      </c>
      <c r="C105" s="35" t="s">
        <v>28</v>
      </c>
      <c r="D105" s="3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36">
        <v>41791</v>
      </c>
      <c r="N105" s="37">
        <v>6</v>
      </c>
      <c r="O105" s="35" t="s">
        <v>25</v>
      </c>
      <c r="P105" s="38" t="s">
        <v>21</v>
      </c>
    </row>
    <row r="106" spans="1:16">
      <c r="A106" t="s">
        <v>16</v>
      </c>
      <c r="B106" t="s">
        <v>38</v>
      </c>
      <c r="C106" s="35" t="s">
        <v>28</v>
      </c>
      <c r="D106" s="3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15033.6</v>
      </c>
      <c r="M106" s="36">
        <v>41913</v>
      </c>
      <c r="N106" s="37">
        <v>10</v>
      </c>
      <c r="O106" s="35" t="s">
        <v>36</v>
      </c>
      <c r="P106" s="38" t="s">
        <v>21</v>
      </c>
    </row>
    <row r="107" spans="1:16">
      <c r="A107" t="s">
        <v>30</v>
      </c>
      <c r="B107" t="s">
        <v>26</v>
      </c>
      <c r="C107" s="35" t="s">
        <v>28</v>
      </c>
      <c r="D107" s="3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36">
        <v>41944</v>
      </c>
      <c r="N107" s="37">
        <v>11</v>
      </c>
      <c r="O107" s="35" t="s">
        <v>41</v>
      </c>
      <c r="P107" s="38" t="s">
        <v>21</v>
      </c>
    </row>
    <row r="108" spans="1:16">
      <c r="A108" t="s">
        <v>31</v>
      </c>
      <c r="B108" t="s">
        <v>26</v>
      </c>
      <c r="C108" s="35" t="s">
        <v>28</v>
      </c>
      <c r="D108" s="3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36">
        <v>41579</v>
      </c>
      <c r="N108" s="37">
        <v>11</v>
      </c>
      <c r="O108" s="35" t="s">
        <v>41</v>
      </c>
      <c r="P108" s="38" t="s">
        <v>37</v>
      </c>
    </row>
    <row r="109" spans="1:16">
      <c r="A109" t="s">
        <v>23</v>
      </c>
      <c r="B109" t="s">
        <v>17</v>
      </c>
      <c r="C109" s="35" t="s">
        <v>39</v>
      </c>
      <c r="D109" s="3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11106.1</v>
      </c>
      <c r="M109" s="36">
        <v>41671</v>
      </c>
      <c r="N109" s="37">
        <v>2</v>
      </c>
      <c r="O109" s="35" t="s">
        <v>40</v>
      </c>
      <c r="P109" s="38" t="s">
        <v>21</v>
      </c>
    </row>
    <row r="110" spans="1:16">
      <c r="A110" t="s">
        <v>33</v>
      </c>
      <c r="B110" t="s">
        <v>24</v>
      </c>
      <c r="C110" s="35" t="s">
        <v>39</v>
      </c>
      <c r="D110" s="3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36">
        <v>41760</v>
      </c>
      <c r="N110" s="37">
        <v>5</v>
      </c>
      <c r="O110" s="35" t="s">
        <v>47</v>
      </c>
      <c r="P110" s="38" t="s">
        <v>21</v>
      </c>
    </row>
    <row r="111" spans="1:16">
      <c r="A111" t="s">
        <v>33</v>
      </c>
      <c r="B111" t="s">
        <v>22</v>
      </c>
      <c r="C111" s="35" t="s">
        <v>39</v>
      </c>
      <c r="D111" s="3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36">
        <v>41760</v>
      </c>
      <c r="N111" s="37">
        <v>5</v>
      </c>
      <c r="O111" s="35" t="s">
        <v>47</v>
      </c>
      <c r="P111" s="38" t="s">
        <v>21</v>
      </c>
    </row>
    <row r="112" spans="1:16">
      <c r="A112" t="s">
        <v>30</v>
      </c>
      <c r="B112" t="s">
        <v>38</v>
      </c>
      <c r="C112" s="35" t="s">
        <v>39</v>
      </c>
      <c r="D112" s="3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36">
        <v>41791</v>
      </c>
      <c r="N112" s="37">
        <v>6</v>
      </c>
      <c r="O112" s="35" t="s">
        <v>25</v>
      </c>
      <c r="P112" s="38" t="s">
        <v>21</v>
      </c>
    </row>
    <row r="113" spans="1:16">
      <c r="A113" t="s">
        <v>31</v>
      </c>
      <c r="B113" t="s">
        <v>26</v>
      </c>
      <c r="C113" s="35" t="s">
        <v>39</v>
      </c>
      <c r="D113" s="3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36">
        <v>41791</v>
      </c>
      <c r="N113" s="37">
        <v>6</v>
      </c>
      <c r="O113" s="35" t="s">
        <v>25</v>
      </c>
      <c r="P113" s="38" t="s">
        <v>21</v>
      </c>
    </row>
    <row r="114" spans="1:16">
      <c r="A114" t="s">
        <v>30</v>
      </c>
      <c r="B114" t="s">
        <v>17</v>
      </c>
      <c r="C114" s="35" t="s">
        <v>39</v>
      </c>
      <c r="D114" s="3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36">
        <v>41913</v>
      </c>
      <c r="N114" s="37">
        <v>10</v>
      </c>
      <c r="O114" s="35" t="s">
        <v>36</v>
      </c>
      <c r="P114" s="38" t="s">
        <v>21</v>
      </c>
    </row>
    <row r="115" spans="1:16">
      <c r="A115" t="s">
        <v>31</v>
      </c>
      <c r="B115" t="s">
        <v>22</v>
      </c>
      <c r="C115" s="35" t="s">
        <v>39</v>
      </c>
      <c r="D115" s="3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36">
        <v>41548</v>
      </c>
      <c r="N115" s="37">
        <v>10</v>
      </c>
      <c r="O115" s="35" t="s">
        <v>36</v>
      </c>
      <c r="P115" s="38" t="s">
        <v>37</v>
      </c>
    </row>
    <row r="116" spans="1:16">
      <c r="A116" t="s">
        <v>31</v>
      </c>
      <c r="B116" t="s">
        <v>26</v>
      </c>
      <c r="C116" s="35" t="s">
        <v>39</v>
      </c>
      <c r="D116" s="3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36">
        <v>41548</v>
      </c>
      <c r="N116" s="37">
        <v>10</v>
      </c>
      <c r="O116" s="35" t="s">
        <v>36</v>
      </c>
      <c r="P116" s="38" t="s">
        <v>37</v>
      </c>
    </row>
    <row r="117" spans="1:16">
      <c r="A117" t="s">
        <v>30</v>
      </c>
      <c r="B117" t="s">
        <v>24</v>
      </c>
      <c r="C117" s="35" t="s">
        <v>39</v>
      </c>
      <c r="D117" s="3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15636.6</v>
      </c>
      <c r="M117" s="36">
        <v>41579</v>
      </c>
      <c r="N117" s="37">
        <v>11</v>
      </c>
      <c r="O117" s="35" t="s">
        <v>41</v>
      </c>
      <c r="P117" s="38" t="s">
        <v>37</v>
      </c>
    </row>
    <row r="118" spans="1:16">
      <c r="A118" t="s">
        <v>33</v>
      </c>
      <c r="B118" t="s">
        <v>17</v>
      </c>
      <c r="C118" s="35" t="s">
        <v>39</v>
      </c>
      <c r="D118" s="3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36">
        <v>41974</v>
      </c>
      <c r="N118" s="37">
        <v>12</v>
      </c>
      <c r="O118" s="35" t="s">
        <v>27</v>
      </c>
      <c r="P118" s="38" t="s">
        <v>21</v>
      </c>
    </row>
    <row r="119" spans="1:16">
      <c r="A119" t="s">
        <v>16</v>
      </c>
      <c r="B119" t="s">
        <v>17</v>
      </c>
      <c r="C119" s="35" t="s">
        <v>39</v>
      </c>
      <c r="D119" s="3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36">
        <v>41974</v>
      </c>
      <c r="N119" s="37">
        <v>12</v>
      </c>
      <c r="O119" s="35" t="s">
        <v>27</v>
      </c>
      <c r="P119" s="38" t="s">
        <v>21</v>
      </c>
    </row>
    <row r="120" spans="1:16">
      <c r="A120" t="s">
        <v>31</v>
      </c>
      <c r="B120" t="s">
        <v>17</v>
      </c>
      <c r="C120" s="35" t="s">
        <v>39</v>
      </c>
      <c r="D120" s="3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36">
        <v>41974</v>
      </c>
      <c r="N120" s="37">
        <v>12</v>
      </c>
      <c r="O120" s="35" t="s">
        <v>27</v>
      </c>
      <c r="P120" s="38" t="s">
        <v>21</v>
      </c>
    </row>
    <row r="121" spans="1:16">
      <c r="A121" t="s">
        <v>23</v>
      </c>
      <c r="B121" t="s">
        <v>38</v>
      </c>
      <c r="C121" s="35" t="s">
        <v>39</v>
      </c>
      <c r="D121" s="3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36">
        <v>41609</v>
      </c>
      <c r="N121" s="37">
        <v>12</v>
      </c>
      <c r="O121" s="35" t="s">
        <v>27</v>
      </c>
      <c r="P121" s="38" t="s">
        <v>37</v>
      </c>
    </row>
    <row r="122" spans="1:16">
      <c r="A122" t="s">
        <v>16</v>
      </c>
      <c r="B122" t="s">
        <v>38</v>
      </c>
      <c r="C122" s="35" t="s">
        <v>39</v>
      </c>
      <c r="D122" s="3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</v>
      </c>
      <c r="M122" s="36">
        <v>41609</v>
      </c>
      <c r="N122" s="37">
        <v>12</v>
      </c>
      <c r="O122" s="35" t="s">
        <v>27</v>
      </c>
      <c r="P122" s="38" t="s">
        <v>37</v>
      </c>
    </row>
    <row r="123" spans="1:16">
      <c r="A123" t="s">
        <v>30</v>
      </c>
      <c r="B123" t="s">
        <v>24</v>
      </c>
      <c r="C123" s="35" t="s">
        <v>39</v>
      </c>
      <c r="D123" s="3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36">
        <v>41974</v>
      </c>
      <c r="N123" s="37">
        <v>12</v>
      </c>
      <c r="O123" s="35" t="s">
        <v>27</v>
      </c>
      <c r="P123" s="38" t="s">
        <v>21</v>
      </c>
    </row>
    <row r="124" spans="1:16">
      <c r="A124" t="s">
        <v>30</v>
      </c>
      <c r="B124" t="s">
        <v>26</v>
      </c>
      <c r="C124" s="35" t="s">
        <v>39</v>
      </c>
      <c r="D124" s="3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36">
        <v>41974</v>
      </c>
      <c r="N124" s="37">
        <v>12</v>
      </c>
      <c r="O124" s="35" t="s">
        <v>27</v>
      </c>
      <c r="P124" s="38" t="s">
        <v>21</v>
      </c>
    </row>
    <row r="125" spans="1:16">
      <c r="A125" t="s">
        <v>16</v>
      </c>
      <c r="B125" t="s">
        <v>38</v>
      </c>
      <c r="C125" s="35" t="s">
        <v>42</v>
      </c>
      <c r="D125" s="3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15033.6</v>
      </c>
      <c r="M125" s="36">
        <v>41913</v>
      </c>
      <c r="N125" s="37">
        <v>10</v>
      </c>
      <c r="O125" s="35" t="s">
        <v>36</v>
      </c>
      <c r="P125" s="38" t="s">
        <v>21</v>
      </c>
    </row>
    <row r="126" spans="1:16">
      <c r="A126" t="s">
        <v>16</v>
      </c>
      <c r="B126" t="s">
        <v>22</v>
      </c>
      <c r="C126" s="35" t="s">
        <v>42</v>
      </c>
      <c r="D126" s="3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36">
        <v>41548</v>
      </c>
      <c r="N126" s="37">
        <v>10</v>
      </c>
      <c r="O126" s="35" t="s">
        <v>36</v>
      </c>
      <c r="P126" s="38" t="s">
        <v>37</v>
      </c>
    </row>
    <row r="127" spans="1:16">
      <c r="A127" t="s">
        <v>16</v>
      </c>
      <c r="B127" t="s">
        <v>22</v>
      </c>
      <c r="C127" s="35" t="s">
        <v>42</v>
      </c>
      <c r="D127" s="3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36">
        <v>41913</v>
      </c>
      <c r="N127" s="37">
        <v>10</v>
      </c>
      <c r="O127" s="35" t="s">
        <v>36</v>
      </c>
      <c r="P127" s="38" t="s">
        <v>21</v>
      </c>
    </row>
    <row r="128" spans="1:16">
      <c r="A128" t="s">
        <v>31</v>
      </c>
      <c r="B128" t="s">
        <v>22</v>
      </c>
      <c r="C128" s="35" t="s">
        <v>42</v>
      </c>
      <c r="D128" s="3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36">
        <v>41548</v>
      </c>
      <c r="N128" s="37">
        <v>10</v>
      </c>
      <c r="O128" s="35" t="s">
        <v>36</v>
      </c>
      <c r="P128" s="38" t="s">
        <v>37</v>
      </c>
    </row>
    <row r="129" spans="1:16">
      <c r="A129" t="s">
        <v>31</v>
      </c>
      <c r="B129" t="s">
        <v>26</v>
      </c>
      <c r="C129" s="35" t="s">
        <v>42</v>
      </c>
      <c r="D129" s="3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36">
        <v>41548</v>
      </c>
      <c r="N129" s="37">
        <v>10</v>
      </c>
      <c r="O129" s="35" t="s">
        <v>36</v>
      </c>
      <c r="P129" s="38" t="s">
        <v>37</v>
      </c>
    </row>
    <row r="130" spans="1:16">
      <c r="A130" t="s">
        <v>30</v>
      </c>
      <c r="B130" t="s">
        <v>24</v>
      </c>
      <c r="C130" s="35" t="s">
        <v>42</v>
      </c>
      <c r="D130" s="3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36">
        <v>41974</v>
      </c>
      <c r="N130" s="37">
        <v>12</v>
      </c>
      <c r="O130" s="35" t="s">
        <v>27</v>
      </c>
      <c r="P130" s="38" t="s">
        <v>21</v>
      </c>
    </row>
    <row r="131" spans="1:16">
      <c r="A131" t="s">
        <v>16</v>
      </c>
      <c r="B131" t="s">
        <v>26</v>
      </c>
      <c r="C131" s="35" t="s">
        <v>42</v>
      </c>
      <c r="D131" s="3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36">
        <v>41609</v>
      </c>
      <c r="N131" s="37">
        <v>12</v>
      </c>
      <c r="O131" s="35" t="s">
        <v>27</v>
      </c>
      <c r="P131" s="38" t="s">
        <v>37</v>
      </c>
    </row>
    <row r="132" spans="1:16">
      <c r="A132" t="s">
        <v>30</v>
      </c>
      <c r="B132" t="s">
        <v>26</v>
      </c>
      <c r="C132" s="35" t="s">
        <v>42</v>
      </c>
      <c r="D132" s="3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36">
        <v>41974</v>
      </c>
      <c r="N132" s="37">
        <v>12</v>
      </c>
      <c r="O132" s="35" t="s">
        <v>27</v>
      </c>
      <c r="P132" s="38" t="s">
        <v>21</v>
      </c>
    </row>
    <row r="133" spans="1:16">
      <c r="A133" t="s">
        <v>31</v>
      </c>
      <c r="B133" t="s">
        <v>26</v>
      </c>
      <c r="C133" s="35" t="s">
        <v>43</v>
      </c>
      <c r="D133" s="3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36">
        <v>41791</v>
      </c>
      <c r="N133" s="37">
        <v>6</v>
      </c>
      <c r="O133" s="35" t="s">
        <v>25</v>
      </c>
      <c r="P133" s="38" t="s">
        <v>21</v>
      </c>
    </row>
    <row r="134" spans="1:16">
      <c r="A134" t="s">
        <v>33</v>
      </c>
      <c r="B134" t="s">
        <v>22</v>
      </c>
      <c r="C134" s="35" t="s">
        <v>43</v>
      </c>
      <c r="D134" s="3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36">
        <v>41548</v>
      </c>
      <c r="N134" s="37">
        <v>10</v>
      </c>
      <c r="O134" s="35" t="s">
        <v>36</v>
      </c>
      <c r="P134" s="38" t="s">
        <v>37</v>
      </c>
    </row>
    <row r="135" spans="1:16">
      <c r="A135" t="s">
        <v>16</v>
      </c>
      <c r="B135" t="s">
        <v>22</v>
      </c>
      <c r="C135" s="35" t="s">
        <v>43</v>
      </c>
      <c r="D135" s="3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36">
        <v>41913</v>
      </c>
      <c r="N135" s="37">
        <v>10</v>
      </c>
      <c r="O135" s="35" t="s">
        <v>36</v>
      </c>
      <c r="P135" s="38" t="s">
        <v>21</v>
      </c>
    </row>
    <row r="136" spans="1:16">
      <c r="A136" t="s">
        <v>31</v>
      </c>
      <c r="B136" t="s">
        <v>17</v>
      </c>
      <c r="C136" s="35" t="s">
        <v>43</v>
      </c>
      <c r="D136" s="3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36">
        <v>41974</v>
      </c>
      <c r="N136" s="37">
        <v>12</v>
      </c>
      <c r="O136" s="35" t="s">
        <v>27</v>
      </c>
      <c r="P136" s="38" t="s">
        <v>21</v>
      </c>
    </row>
    <row r="137" spans="1:16">
      <c r="A137" t="s">
        <v>16</v>
      </c>
      <c r="B137" t="s">
        <v>38</v>
      </c>
      <c r="C137" s="35" t="s">
        <v>43</v>
      </c>
      <c r="D137" s="3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36">
        <v>41609</v>
      </c>
      <c r="N137" s="37">
        <v>12</v>
      </c>
      <c r="O137" s="35" t="s">
        <v>27</v>
      </c>
      <c r="P137" s="38" t="s">
        <v>37</v>
      </c>
    </row>
    <row r="138" spans="1:16">
      <c r="A138" t="s">
        <v>16</v>
      </c>
      <c r="B138" t="s">
        <v>26</v>
      </c>
      <c r="C138" s="35" t="s">
        <v>43</v>
      </c>
      <c r="D138" s="3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36">
        <v>41609</v>
      </c>
      <c r="N138" s="37">
        <v>12</v>
      </c>
      <c r="O138" s="35" t="s">
        <v>27</v>
      </c>
      <c r="P138" s="38" t="s">
        <v>37</v>
      </c>
    </row>
    <row r="139" spans="1:16">
      <c r="A139" t="s">
        <v>33</v>
      </c>
      <c r="B139" t="s">
        <v>22</v>
      </c>
      <c r="C139" s="35" t="s">
        <v>45</v>
      </c>
      <c r="D139" s="3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36">
        <v>41699</v>
      </c>
      <c r="N139" s="37">
        <v>3</v>
      </c>
      <c r="O139" s="35" t="s">
        <v>29</v>
      </c>
      <c r="P139" s="38" t="s">
        <v>21</v>
      </c>
    </row>
    <row r="140" spans="1:16">
      <c r="A140" t="s">
        <v>33</v>
      </c>
      <c r="B140" t="s">
        <v>26</v>
      </c>
      <c r="C140" s="35" t="s">
        <v>45</v>
      </c>
      <c r="D140" s="3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36">
        <v>41699</v>
      </c>
      <c r="N140" s="37">
        <v>3</v>
      </c>
      <c r="O140" s="35" t="s">
        <v>29</v>
      </c>
      <c r="P140" s="38" t="s">
        <v>21</v>
      </c>
    </row>
    <row r="141" spans="1:16">
      <c r="A141" t="s">
        <v>31</v>
      </c>
      <c r="B141" t="s">
        <v>22</v>
      </c>
      <c r="C141" s="35" t="s">
        <v>45</v>
      </c>
      <c r="D141" s="3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36">
        <v>41760</v>
      </c>
      <c r="N141" s="37">
        <v>5</v>
      </c>
      <c r="O141" s="35" t="s">
        <v>47</v>
      </c>
      <c r="P141" s="38" t="s">
        <v>21</v>
      </c>
    </row>
    <row r="142" spans="1:16">
      <c r="A142" t="s">
        <v>16</v>
      </c>
      <c r="B142" t="s">
        <v>22</v>
      </c>
      <c r="C142" s="35" t="s">
        <v>45</v>
      </c>
      <c r="D142" s="3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36">
        <v>41548</v>
      </c>
      <c r="N142" s="37">
        <v>10</v>
      </c>
      <c r="O142" s="35" t="s">
        <v>36</v>
      </c>
      <c r="P142" s="38" t="s">
        <v>37</v>
      </c>
    </row>
    <row r="143" spans="1:16">
      <c r="A143" t="s">
        <v>16</v>
      </c>
      <c r="B143" t="s">
        <v>38</v>
      </c>
      <c r="C143" s="35" t="s">
        <v>45</v>
      </c>
      <c r="D143" s="3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11865.6</v>
      </c>
      <c r="M143" s="36">
        <v>41944</v>
      </c>
      <c r="N143" s="37">
        <v>11</v>
      </c>
      <c r="O143" s="35" t="s">
        <v>41</v>
      </c>
      <c r="P143" s="38" t="s">
        <v>21</v>
      </c>
    </row>
    <row r="144" spans="1:16">
      <c r="A144" t="s">
        <v>16</v>
      </c>
      <c r="B144" t="s">
        <v>24</v>
      </c>
      <c r="C144" s="35" t="s">
        <v>45</v>
      </c>
      <c r="D144" s="3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9033.6</v>
      </c>
      <c r="M144" s="36">
        <v>41944</v>
      </c>
      <c r="N144" s="37">
        <v>11</v>
      </c>
      <c r="O144" s="35" t="s">
        <v>41</v>
      </c>
      <c r="P144" s="38" t="s">
        <v>21</v>
      </c>
    </row>
    <row r="145" spans="1:16">
      <c r="A145" t="s">
        <v>33</v>
      </c>
      <c r="B145" t="s">
        <v>17</v>
      </c>
      <c r="C145" s="35" t="s">
        <v>45</v>
      </c>
      <c r="D145" s="3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36">
        <v>41974</v>
      </c>
      <c r="N145" s="37">
        <v>12</v>
      </c>
      <c r="O145" s="35" t="s">
        <v>27</v>
      </c>
      <c r="P145" s="38" t="s">
        <v>21</v>
      </c>
    </row>
    <row r="146" spans="1:16">
      <c r="A146" t="s">
        <v>31</v>
      </c>
      <c r="B146" t="s">
        <v>24</v>
      </c>
      <c r="C146" s="35" t="s">
        <v>18</v>
      </c>
      <c r="D146" s="3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36">
        <v>41730</v>
      </c>
      <c r="N146" s="37">
        <v>4</v>
      </c>
      <c r="O146" s="35" t="s">
        <v>44</v>
      </c>
      <c r="P146" s="38" t="s">
        <v>21</v>
      </c>
    </row>
    <row r="147" spans="1:16">
      <c r="A147" t="s">
        <v>16</v>
      </c>
      <c r="B147" t="s">
        <v>22</v>
      </c>
      <c r="C147" s="35" t="s">
        <v>18</v>
      </c>
      <c r="D147" s="3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36">
        <v>41730</v>
      </c>
      <c r="N147" s="37">
        <v>4</v>
      </c>
      <c r="O147" s="35" t="s">
        <v>44</v>
      </c>
      <c r="P147" s="38" t="s">
        <v>21</v>
      </c>
    </row>
    <row r="148" spans="1:16">
      <c r="A148" t="s">
        <v>33</v>
      </c>
      <c r="B148" t="s">
        <v>22</v>
      </c>
      <c r="C148" s="35" t="s">
        <v>18</v>
      </c>
      <c r="D148" s="3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36">
        <v>41791</v>
      </c>
      <c r="N148" s="37">
        <v>6</v>
      </c>
      <c r="O148" s="35" t="s">
        <v>25</v>
      </c>
      <c r="P148" s="38" t="s">
        <v>21</v>
      </c>
    </row>
    <row r="149" spans="1:16">
      <c r="A149" t="s">
        <v>30</v>
      </c>
      <c r="B149" t="s">
        <v>38</v>
      </c>
      <c r="C149" s="35" t="s">
        <v>18</v>
      </c>
      <c r="D149" s="3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36">
        <v>41883</v>
      </c>
      <c r="N149" s="37">
        <v>9</v>
      </c>
      <c r="O149" s="35" t="s">
        <v>35</v>
      </c>
      <c r="P149" s="38" t="s">
        <v>21</v>
      </c>
    </row>
    <row r="150" spans="1:16">
      <c r="A150" t="s">
        <v>30</v>
      </c>
      <c r="B150" t="s">
        <v>17</v>
      </c>
      <c r="C150" s="35" t="s">
        <v>18</v>
      </c>
      <c r="D150" s="3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</v>
      </c>
      <c r="M150" s="36">
        <v>41609</v>
      </c>
      <c r="N150" s="37">
        <v>12</v>
      </c>
      <c r="O150" s="35" t="s">
        <v>27</v>
      </c>
      <c r="P150" s="38" t="s">
        <v>37</v>
      </c>
    </row>
    <row r="151" spans="1:16">
      <c r="A151" t="s">
        <v>16</v>
      </c>
      <c r="B151" t="s">
        <v>22</v>
      </c>
      <c r="C151" s="35" t="s">
        <v>28</v>
      </c>
      <c r="D151" s="3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3504.82</v>
      </c>
      <c r="M151" s="36">
        <v>41671</v>
      </c>
      <c r="N151" s="37">
        <v>2</v>
      </c>
      <c r="O151" s="35" t="s">
        <v>40</v>
      </c>
      <c r="P151" s="38" t="s">
        <v>21</v>
      </c>
    </row>
    <row r="152" spans="1:16">
      <c r="A152" t="s">
        <v>30</v>
      </c>
      <c r="B152" t="s">
        <v>24</v>
      </c>
      <c r="C152" s="35" t="s">
        <v>28</v>
      </c>
      <c r="D152" s="3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36">
        <v>41791</v>
      </c>
      <c r="N152" s="37">
        <v>6</v>
      </c>
      <c r="O152" s="35" t="s">
        <v>25</v>
      </c>
      <c r="P152" s="38" t="s">
        <v>21</v>
      </c>
    </row>
    <row r="153" spans="1:16">
      <c r="A153" t="s">
        <v>16</v>
      </c>
      <c r="B153" t="s">
        <v>24</v>
      </c>
      <c r="C153" s="35" t="s">
        <v>28</v>
      </c>
      <c r="D153" s="3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</v>
      </c>
      <c r="M153" s="36">
        <v>41883</v>
      </c>
      <c r="N153" s="37">
        <v>9</v>
      </c>
      <c r="O153" s="35" t="s">
        <v>35</v>
      </c>
      <c r="P153" s="38" t="s">
        <v>21</v>
      </c>
    </row>
    <row r="154" spans="1:16">
      <c r="A154" t="s">
        <v>16</v>
      </c>
      <c r="B154" t="s">
        <v>22</v>
      </c>
      <c r="C154" s="35" t="s">
        <v>28</v>
      </c>
      <c r="D154" s="3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36">
        <v>41518</v>
      </c>
      <c r="N154" s="37">
        <v>9</v>
      </c>
      <c r="O154" s="35" t="s">
        <v>35</v>
      </c>
      <c r="P154" s="38" t="s">
        <v>37</v>
      </c>
    </row>
    <row r="155" spans="1:16">
      <c r="A155" t="s">
        <v>31</v>
      </c>
      <c r="B155" t="s">
        <v>24</v>
      </c>
      <c r="C155" s="35" t="s">
        <v>28</v>
      </c>
      <c r="D155" s="3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36">
        <v>41974</v>
      </c>
      <c r="N155" s="37">
        <v>12</v>
      </c>
      <c r="O155" s="35" t="s">
        <v>27</v>
      </c>
      <c r="P155" s="38" t="s">
        <v>21</v>
      </c>
    </row>
    <row r="156" spans="1:16">
      <c r="A156" t="s">
        <v>31</v>
      </c>
      <c r="B156" t="s">
        <v>22</v>
      </c>
      <c r="C156" s="35" t="s">
        <v>28</v>
      </c>
      <c r="D156" s="3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36">
        <v>41974</v>
      </c>
      <c r="N156" s="37">
        <v>12</v>
      </c>
      <c r="O156" s="35" t="s">
        <v>27</v>
      </c>
      <c r="P156" s="38" t="s">
        <v>21</v>
      </c>
    </row>
    <row r="157" spans="1:16">
      <c r="A157" t="s">
        <v>33</v>
      </c>
      <c r="B157" t="s">
        <v>24</v>
      </c>
      <c r="C157" s="35" t="s">
        <v>39</v>
      </c>
      <c r="D157" s="3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36">
        <v>41640</v>
      </c>
      <c r="N157" s="37">
        <v>1</v>
      </c>
      <c r="O157" s="35" t="s">
        <v>20</v>
      </c>
      <c r="P157" s="38" t="s">
        <v>21</v>
      </c>
    </row>
    <row r="158" spans="1:16">
      <c r="A158" t="s">
        <v>31</v>
      </c>
      <c r="B158" t="s">
        <v>17</v>
      </c>
      <c r="C158" s="35" t="s">
        <v>39</v>
      </c>
      <c r="D158" s="3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36">
        <v>41699</v>
      </c>
      <c r="N158" s="37">
        <v>3</v>
      </c>
      <c r="O158" s="35" t="s">
        <v>29</v>
      </c>
      <c r="P158" s="38" t="s">
        <v>21</v>
      </c>
    </row>
    <row r="159" spans="1:16">
      <c r="A159" t="s">
        <v>30</v>
      </c>
      <c r="B159" t="s">
        <v>24</v>
      </c>
      <c r="C159" s="35" t="s">
        <v>39</v>
      </c>
      <c r="D159" s="3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36">
        <v>41791</v>
      </c>
      <c r="N159" s="37">
        <v>6</v>
      </c>
      <c r="O159" s="35" t="s">
        <v>25</v>
      </c>
      <c r="P159" s="38" t="s">
        <v>21</v>
      </c>
    </row>
    <row r="160" spans="1:16">
      <c r="A160" t="s">
        <v>33</v>
      </c>
      <c r="B160" t="s">
        <v>22</v>
      </c>
      <c r="C160" s="35" t="s">
        <v>39</v>
      </c>
      <c r="D160" s="3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36">
        <v>41791</v>
      </c>
      <c r="N160" s="37">
        <v>6</v>
      </c>
      <c r="O160" s="35" t="s">
        <v>25</v>
      </c>
      <c r="P160" s="38" t="s">
        <v>21</v>
      </c>
    </row>
    <row r="161" spans="1:16">
      <c r="A161" t="s">
        <v>31</v>
      </c>
      <c r="B161" t="s">
        <v>22</v>
      </c>
      <c r="C161" s="35" t="s">
        <v>39</v>
      </c>
      <c r="D161" s="3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36">
        <v>41791</v>
      </c>
      <c r="N161" s="37">
        <v>6</v>
      </c>
      <c r="O161" s="35" t="s">
        <v>25</v>
      </c>
      <c r="P161" s="38" t="s">
        <v>21</v>
      </c>
    </row>
    <row r="162" spans="1:16">
      <c r="A162" t="s">
        <v>30</v>
      </c>
      <c r="B162" t="s">
        <v>38</v>
      </c>
      <c r="C162" s="35" t="s">
        <v>39</v>
      </c>
      <c r="D162" s="3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36">
        <v>41821</v>
      </c>
      <c r="N162" s="37">
        <v>7</v>
      </c>
      <c r="O162" s="35" t="s">
        <v>32</v>
      </c>
      <c r="P162" s="38" t="s">
        <v>21</v>
      </c>
    </row>
    <row r="163" spans="1:16">
      <c r="A163" t="s">
        <v>31</v>
      </c>
      <c r="B163" t="s">
        <v>17</v>
      </c>
      <c r="C163" s="35" t="s">
        <v>39</v>
      </c>
      <c r="D163" s="3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36">
        <v>41913</v>
      </c>
      <c r="N163" s="37">
        <v>10</v>
      </c>
      <c r="O163" s="35" t="s">
        <v>36</v>
      </c>
      <c r="P163" s="38" t="s">
        <v>21</v>
      </c>
    </row>
    <row r="164" spans="1:16">
      <c r="A164" t="s">
        <v>23</v>
      </c>
      <c r="B164" t="s">
        <v>22</v>
      </c>
      <c r="C164" s="35" t="s">
        <v>39</v>
      </c>
      <c r="D164" s="3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36">
        <v>41548</v>
      </c>
      <c r="N164" s="37">
        <v>10</v>
      </c>
      <c r="O164" s="35" t="s">
        <v>36</v>
      </c>
      <c r="P164" s="38" t="s">
        <v>37</v>
      </c>
    </row>
    <row r="165" spans="1:16">
      <c r="A165" t="s">
        <v>31</v>
      </c>
      <c r="B165" t="s">
        <v>24</v>
      </c>
      <c r="C165" s="35" t="s">
        <v>39</v>
      </c>
      <c r="D165" s="3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36">
        <v>41974</v>
      </c>
      <c r="N165" s="37">
        <v>12</v>
      </c>
      <c r="O165" s="35" t="s">
        <v>27</v>
      </c>
      <c r="P165" s="38" t="s">
        <v>21</v>
      </c>
    </row>
    <row r="166" spans="1:16">
      <c r="A166" t="s">
        <v>31</v>
      </c>
      <c r="B166" t="s">
        <v>22</v>
      </c>
      <c r="C166" s="35" t="s">
        <v>39</v>
      </c>
      <c r="D166" s="3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36">
        <v>41974</v>
      </c>
      <c r="N166" s="37">
        <v>12</v>
      </c>
      <c r="O166" s="35" t="s">
        <v>27</v>
      </c>
      <c r="P166" s="38" t="s">
        <v>21</v>
      </c>
    </row>
    <row r="167" spans="1:16">
      <c r="A167" t="s">
        <v>31</v>
      </c>
      <c r="B167" t="s">
        <v>17</v>
      </c>
      <c r="C167" s="35" t="s">
        <v>42</v>
      </c>
      <c r="D167" s="3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36">
        <v>41913</v>
      </c>
      <c r="N167" s="37">
        <v>10</v>
      </c>
      <c r="O167" s="35" t="s">
        <v>36</v>
      </c>
      <c r="P167" s="38" t="s">
        <v>21</v>
      </c>
    </row>
    <row r="168" spans="1:16">
      <c r="A168" t="s">
        <v>33</v>
      </c>
      <c r="B168" t="s">
        <v>38</v>
      </c>
      <c r="C168" s="35" t="s">
        <v>43</v>
      </c>
      <c r="D168" s="3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36">
        <v>41671</v>
      </c>
      <c r="N168" s="37">
        <v>2</v>
      </c>
      <c r="O168" s="35" t="s">
        <v>40</v>
      </c>
      <c r="P168" s="38" t="s">
        <v>21</v>
      </c>
    </row>
    <row r="169" spans="1:16">
      <c r="A169" t="s">
        <v>30</v>
      </c>
      <c r="B169" t="s">
        <v>26</v>
      </c>
      <c r="C169" s="35" t="s">
        <v>43</v>
      </c>
      <c r="D169" s="3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36">
        <v>41730</v>
      </c>
      <c r="N169" s="37">
        <v>4</v>
      </c>
      <c r="O169" s="35" t="s">
        <v>44</v>
      </c>
      <c r="P169" s="38" t="s">
        <v>21</v>
      </c>
    </row>
    <row r="170" spans="1:16">
      <c r="A170" t="s">
        <v>31</v>
      </c>
      <c r="B170" t="s">
        <v>22</v>
      </c>
      <c r="C170" s="35" t="s">
        <v>43</v>
      </c>
      <c r="D170" s="3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36">
        <v>41791</v>
      </c>
      <c r="N170" s="37">
        <v>6</v>
      </c>
      <c r="O170" s="35" t="s">
        <v>25</v>
      </c>
      <c r="P170" s="38" t="s">
        <v>21</v>
      </c>
    </row>
    <row r="171" spans="1:16">
      <c r="A171" t="s">
        <v>33</v>
      </c>
      <c r="B171" t="s">
        <v>17</v>
      </c>
      <c r="C171" s="35" t="s">
        <v>43</v>
      </c>
      <c r="D171" s="3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36">
        <v>41852</v>
      </c>
      <c r="N171" s="37">
        <v>8</v>
      </c>
      <c r="O171" s="35" t="s">
        <v>34</v>
      </c>
      <c r="P171" s="38" t="s">
        <v>21</v>
      </c>
    </row>
    <row r="172" spans="1:16">
      <c r="A172" t="s">
        <v>16</v>
      </c>
      <c r="B172" t="s">
        <v>26</v>
      </c>
      <c r="C172" s="35" t="s">
        <v>43</v>
      </c>
      <c r="D172" s="3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36">
        <v>41852</v>
      </c>
      <c r="N172" s="37">
        <v>8</v>
      </c>
      <c r="O172" s="35" t="s">
        <v>34</v>
      </c>
      <c r="P172" s="38" t="s">
        <v>21</v>
      </c>
    </row>
    <row r="173" spans="1:16">
      <c r="A173" t="s">
        <v>23</v>
      </c>
      <c r="B173" t="s">
        <v>22</v>
      </c>
      <c r="C173" s="35" t="s">
        <v>43</v>
      </c>
      <c r="D173" s="3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36">
        <v>41548</v>
      </c>
      <c r="N173" s="37">
        <v>10</v>
      </c>
      <c r="O173" s="35" t="s">
        <v>36</v>
      </c>
      <c r="P173" s="38" t="s">
        <v>37</v>
      </c>
    </row>
    <row r="174" spans="1:16">
      <c r="A174" t="s">
        <v>16</v>
      </c>
      <c r="B174" t="s">
        <v>17</v>
      </c>
      <c r="C174" s="35" t="s">
        <v>18</v>
      </c>
      <c r="D174" s="3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36">
        <v>41760</v>
      </c>
      <c r="N174" s="37">
        <v>5</v>
      </c>
      <c r="O174" s="35" t="s">
        <v>47</v>
      </c>
      <c r="P174" s="38" t="s">
        <v>21</v>
      </c>
    </row>
    <row r="175" spans="1:16">
      <c r="A175" t="s">
        <v>16</v>
      </c>
      <c r="B175" t="s">
        <v>26</v>
      </c>
      <c r="C175" s="35" t="s">
        <v>39</v>
      </c>
      <c r="D175" s="3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3150.4</v>
      </c>
      <c r="M175" s="36">
        <v>41518</v>
      </c>
      <c r="N175" s="37">
        <v>9</v>
      </c>
      <c r="O175" s="35" t="s">
        <v>35</v>
      </c>
      <c r="P175" s="38" t="s">
        <v>37</v>
      </c>
    </row>
    <row r="176" spans="1:16">
      <c r="A176" t="s">
        <v>16</v>
      </c>
      <c r="B176" t="s">
        <v>17</v>
      </c>
      <c r="C176" s="35" t="s">
        <v>42</v>
      </c>
      <c r="D176" s="3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</v>
      </c>
      <c r="K176" s="1">
        <v>38505</v>
      </c>
      <c r="L176" s="1">
        <v>36194.699999999997</v>
      </c>
      <c r="M176" s="36">
        <v>41730</v>
      </c>
      <c r="N176" s="37">
        <v>4</v>
      </c>
      <c r="O176" s="35" t="s">
        <v>44</v>
      </c>
      <c r="P176" s="38" t="s">
        <v>21</v>
      </c>
    </row>
    <row r="177" spans="1:16">
      <c r="A177" t="s">
        <v>30</v>
      </c>
      <c r="B177" t="s">
        <v>22</v>
      </c>
      <c r="C177" s="35" t="s">
        <v>43</v>
      </c>
      <c r="D177" s="3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36">
        <v>41640</v>
      </c>
      <c r="N177" s="37">
        <v>1</v>
      </c>
      <c r="O177" s="35" t="s">
        <v>20</v>
      </c>
      <c r="P177" s="38" t="s">
        <v>21</v>
      </c>
    </row>
    <row r="178" spans="1:16">
      <c r="A178" t="s">
        <v>23</v>
      </c>
      <c r="B178" t="s">
        <v>26</v>
      </c>
      <c r="C178" s="35" t="s">
        <v>28</v>
      </c>
      <c r="D178" s="3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</v>
      </c>
      <c r="M178" s="36">
        <v>41913</v>
      </c>
      <c r="N178" s="37">
        <v>10</v>
      </c>
      <c r="O178" s="35" t="s">
        <v>36</v>
      </c>
      <c r="P178" s="38" t="s">
        <v>21</v>
      </c>
    </row>
    <row r="179" spans="1:16">
      <c r="A179" t="s">
        <v>23</v>
      </c>
      <c r="B179" t="s">
        <v>26</v>
      </c>
      <c r="C179" s="35" t="s">
        <v>39</v>
      </c>
      <c r="D179" s="3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</v>
      </c>
      <c r="M179" s="36">
        <v>41913</v>
      </c>
      <c r="N179" s="37">
        <v>10</v>
      </c>
      <c r="O179" s="35" t="s">
        <v>36</v>
      </c>
      <c r="P179" s="38" t="s">
        <v>21</v>
      </c>
    </row>
    <row r="180" spans="1:16">
      <c r="A180" t="s">
        <v>23</v>
      </c>
      <c r="B180" t="s">
        <v>24</v>
      </c>
      <c r="C180" s="35" t="s">
        <v>39</v>
      </c>
      <c r="D180" s="3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</v>
      </c>
      <c r="M180" s="36">
        <v>41609</v>
      </c>
      <c r="N180" s="37">
        <v>12</v>
      </c>
      <c r="O180" s="35" t="s">
        <v>27</v>
      </c>
      <c r="P180" s="38" t="s">
        <v>37</v>
      </c>
    </row>
    <row r="181" spans="1:16">
      <c r="A181" t="s">
        <v>16</v>
      </c>
      <c r="B181" t="s">
        <v>38</v>
      </c>
      <c r="C181" s="35" t="s">
        <v>42</v>
      </c>
      <c r="D181" s="3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</v>
      </c>
      <c r="M181" s="36">
        <v>41518</v>
      </c>
      <c r="N181" s="37">
        <v>9</v>
      </c>
      <c r="O181" s="35" t="s">
        <v>35</v>
      </c>
      <c r="P181" s="38" t="s">
        <v>37</v>
      </c>
    </row>
    <row r="182" spans="1:16">
      <c r="A182" t="s">
        <v>16</v>
      </c>
      <c r="B182" t="s">
        <v>17</v>
      </c>
      <c r="C182" s="35" t="s">
        <v>18</v>
      </c>
      <c r="D182" s="3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</v>
      </c>
      <c r="M182" s="36">
        <v>41548</v>
      </c>
      <c r="N182" s="37">
        <v>10</v>
      </c>
      <c r="O182" s="35" t="s">
        <v>36</v>
      </c>
      <c r="P182" s="38" t="s">
        <v>37</v>
      </c>
    </row>
    <row r="183" spans="1:16">
      <c r="A183" t="s">
        <v>33</v>
      </c>
      <c r="B183" t="s">
        <v>22</v>
      </c>
      <c r="C183" s="35" t="s">
        <v>18</v>
      </c>
      <c r="D183" s="3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36">
        <v>41913</v>
      </c>
      <c r="N183" s="37">
        <v>10</v>
      </c>
      <c r="O183" s="35" t="s">
        <v>36</v>
      </c>
      <c r="P183" s="38" t="s">
        <v>21</v>
      </c>
    </row>
    <row r="184" spans="1:16">
      <c r="A184" t="s">
        <v>16</v>
      </c>
      <c r="B184" t="s">
        <v>38</v>
      </c>
      <c r="C184" s="35" t="s">
        <v>18</v>
      </c>
      <c r="D184" s="3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36">
        <v>41974</v>
      </c>
      <c r="N184" s="37">
        <v>12</v>
      </c>
      <c r="O184" s="35" t="s">
        <v>27</v>
      </c>
      <c r="P184" s="38" t="s">
        <v>21</v>
      </c>
    </row>
    <row r="185" spans="1:16">
      <c r="A185" t="s">
        <v>23</v>
      </c>
      <c r="B185" t="s">
        <v>17</v>
      </c>
      <c r="C185" s="35" t="s">
        <v>28</v>
      </c>
      <c r="D185" s="3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36">
        <v>41699</v>
      </c>
      <c r="N185" s="37">
        <v>3</v>
      </c>
      <c r="O185" s="35" t="s">
        <v>29</v>
      </c>
      <c r="P185" s="38" t="s">
        <v>21</v>
      </c>
    </row>
    <row r="186" spans="1:16">
      <c r="A186" t="s">
        <v>33</v>
      </c>
      <c r="B186" t="s">
        <v>22</v>
      </c>
      <c r="C186" s="35" t="s">
        <v>28</v>
      </c>
      <c r="D186" s="3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36">
        <v>41852</v>
      </c>
      <c r="N186" s="37">
        <v>8</v>
      </c>
      <c r="O186" s="35" t="s">
        <v>34</v>
      </c>
      <c r="P186" s="38" t="s">
        <v>21</v>
      </c>
    </row>
    <row r="187" spans="1:16">
      <c r="A187" t="s">
        <v>16</v>
      </c>
      <c r="B187" t="s">
        <v>17</v>
      </c>
      <c r="C187" s="35" t="s">
        <v>28</v>
      </c>
      <c r="D187" s="3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</v>
      </c>
      <c r="M187" s="36">
        <v>41548</v>
      </c>
      <c r="N187" s="37">
        <v>10</v>
      </c>
      <c r="O187" s="35" t="s">
        <v>36</v>
      </c>
      <c r="P187" s="38" t="s">
        <v>37</v>
      </c>
    </row>
    <row r="188" spans="1:16">
      <c r="A188" t="s">
        <v>33</v>
      </c>
      <c r="B188" t="s">
        <v>22</v>
      </c>
      <c r="C188" s="35" t="s">
        <v>28</v>
      </c>
      <c r="D188" s="3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36">
        <v>41913</v>
      </c>
      <c r="N188" s="37">
        <v>10</v>
      </c>
      <c r="O188" s="35" t="s">
        <v>36</v>
      </c>
      <c r="P188" s="38" t="s">
        <v>21</v>
      </c>
    </row>
    <row r="189" spans="1:16">
      <c r="A189" t="s">
        <v>31</v>
      </c>
      <c r="B189" t="s">
        <v>26</v>
      </c>
      <c r="C189" s="35" t="s">
        <v>28</v>
      </c>
      <c r="D189" s="3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36">
        <v>41974</v>
      </c>
      <c r="N189" s="37">
        <v>12</v>
      </c>
      <c r="O189" s="35" t="s">
        <v>27</v>
      </c>
      <c r="P189" s="38" t="s">
        <v>21</v>
      </c>
    </row>
    <row r="190" spans="1:16">
      <c r="A190" t="s">
        <v>16</v>
      </c>
      <c r="B190" t="s">
        <v>17</v>
      </c>
      <c r="C190" s="35" t="s">
        <v>39</v>
      </c>
      <c r="D190" s="3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7311.72</v>
      </c>
      <c r="M190" s="36">
        <v>41640</v>
      </c>
      <c r="N190" s="37">
        <v>1</v>
      </c>
      <c r="O190" s="35" t="s">
        <v>20</v>
      </c>
      <c r="P190" s="38" t="s">
        <v>21</v>
      </c>
    </row>
    <row r="191" spans="1:16">
      <c r="A191" t="s">
        <v>31</v>
      </c>
      <c r="B191" t="s">
        <v>22</v>
      </c>
      <c r="C191" s="35" t="s">
        <v>39</v>
      </c>
      <c r="D191" s="3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36">
        <v>41699</v>
      </c>
      <c r="N191" s="37">
        <v>3</v>
      </c>
      <c r="O191" s="35" t="s">
        <v>29</v>
      </c>
      <c r="P191" s="38" t="s">
        <v>21</v>
      </c>
    </row>
    <row r="192" spans="1:16">
      <c r="A192" t="s">
        <v>33</v>
      </c>
      <c r="B192" t="s">
        <v>22</v>
      </c>
      <c r="C192" s="35" t="s">
        <v>39</v>
      </c>
      <c r="D192" s="3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36">
        <v>41730</v>
      </c>
      <c r="N192" s="37">
        <v>4</v>
      </c>
      <c r="O192" s="35" t="s">
        <v>44</v>
      </c>
      <c r="P192" s="38" t="s">
        <v>21</v>
      </c>
    </row>
    <row r="193" spans="1:16">
      <c r="A193" t="s">
        <v>33</v>
      </c>
      <c r="B193" t="s">
        <v>38</v>
      </c>
      <c r="C193" s="35" t="s">
        <v>39</v>
      </c>
      <c r="D193" s="3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36">
        <v>41760</v>
      </c>
      <c r="N193" s="37">
        <v>5</v>
      </c>
      <c r="O193" s="35" t="s">
        <v>47</v>
      </c>
      <c r="P193" s="38" t="s">
        <v>21</v>
      </c>
    </row>
    <row r="194" spans="1:16">
      <c r="A194" t="s">
        <v>16</v>
      </c>
      <c r="B194" t="s">
        <v>38</v>
      </c>
      <c r="C194" s="35" t="s">
        <v>39</v>
      </c>
      <c r="D194" s="3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36">
        <v>41821</v>
      </c>
      <c r="N194" s="37">
        <v>7</v>
      </c>
      <c r="O194" s="35" t="s">
        <v>32</v>
      </c>
      <c r="P194" s="38" t="s">
        <v>21</v>
      </c>
    </row>
    <row r="195" spans="1:16">
      <c r="A195" t="s">
        <v>31</v>
      </c>
      <c r="B195" t="s">
        <v>24</v>
      </c>
      <c r="C195" s="35" t="s">
        <v>39</v>
      </c>
      <c r="D195" s="3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36">
        <v>41821</v>
      </c>
      <c r="N195" s="37">
        <v>7</v>
      </c>
      <c r="O195" s="35" t="s">
        <v>32</v>
      </c>
      <c r="P195" s="38" t="s">
        <v>21</v>
      </c>
    </row>
    <row r="196" spans="1:16">
      <c r="A196" t="s">
        <v>23</v>
      </c>
      <c r="B196" t="s">
        <v>17</v>
      </c>
      <c r="C196" s="35" t="s">
        <v>39</v>
      </c>
      <c r="D196" s="3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959.2</v>
      </c>
      <c r="M196" s="36">
        <v>41883</v>
      </c>
      <c r="N196" s="37">
        <v>9</v>
      </c>
      <c r="O196" s="35" t="s">
        <v>35</v>
      </c>
      <c r="P196" s="38" t="s">
        <v>21</v>
      </c>
    </row>
    <row r="197" spans="1:16">
      <c r="A197" t="s">
        <v>16</v>
      </c>
      <c r="B197" t="s">
        <v>17</v>
      </c>
      <c r="C197" s="35" t="s">
        <v>39</v>
      </c>
      <c r="D197" s="3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</v>
      </c>
      <c r="M197" s="36">
        <v>41883</v>
      </c>
      <c r="N197" s="37">
        <v>9</v>
      </c>
      <c r="O197" s="35" t="s">
        <v>35</v>
      </c>
      <c r="P197" s="38" t="s">
        <v>21</v>
      </c>
    </row>
    <row r="198" spans="1:16">
      <c r="A198" t="s">
        <v>16</v>
      </c>
      <c r="B198" t="s">
        <v>38</v>
      </c>
      <c r="C198" s="35" t="s">
        <v>39</v>
      </c>
      <c r="D198" s="3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36">
        <v>41883</v>
      </c>
      <c r="N198" s="37">
        <v>9</v>
      </c>
      <c r="O198" s="35" t="s">
        <v>35</v>
      </c>
      <c r="P198" s="38" t="s">
        <v>21</v>
      </c>
    </row>
    <row r="199" spans="1:16">
      <c r="A199" t="s">
        <v>23</v>
      </c>
      <c r="B199" t="s">
        <v>38</v>
      </c>
      <c r="C199" s="35" t="s">
        <v>39</v>
      </c>
      <c r="D199" s="3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2952.4</v>
      </c>
      <c r="M199" s="36">
        <v>41548</v>
      </c>
      <c r="N199" s="37">
        <v>10</v>
      </c>
      <c r="O199" s="35" t="s">
        <v>36</v>
      </c>
      <c r="P199" s="38" t="s">
        <v>37</v>
      </c>
    </row>
    <row r="200" spans="1:16">
      <c r="A200" t="s">
        <v>23</v>
      </c>
      <c r="B200" t="s">
        <v>26</v>
      </c>
      <c r="C200" s="35" t="s">
        <v>39</v>
      </c>
      <c r="D200" s="3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6661.6</v>
      </c>
      <c r="M200" s="36">
        <v>41548</v>
      </c>
      <c r="N200" s="37">
        <v>10</v>
      </c>
      <c r="O200" s="35" t="s">
        <v>36</v>
      </c>
      <c r="P200" s="38" t="s">
        <v>37</v>
      </c>
    </row>
    <row r="201" spans="1:16">
      <c r="A201" t="s">
        <v>16</v>
      </c>
      <c r="B201" t="s">
        <v>38</v>
      </c>
      <c r="C201" s="35" t="s">
        <v>39</v>
      </c>
      <c r="D201" s="3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36">
        <v>41974</v>
      </c>
      <c r="N201" s="37">
        <v>12</v>
      </c>
      <c r="O201" s="35" t="s">
        <v>27</v>
      </c>
      <c r="P201" s="38" t="s">
        <v>21</v>
      </c>
    </row>
    <row r="202" spans="1:16">
      <c r="A202" t="s">
        <v>31</v>
      </c>
      <c r="B202" t="s">
        <v>26</v>
      </c>
      <c r="C202" s="35" t="s">
        <v>39</v>
      </c>
      <c r="D202" s="3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36">
        <v>41974</v>
      </c>
      <c r="N202" s="37">
        <v>12</v>
      </c>
      <c r="O202" s="35" t="s">
        <v>27</v>
      </c>
      <c r="P202" s="38" t="s">
        <v>21</v>
      </c>
    </row>
    <row r="203" spans="1:16">
      <c r="A203" t="s">
        <v>30</v>
      </c>
      <c r="B203" t="s">
        <v>38</v>
      </c>
      <c r="C203" s="35" t="s">
        <v>42</v>
      </c>
      <c r="D203" s="3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36">
        <v>41699</v>
      </c>
      <c r="N203" s="37">
        <v>3</v>
      </c>
      <c r="O203" s="35" t="s">
        <v>29</v>
      </c>
      <c r="P203" s="38" t="s">
        <v>21</v>
      </c>
    </row>
    <row r="204" spans="1:16">
      <c r="A204" t="s">
        <v>16</v>
      </c>
      <c r="B204" t="s">
        <v>17</v>
      </c>
      <c r="C204" s="35" t="s">
        <v>42</v>
      </c>
      <c r="D204" s="3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24343.200000000001</v>
      </c>
      <c r="M204" s="36">
        <v>41518</v>
      </c>
      <c r="N204" s="37">
        <v>9</v>
      </c>
      <c r="O204" s="35" t="s">
        <v>35</v>
      </c>
      <c r="P204" s="38" t="s">
        <v>37</v>
      </c>
    </row>
    <row r="205" spans="1:16">
      <c r="A205" t="s">
        <v>16</v>
      </c>
      <c r="B205" t="s">
        <v>24</v>
      </c>
      <c r="C205" s="35" t="s">
        <v>42</v>
      </c>
      <c r="D205" s="3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36">
        <v>41913</v>
      </c>
      <c r="N205" s="37">
        <v>10</v>
      </c>
      <c r="O205" s="35" t="s">
        <v>36</v>
      </c>
      <c r="P205" s="38" t="s">
        <v>21</v>
      </c>
    </row>
    <row r="206" spans="1:16">
      <c r="A206" t="s">
        <v>30</v>
      </c>
      <c r="B206" t="s">
        <v>24</v>
      </c>
      <c r="C206" s="35" t="s">
        <v>43</v>
      </c>
      <c r="D206" s="3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36">
        <v>41760</v>
      </c>
      <c r="N206" s="37">
        <v>5</v>
      </c>
      <c r="O206" s="35" t="s">
        <v>47</v>
      </c>
      <c r="P206" s="38" t="s">
        <v>21</v>
      </c>
    </row>
    <row r="207" spans="1:16">
      <c r="A207" t="s">
        <v>16</v>
      </c>
      <c r="B207" t="s">
        <v>38</v>
      </c>
      <c r="C207" s="35" t="s">
        <v>43</v>
      </c>
      <c r="D207" s="3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36">
        <v>41518</v>
      </c>
      <c r="N207" s="37">
        <v>9</v>
      </c>
      <c r="O207" s="35" t="s">
        <v>35</v>
      </c>
      <c r="P207" s="38" t="s">
        <v>37</v>
      </c>
    </row>
    <row r="208" spans="1:16">
      <c r="A208" t="s">
        <v>16</v>
      </c>
      <c r="B208" t="s">
        <v>24</v>
      </c>
      <c r="C208" s="35" t="s">
        <v>43</v>
      </c>
      <c r="D208" s="3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36">
        <v>41913</v>
      </c>
      <c r="N208" s="37">
        <v>10</v>
      </c>
      <c r="O208" s="35" t="s">
        <v>36</v>
      </c>
      <c r="P208" s="38" t="s">
        <v>21</v>
      </c>
    </row>
    <row r="209" spans="1:16">
      <c r="A209" t="s">
        <v>23</v>
      </c>
      <c r="B209" t="s">
        <v>26</v>
      </c>
      <c r="C209" s="35" t="s">
        <v>43</v>
      </c>
      <c r="D209" s="3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6661.6</v>
      </c>
      <c r="M209" s="36">
        <v>41548</v>
      </c>
      <c r="N209" s="37">
        <v>10</v>
      </c>
      <c r="O209" s="35" t="s">
        <v>36</v>
      </c>
      <c r="P209" s="38" t="s">
        <v>37</v>
      </c>
    </row>
    <row r="210" spans="1:16">
      <c r="A210" t="s">
        <v>16</v>
      </c>
      <c r="B210" t="s">
        <v>26</v>
      </c>
      <c r="C210" s="35" t="s">
        <v>45</v>
      </c>
      <c r="D210" s="3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36">
        <v>41671</v>
      </c>
      <c r="N210" s="37">
        <v>2</v>
      </c>
      <c r="O210" s="35" t="s">
        <v>40</v>
      </c>
      <c r="P210" s="38" t="s">
        <v>21</v>
      </c>
    </row>
    <row r="211" spans="1:16">
      <c r="A211" t="s">
        <v>31</v>
      </c>
      <c r="B211" t="s">
        <v>26</v>
      </c>
      <c r="C211" s="35" t="s">
        <v>45</v>
      </c>
      <c r="D211" s="3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36">
        <v>41730</v>
      </c>
      <c r="N211" s="37">
        <v>4</v>
      </c>
      <c r="O211" s="35" t="s">
        <v>44</v>
      </c>
      <c r="P211" s="38" t="s">
        <v>21</v>
      </c>
    </row>
    <row r="212" spans="1:16">
      <c r="A212" t="s">
        <v>16</v>
      </c>
      <c r="B212" t="s">
        <v>22</v>
      </c>
      <c r="C212" s="35" t="s">
        <v>45</v>
      </c>
      <c r="D212" s="3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36">
        <v>41883</v>
      </c>
      <c r="N212" s="37">
        <v>9</v>
      </c>
      <c r="O212" s="35" t="s">
        <v>35</v>
      </c>
      <c r="P212" s="38" t="s">
        <v>21</v>
      </c>
    </row>
    <row r="213" spans="1:16">
      <c r="A213" t="s">
        <v>23</v>
      </c>
      <c r="B213" t="s">
        <v>38</v>
      </c>
      <c r="C213" s="35" t="s">
        <v>45</v>
      </c>
      <c r="D213" s="3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2952.4</v>
      </c>
      <c r="M213" s="36">
        <v>41548</v>
      </c>
      <c r="N213" s="37">
        <v>10</v>
      </c>
      <c r="O213" s="35" t="s">
        <v>36</v>
      </c>
      <c r="P213" s="38" t="s">
        <v>37</v>
      </c>
    </row>
    <row r="214" spans="1:16">
      <c r="A214" t="s">
        <v>16</v>
      </c>
      <c r="B214" t="s">
        <v>17</v>
      </c>
      <c r="C214" s="35" t="s">
        <v>45</v>
      </c>
      <c r="D214" s="3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36">
        <v>41609</v>
      </c>
      <c r="N214" s="37">
        <v>12</v>
      </c>
      <c r="O214" s="35" t="s">
        <v>27</v>
      </c>
      <c r="P214" s="38" t="s">
        <v>37</v>
      </c>
    </row>
    <row r="215" spans="1:16">
      <c r="A215" t="s">
        <v>16</v>
      </c>
      <c r="B215" t="s">
        <v>22</v>
      </c>
      <c r="C215" s="35" t="s">
        <v>28</v>
      </c>
      <c r="D215" s="35" t="s">
        <v>48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</v>
      </c>
      <c r="M215" s="36">
        <v>41548</v>
      </c>
      <c r="N215" s="37">
        <v>10</v>
      </c>
      <c r="O215" s="35" t="s">
        <v>36</v>
      </c>
      <c r="P215" s="38" t="s">
        <v>37</v>
      </c>
    </row>
    <row r="216" spans="1:16">
      <c r="A216" t="s">
        <v>16</v>
      </c>
      <c r="B216" t="s">
        <v>22</v>
      </c>
      <c r="C216" s="35" t="s">
        <v>39</v>
      </c>
      <c r="D216" s="35" t="s">
        <v>48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2263.8000000000002</v>
      </c>
      <c r="M216" s="36">
        <v>41640</v>
      </c>
      <c r="N216" s="37">
        <v>1</v>
      </c>
      <c r="O216" s="35" t="s">
        <v>20</v>
      </c>
      <c r="P216" s="38" t="s">
        <v>21</v>
      </c>
    </row>
    <row r="217" spans="1:16">
      <c r="A217" t="s">
        <v>16</v>
      </c>
      <c r="B217" t="s">
        <v>17</v>
      </c>
      <c r="C217" s="35" t="s">
        <v>39</v>
      </c>
      <c r="D217" s="35" t="s">
        <v>48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</v>
      </c>
      <c r="M217" s="36">
        <v>41518</v>
      </c>
      <c r="N217" s="37">
        <v>9</v>
      </c>
      <c r="O217" s="35" t="s">
        <v>35</v>
      </c>
      <c r="P217" s="38" t="s">
        <v>37</v>
      </c>
    </row>
    <row r="218" spans="1:16">
      <c r="A218" t="s">
        <v>16</v>
      </c>
      <c r="B218" t="s">
        <v>26</v>
      </c>
      <c r="C218" s="35" t="s">
        <v>39</v>
      </c>
      <c r="D218" s="35" t="s">
        <v>48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4436.8500000000004</v>
      </c>
      <c r="M218" s="36">
        <v>41913</v>
      </c>
      <c r="N218" s="37">
        <v>10</v>
      </c>
      <c r="O218" s="35" t="s">
        <v>36</v>
      </c>
      <c r="P218" s="38" t="s">
        <v>21</v>
      </c>
    </row>
    <row r="219" spans="1:16">
      <c r="A219" t="s">
        <v>30</v>
      </c>
      <c r="B219" t="s">
        <v>17</v>
      </c>
      <c r="C219" s="35" t="s">
        <v>39</v>
      </c>
      <c r="D219" s="35" t="s">
        <v>48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36">
        <v>41974</v>
      </c>
      <c r="N219" s="37">
        <v>12</v>
      </c>
      <c r="O219" s="35" t="s">
        <v>27</v>
      </c>
      <c r="P219" s="38" t="s">
        <v>21</v>
      </c>
    </row>
    <row r="220" spans="1:16">
      <c r="A220" t="s">
        <v>30</v>
      </c>
      <c r="B220" t="s">
        <v>17</v>
      </c>
      <c r="C220" s="35" t="s">
        <v>42</v>
      </c>
      <c r="D220" s="35" t="s">
        <v>48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36">
        <v>41974</v>
      </c>
      <c r="N220" s="37">
        <v>12</v>
      </c>
      <c r="O220" s="35" t="s">
        <v>27</v>
      </c>
      <c r="P220" s="38" t="s">
        <v>21</v>
      </c>
    </row>
    <row r="221" spans="1:16">
      <c r="A221" t="s">
        <v>16</v>
      </c>
      <c r="B221" t="s">
        <v>26</v>
      </c>
      <c r="C221" s="35" t="s">
        <v>43</v>
      </c>
      <c r="D221" s="35" t="s">
        <v>48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4436.8500000000004</v>
      </c>
      <c r="M221" s="36">
        <v>41913</v>
      </c>
      <c r="N221" s="37">
        <v>10</v>
      </c>
      <c r="O221" s="35" t="s">
        <v>36</v>
      </c>
      <c r="P221" s="38" t="s">
        <v>21</v>
      </c>
    </row>
    <row r="222" spans="1:16">
      <c r="A222" t="s">
        <v>16</v>
      </c>
      <c r="B222" t="s">
        <v>26</v>
      </c>
      <c r="C222" s="35" t="s">
        <v>45</v>
      </c>
      <c r="D222" s="35" t="s">
        <v>48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</v>
      </c>
      <c r="M222" s="36">
        <v>41821</v>
      </c>
      <c r="N222" s="37">
        <v>7</v>
      </c>
      <c r="O222" s="35" t="s">
        <v>32</v>
      </c>
      <c r="P222" s="38" t="s">
        <v>21</v>
      </c>
    </row>
    <row r="223" spans="1:16">
      <c r="A223" t="s">
        <v>30</v>
      </c>
      <c r="B223" t="s">
        <v>26</v>
      </c>
      <c r="C223" s="35" t="s">
        <v>45</v>
      </c>
      <c r="D223" s="35" t="s">
        <v>48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36">
        <v>41852</v>
      </c>
      <c r="N223" s="37">
        <v>8</v>
      </c>
      <c r="O223" s="35" t="s">
        <v>34</v>
      </c>
      <c r="P223" s="38" t="s">
        <v>21</v>
      </c>
    </row>
    <row r="224" spans="1:16">
      <c r="A224" t="s">
        <v>16</v>
      </c>
      <c r="B224" t="s">
        <v>22</v>
      </c>
      <c r="C224" s="35" t="s">
        <v>45</v>
      </c>
      <c r="D224" s="35" t="s">
        <v>48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</v>
      </c>
      <c r="M224" s="36">
        <v>41548</v>
      </c>
      <c r="N224" s="37">
        <v>10</v>
      </c>
      <c r="O224" s="35" t="s">
        <v>36</v>
      </c>
      <c r="P224" s="38" t="s">
        <v>37</v>
      </c>
    </row>
    <row r="225" spans="1:16">
      <c r="A225" t="s">
        <v>30</v>
      </c>
      <c r="B225" t="s">
        <v>24</v>
      </c>
      <c r="C225" s="35" t="s">
        <v>18</v>
      </c>
      <c r="D225" s="35" t="s">
        <v>48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36">
        <v>41671</v>
      </c>
      <c r="N225" s="37">
        <v>2</v>
      </c>
      <c r="O225" s="35" t="s">
        <v>40</v>
      </c>
      <c r="P225" s="38" t="s">
        <v>21</v>
      </c>
    </row>
    <row r="226" spans="1:16">
      <c r="A226" t="s">
        <v>30</v>
      </c>
      <c r="B226" t="s">
        <v>22</v>
      </c>
      <c r="C226" s="35" t="s">
        <v>18</v>
      </c>
      <c r="D226" s="35" t="s">
        <v>48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36">
        <v>41671</v>
      </c>
      <c r="N226" s="37">
        <v>2</v>
      </c>
      <c r="O226" s="35" t="s">
        <v>40</v>
      </c>
      <c r="P226" s="38" t="s">
        <v>21</v>
      </c>
    </row>
    <row r="227" spans="1:16">
      <c r="A227" t="s">
        <v>16</v>
      </c>
      <c r="B227" t="s">
        <v>24</v>
      </c>
      <c r="C227" s="35" t="s">
        <v>18</v>
      </c>
      <c r="D227" s="35" t="s">
        <v>48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36">
        <v>41760</v>
      </c>
      <c r="N227" s="37">
        <v>5</v>
      </c>
      <c r="O227" s="35" t="s">
        <v>47</v>
      </c>
      <c r="P227" s="38" t="s">
        <v>21</v>
      </c>
    </row>
    <row r="228" spans="1:16">
      <c r="A228" t="s">
        <v>33</v>
      </c>
      <c r="B228" t="s">
        <v>38</v>
      </c>
      <c r="C228" s="35" t="s">
        <v>18</v>
      </c>
      <c r="D228" s="35" t="s">
        <v>48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36">
        <v>41791</v>
      </c>
      <c r="N228" s="37">
        <v>6</v>
      </c>
      <c r="O228" s="35" t="s">
        <v>25</v>
      </c>
      <c r="P228" s="38" t="s">
        <v>21</v>
      </c>
    </row>
    <row r="229" spans="1:16">
      <c r="A229" t="s">
        <v>16</v>
      </c>
      <c r="B229" t="s">
        <v>22</v>
      </c>
      <c r="C229" s="35" t="s">
        <v>18</v>
      </c>
      <c r="D229" s="35" t="s">
        <v>48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1676.4</v>
      </c>
      <c r="M229" s="36">
        <v>41579</v>
      </c>
      <c r="N229" s="37">
        <v>11</v>
      </c>
      <c r="O229" s="35" t="s">
        <v>41</v>
      </c>
      <c r="P229" s="38" t="s">
        <v>37</v>
      </c>
    </row>
    <row r="230" spans="1:16">
      <c r="A230" t="s">
        <v>23</v>
      </c>
      <c r="B230" t="s">
        <v>26</v>
      </c>
      <c r="C230" s="35" t="s">
        <v>18</v>
      </c>
      <c r="D230" s="35" t="s">
        <v>48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36">
        <v>41944</v>
      </c>
      <c r="N230" s="37">
        <v>11</v>
      </c>
      <c r="O230" s="35" t="s">
        <v>41</v>
      </c>
      <c r="P230" s="38" t="s">
        <v>21</v>
      </c>
    </row>
    <row r="231" spans="1:16">
      <c r="A231" t="s">
        <v>16</v>
      </c>
      <c r="B231" t="s">
        <v>38</v>
      </c>
      <c r="C231" s="35" t="s">
        <v>18</v>
      </c>
      <c r="D231" s="35" t="s">
        <v>48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36">
        <v>41974</v>
      </c>
      <c r="N231" s="37">
        <v>12</v>
      </c>
      <c r="O231" s="35" t="s">
        <v>27</v>
      </c>
      <c r="P231" s="38" t="s">
        <v>21</v>
      </c>
    </row>
    <row r="232" spans="1:16">
      <c r="A232" t="s">
        <v>16</v>
      </c>
      <c r="B232" t="s">
        <v>24</v>
      </c>
      <c r="C232" s="35" t="s">
        <v>18</v>
      </c>
      <c r="D232" s="35" t="s">
        <v>48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4103.55</v>
      </c>
      <c r="M232" s="36">
        <v>41974</v>
      </c>
      <c r="N232" s="37">
        <v>12</v>
      </c>
      <c r="O232" s="35" t="s">
        <v>27</v>
      </c>
      <c r="P232" s="38" t="s">
        <v>21</v>
      </c>
    </row>
    <row r="233" spans="1:16">
      <c r="A233" t="s">
        <v>16</v>
      </c>
      <c r="B233" t="s">
        <v>24</v>
      </c>
      <c r="C233" s="35" t="s">
        <v>28</v>
      </c>
      <c r="D233" s="35" t="s">
        <v>48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36">
        <v>41640</v>
      </c>
      <c r="N233" s="37">
        <v>1</v>
      </c>
      <c r="O233" s="35" t="s">
        <v>20</v>
      </c>
      <c r="P233" s="38" t="s">
        <v>21</v>
      </c>
    </row>
    <row r="234" spans="1:16">
      <c r="A234" t="s">
        <v>31</v>
      </c>
      <c r="B234" t="s">
        <v>38</v>
      </c>
      <c r="C234" s="35" t="s">
        <v>28</v>
      </c>
      <c r="D234" s="35" t="s">
        <v>48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36">
        <v>41821</v>
      </c>
      <c r="N234" s="37">
        <v>7</v>
      </c>
      <c r="O234" s="35" t="s">
        <v>32</v>
      </c>
      <c r="P234" s="38" t="s">
        <v>21</v>
      </c>
    </row>
    <row r="235" spans="1:16">
      <c r="A235" t="s">
        <v>16</v>
      </c>
      <c r="B235" t="s">
        <v>26</v>
      </c>
      <c r="C235" s="35" t="s">
        <v>28</v>
      </c>
      <c r="D235" s="35" t="s">
        <v>48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36">
        <v>41518</v>
      </c>
      <c r="N235" s="37">
        <v>9</v>
      </c>
      <c r="O235" s="35" t="s">
        <v>35</v>
      </c>
      <c r="P235" s="38" t="s">
        <v>37</v>
      </c>
    </row>
    <row r="236" spans="1:16">
      <c r="A236" t="s">
        <v>30</v>
      </c>
      <c r="B236" t="s">
        <v>22</v>
      </c>
      <c r="C236" s="35" t="s">
        <v>28</v>
      </c>
      <c r="D236" s="35" t="s">
        <v>48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36">
        <v>41944</v>
      </c>
      <c r="N236" s="37">
        <v>11</v>
      </c>
      <c r="O236" s="35" t="s">
        <v>41</v>
      </c>
      <c r="P236" s="38" t="s">
        <v>21</v>
      </c>
    </row>
    <row r="237" spans="1:16">
      <c r="A237" t="s">
        <v>33</v>
      </c>
      <c r="B237" t="s">
        <v>26</v>
      </c>
      <c r="C237" s="35" t="s">
        <v>28</v>
      </c>
      <c r="D237" s="35" t="s">
        <v>48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36">
        <v>41609</v>
      </c>
      <c r="N237" s="37">
        <v>12</v>
      </c>
      <c r="O237" s="35" t="s">
        <v>27</v>
      </c>
      <c r="P237" s="38" t="s">
        <v>37</v>
      </c>
    </row>
    <row r="238" spans="1:16">
      <c r="A238" t="s">
        <v>16</v>
      </c>
      <c r="B238" t="s">
        <v>24</v>
      </c>
      <c r="C238" s="35" t="s">
        <v>39</v>
      </c>
      <c r="D238" s="35" t="s">
        <v>48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36">
        <v>41671</v>
      </c>
      <c r="N238" s="37">
        <v>2</v>
      </c>
      <c r="O238" s="35" t="s">
        <v>40</v>
      </c>
      <c r="P238" s="38" t="s">
        <v>21</v>
      </c>
    </row>
    <row r="239" spans="1:16">
      <c r="A239" t="s">
        <v>31</v>
      </c>
      <c r="B239" t="s">
        <v>38</v>
      </c>
      <c r="C239" s="35" t="s">
        <v>39</v>
      </c>
      <c r="D239" s="35" t="s">
        <v>48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36">
        <v>41699</v>
      </c>
      <c r="N239" s="37">
        <v>3</v>
      </c>
      <c r="O239" s="35" t="s">
        <v>29</v>
      </c>
      <c r="P239" s="38" t="s">
        <v>21</v>
      </c>
    </row>
    <row r="240" spans="1:16">
      <c r="A240" t="s">
        <v>31</v>
      </c>
      <c r="B240" t="s">
        <v>24</v>
      </c>
      <c r="C240" s="35" t="s">
        <v>39</v>
      </c>
      <c r="D240" s="35" t="s">
        <v>48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36">
        <v>41699</v>
      </c>
      <c r="N240" s="37">
        <v>3</v>
      </c>
      <c r="O240" s="35" t="s">
        <v>29</v>
      </c>
      <c r="P240" s="38" t="s">
        <v>21</v>
      </c>
    </row>
    <row r="241" spans="1:16">
      <c r="A241" t="s">
        <v>33</v>
      </c>
      <c r="B241" t="s">
        <v>26</v>
      </c>
      <c r="C241" s="35" t="s">
        <v>39</v>
      </c>
      <c r="D241" s="35" t="s">
        <v>48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36">
        <v>41730</v>
      </c>
      <c r="N241" s="37">
        <v>4</v>
      </c>
      <c r="O241" s="35" t="s">
        <v>44</v>
      </c>
      <c r="P241" s="38" t="s">
        <v>21</v>
      </c>
    </row>
    <row r="242" spans="1:16">
      <c r="A242" t="s">
        <v>16</v>
      </c>
      <c r="B242" t="s">
        <v>38</v>
      </c>
      <c r="C242" s="35" t="s">
        <v>39</v>
      </c>
      <c r="D242" s="35" t="s">
        <v>48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3839.55</v>
      </c>
      <c r="M242" s="36">
        <v>41760</v>
      </c>
      <c r="N242" s="37">
        <v>5</v>
      </c>
      <c r="O242" s="35" t="s">
        <v>47</v>
      </c>
      <c r="P242" s="38" t="s">
        <v>21</v>
      </c>
    </row>
    <row r="243" spans="1:16">
      <c r="A243" t="s">
        <v>33</v>
      </c>
      <c r="B243" t="s">
        <v>38</v>
      </c>
      <c r="C243" s="35" t="s">
        <v>39</v>
      </c>
      <c r="D243" s="35" t="s">
        <v>48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36">
        <v>41791</v>
      </c>
      <c r="N243" s="37">
        <v>6</v>
      </c>
      <c r="O243" s="35" t="s">
        <v>25</v>
      </c>
      <c r="P243" s="38" t="s">
        <v>21</v>
      </c>
    </row>
    <row r="244" spans="1:16">
      <c r="A244" t="s">
        <v>16</v>
      </c>
      <c r="B244" t="s">
        <v>38</v>
      </c>
      <c r="C244" s="35" t="s">
        <v>39</v>
      </c>
      <c r="D244" s="35" t="s">
        <v>48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36">
        <v>41791</v>
      </c>
      <c r="N244" s="37">
        <v>6</v>
      </c>
      <c r="O244" s="35" t="s">
        <v>25</v>
      </c>
      <c r="P244" s="38" t="s">
        <v>21</v>
      </c>
    </row>
    <row r="245" spans="1:16">
      <c r="A245" t="s">
        <v>23</v>
      </c>
      <c r="B245" t="s">
        <v>24</v>
      </c>
      <c r="C245" s="35" t="s">
        <v>39</v>
      </c>
      <c r="D245" s="35" t="s">
        <v>48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36">
        <v>41883</v>
      </c>
      <c r="N245" s="37">
        <v>9</v>
      </c>
      <c r="O245" s="35" t="s">
        <v>35</v>
      </c>
      <c r="P245" s="38" t="s">
        <v>21</v>
      </c>
    </row>
    <row r="246" spans="1:16">
      <c r="A246" t="s">
        <v>16</v>
      </c>
      <c r="B246" t="s">
        <v>17</v>
      </c>
      <c r="C246" s="35" t="s">
        <v>39</v>
      </c>
      <c r="D246" s="35" t="s">
        <v>48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36">
        <v>41548</v>
      </c>
      <c r="N246" s="37">
        <v>10</v>
      </c>
      <c r="O246" s="35" t="s">
        <v>36</v>
      </c>
      <c r="P246" s="38" t="s">
        <v>37</v>
      </c>
    </row>
    <row r="247" spans="1:16">
      <c r="A247" t="s">
        <v>16</v>
      </c>
      <c r="B247" t="s">
        <v>17</v>
      </c>
      <c r="C247" s="35" t="s">
        <v>39</v>
      </c>
      <c r="D247" s="35" t="s">
        <v>48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36">
        <v>41548</v>
      </c>
      <c r="N247" s="37">
        <v>10</v>
      </c>
      <c r="O247" s="35" t="s">
        <v>36</v>
      </c>
      <c r="P247" s="38" t="s">
        <v>37</v>
      </c>
    </row>
    <row r="248" spans="1:16">
      <c r="A248" t="s">
        <v>31</v>
      </c>
      <c r="B248" t="s">
        <v>38</v>
      </c>
      <c r="C248" s="35" t="s">
        <v>39</v>
      </c>
      <c r="D248" s="35" t="s">
        <v>48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36">
        <v>41913</v>
      </c>
      <c r="N248" s="37">
        <v>10</v>
      </c>
      <c r="O248" s="35" t="s">
        <v>36</v>
      </c>
      <c r="P248" s="38" t="s">
        <v>21</v>
      </c>
    </row>
    <row r="249" spans="1:16">
      <c r="A249" t="s">
        <v>31</v>
      </c>
      <c r="B249" t="s">
        <v>24</v>
      </c>
      <c r="C249" s="35" t="s">
        <v>39</v>
      </c>
      <c r="D249" s="35" t="s">
        <v>48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36">
        <v>41548</v>
      </c>
      <c r="N249" s="37">
        <v>10</v>
      </c>
      <c r="O249" s="35" t="s">
        <v>36</v>
      </c>
      <c r="P249" s="38" t="s">
        <v>37</v>
      </c>
    </row>
    <row r="250" spans="1:16">
      <c r="A250" t="s">
        <v>16</v>
      </c>
      <c r="B250" t="s">
        <v>17</v>
      </c>
      <c r="C250" s="35" t="s">
        <v>39</v>
      </c>
      <c r="D250" s="35" t="s">
        <v>48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36">
        <v>41609</v>
      </c>
      <c r="N250" s="37">
        <v>12</v>
      </c>
      <c r="O250" s="35" t="s">
        <v>27</v>
      </c>
      <c r="P250" s="38" t="s">
        <v>37</v>
      </c>
    </row>
    <row r="251" spans="1:16">
      <c r="A251" t="s">
        <v>16</v>
      </c>
      <c r="B251" t="s">
        <v>38</v>
      </c>
      <c r="C251" s="35" t="s">
        <v>39</v>
      </c>
      <c r="D251" s="35" t="s">
        <v>48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36">
        <v>41974</v>
      </c>
      <c r="N251" s="37">
        <v>12</v>
      </c>
      <c r="O251" s="35" t="s">
        <v>27</v>
      </c>
      <c r="P251" s="38" t="s">
        <v>21</v>
      </c>
    </row>
    <row r="252" spans="1:16">
      <c r="A252" t="s">
        <v>16</v>
      </c>
      <c r="B252" t="s">
        <v>24</v>
      </c>
      <c r="C252" s="35" t="s">
        <v>39</v>
      </c>
      <c r="D252" s="35" t="s">
        <v>48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3524.4</v>
      </c>
      <c r="M252" s="36">
        <v>41609</v>
      </c>
      <c r="N252" s="37">
        <v>12</v>
      </c>
      <c r="O252" s="35" t="s">
        <v>27</v>
      </c>
      <c r="P252" s="38" t="s">
        <v>37</v>
      </c>
    </row>
    <row r="253" spans="1:16">
      <c r="A253" t="s">
        <v>23</v>
      </c>
      <c r="B253" t="s">
        <v>22</v>
      </c>
      <c r="C253" s="35" t="s">
        <v>39</v>
      </c>
      <c r="D253" s="35" t="s">
        <v>48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36">
        <v>41609</v>
      </c>
      <c r="N253" s="37">
        <v>12</v>
      </c>
      <c r="O253" s="35" t="s">
        <v>27</v>
      </c>
      <c r="P253" s="38" t="s">
        <v>37</v>
      </c>
    </row>
    <row r="254" spans="1:16">
      <c r="A254" t="s">
        <v>23</v>
      </c>
      <c r="B254" t="s">
        <v>38</v>
      </c>
      <c r="C254" s="35" t="s">
        <v>42</v>
      </c>
      <c r="D254" s="35" t="s">
        <v>48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36">
        <v>41640</v>
      </c>
      <c r="N254" s="37">
        <v>1</v>
      </c>
      <c r="O254" s="35" t="s">
        <v>20</v>
      </c>
      <c r="P254" s="38" t="s">
        <v>21</v>
      </c>
    </row>
    <row r="255" spans="1:16">
      <c r="A255" t="s">
        <v>23</v>
      </c>
      <c r="B255" t="s">
        <v>26</v>
      </c>
      <c r="C255" s="35" t="s">
        <v>42</v>
      </c>
      <c r="D255" s="35" t="s">
        <v>48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36">
        <v>41640</v>
      </c>
      <c r="N255" s="37">
        <v>1</v>
      </c>
      <c r="O255" s="35" t="s">
        <v>20</v>
      </c>
      <c r="P255" s="38" t="s">
        <v>21</v>
      </c>
    </row>
    <row r="256" spans="1:16">
      <c r="A256" t="s">
        <v>31</v>
      </c>
      <c r="B256" t="s">
        <v>22</v>
      </c>
      <c r="C256" s="35" t="s">
        <v>42</v>
      </c>
      <c r="D256" s="35" t="s">
        <v>48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36">
        <v>41671</v>
      </c>
      <c r="N256" s="37">
        <v>2</v>
      </c>
      <c r="O256" s="35" t="s">
        <v>40</v>
      </c>
      <c r="P256" s="38" t="s">
        <v>21</v>
      </c>
    </row>
    <row r="257" spans="1:16">
      <c r="A257" t="s">
        <v>16</v>
      </c>
      <c r="B257" t="s">
        <v>38</v>
      </c>
      <c r="C257" s="35" t="s">
        <v>42</v>
      </c>
      <c r="D257" s="35" t="s">
        <v>48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36">
        <v>41791</v>
      </c>
      <c r="N257" s="37">
        <v>6</v>
      </c>
      <c r="O257" s="35" t="s">
        <v>25</v>
      </c>
      <c r="P257" s="38" t="s">
        <v>21</v>
      </c>
    </row>
    <row r="258" spans="1:16">
      <c r="A258" t="s">
        <v>16</v>
      </c>
      <c r="B258" t="s">
        <v>38</v>
      </c>
      <c r="C258" s="35" t="s">
        <v>42</v>
      </c>
      <c r="D258" s="35" t="s">
        <v>48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36">
        <v>41852</v>
      </c>
      <c r="N258" s="37">
        <v>8</v>
      </c>
      <c r="O258" s="35" t="s">
        <v>34</v>
      </c>
      <c r="P258" s="38" t="s">
        <v>21</v>
      </c>
    </row>
    <row r="259" spans="1:16">
      <c r="A259" t="s">
        <v>16</v>
      </c>
      <c r="B259" t="s">
        <v>24</v>
      </c>
      <c r="C259" s="35" t="s">
        <v>42</v>
      </c>
      <c r="D259" s="35" t="s">
        <v>48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36">
        <v>41852</v>
      </c>
      <c r="N259" s="37">
        <v>8</v>
      </c>
      <c r="O259" s="35" t="s">
        <v>34</v>
      </c>
      <c r="P259" s="38" t="s">
        <v>21</v>
      </c>
    </row>
    <row r="260" spans="1:16">
      <c r="A260" t="s">
        <v>31</v>
      </c>
      <c r="B260" t="s">
        <v>38</v>
      </c>
      <c r="C260" s="35" t="s">
        <v>42</v>
      </c>
      <c r="D260" s="35" t="s">
        <v>48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36">
        <v>41913</v>
      </c>
      <c r="N260" s="37">
        <v>10</v>
      </c>
      <c r="O260" s="35" t="s">
        <v>36</v>
      </c>
      <c r="P260" s="38" t="s">
        <v>21</v>
      </c>
    </row>
    <row r="261" spans="1:16">
      <c r="A261" t="s">
        <v>31</v>
      </c>
      <c r="B261" t="s">
        <v>24</v>
      </c>
      <c r="C261" s="35" t="s">
        <v>42</v>
      </c>
      <c r="D261" s="35" t="s">
        <v>48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36">
        <v>41548</v>
      </c>
      <c r="N261" s="37">
        <v>10</v>
      </c>
      <c r="O261" s="35" t="s">
        <v>36</v>
      </c>
      <c r="P261" s="38" t="s">
        <v>37</v>
      </c>
    </row>
    <row r="262" spans="1:16">
      <c r="A262" t="s">
        <v>16</v>
      </c>
      <c r="B262" t="s">
        <v>24</v>
      </c>
      <c r="C262" s="35" t="s">
        <v>42</v>
      </c>
      <c r="D262" s="35" t="s">
        <v>48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36">
        <v>41609</v>
      </c>
      <c r="N262" s="37">
        <v>12</v>
      </c>
      <c r="O262" s="35" t="s">
        <v>27</v>
      </c>
      <c r="P262" s="38" t="s">
        <v>37</v>
      </c>
    </row>
    <row r="263" spans="1:16">
      <c r="A263" t="s">
        <v>33</v>
      </c>
      <c r="B263" t="s">
        <v>22</v>
      </c>
      <c r="C263" s="35" t="s">
        <v>42</v>
      </c>
      <c r="D263" s="35" t="s">
        <v>48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36">
        <v>41974</v>
      </c>
      <c r="N263" s="37">
        <v>12</v>
      </c>
      <c r="O263" s="35" t="s">
        <v>27</v>
      </c>
      <c r="P263" s="38" t="s">
        <v>21</v>
      </c>
    </row>
    <row r="264" spans="1:16">
      <c r="A264" t="s">
        <v>16</v>
      </c>
      <c r="B264" t="s">
        <v>17</v>
      </c>
      <c r="C264" s="35" t="s">
        <v>43</v>
      </c>
      <c r="D264" s="35" t="s">
        <v>48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36">
        <v>41548</v>
      </c>
      <c r="N264" s="37">
        <v>10</v>
      </c>
      <c r="O264" s="35" t="s">
        <v>36</v>
      </c>
      <c r="P264" s="38" t="s">
        <v>37</v>
      </c>
    </row>
    <row r="265" spans="1:16">
      <c r="A265" t="s">
        <v>16</v>
      </c>
      <c r="B265" t="s">
        <v>38</v>
      </c>
      <c r="C265" s="35" t="s">
        <v>43</v>
      </c>
      <c r="D265" s="35" t="s">
        <v>48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36">
        <v>41579</v>
      </c>
      <c r="N265" s="37">
        <v>11</v>
      </c>
      <c r="O265" s="35" t="s">
        <v>41</v>
      </c>
      <c r="P265" s="38" t="s">
        <v>37</v>
      </c>
    </row>
    <row r="266" spans="1:16">
      <c r="A266" t="s">
        <v>16</v>
      </c>
      <c r="B266" t="s">
        <v>22</v>
      </c>
      <c r="C266" s="35" t="s">
        <v>43</v>
      </c>
      <c r="D266" s="35" t="s">
        <v>48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36">
        <v>41579</v>
      </c>
      <c r="N266" s="37">
        <v>11</v>
      </c>
      <c r="O266" s="35" t="s">
        <v>41</v>
      </c>
      <c r="P266" s="38" t="s">
        <v>37</v>
      </c>
    </row>
    <row r="267" spans="1:16">
      <c r="A267" t="s">
        <v>16</v>
      </c>
      <c r="B267" t="s">
        <v>38</v>
      </c>
      <c r="C267" s="35" t="s">
        <v>43</v>
      </c>
      <c r="D267" s="35" t="s">
        <v>48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36">
        <v>41974</v>
      </c>
      <c r="N267" s="37">
        <v>12</v>
      </c>
      <c r="O267" s="35" t="s">
        <v>27</v>
      </c>
      <c r="P267" s="38" t="s">
        <v>21</v>
      </c>
    </row>
    <row r="268" spans="1:16">
      <c r="A268" t="s">
        <v>16</v>
      </c>
      <c r="B268" t="s">
        <v>38</v>
      </c>
      <c r="C268" s="35" t="s">
        <v>43</v>
      </c>
      <c r="D268" s="35" t="s">
        <v>48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36">
        <v>41974</v>
      </c>
      <c r="N268" s="37">
        <v>12</v>
      </c>
      <c r="O268" s="35" t="s">
        <v>27</v>
      </c>
      <c r="P268" s="38" t="s">
        <v>21</v>
      </c>
    </row>
    <row r="269" spans="1:16">
      <c r="A269" t="s">
        <v>16</v>
      </c>
      <c r="B269" t="s">
        <v>24</v>
      </c>
      <c r="C269" s="35" t="s">
        <v>43</v>
      </c>
      <c r="D269" s="35" t="s">
        <v>48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4103.55</v>
      </c>
      <c r="M269" s="36">
        <v>41974</v>
      </c>
      <c r="N269" s="37">
        <v>12</v>
      </c>
      <c r="O269" s="35" t="s">
        <v>27</v>
      </c>
      <c r="P269" s="38" t="s">
        <v>21</v>
      </c>
    </row>
    <row r="270" spans="1:16">
      <c r="A270" t="s">
        <v>16</v>
      </c>
      <c r="B270" t="s">
        <v>22</v>
      </c>
      <c r="C270" s="35" t="s">
        <v>45</v>
      </c>
      <c r="D270" s="35" t="s">
        <v>48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36">
        <v>41671</v>
      </c>
      <c r="N270" s="37">
        <v>2</v>
      </c>
      <c r="O270" s="35" t="s">
        <v>40</v>
      </c>
      <c r="P270" s="38" t="s">
        <v>21</v>
      </c>
    </row>
    <row r="271" spans="1:16">
      <c r="A271" t="s">
        <v>16</v>
      </c>
      <c r="B271" t="s">
        <v>17</v>
      </c>
      <c r="C271" s="35" t="s">
        <v>45</v>
      </c>
      <c r="D271" s="35" t="s">
        <v>48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36">
        <v>41852</v>
      </c>
      <c r="N271" s="37">
        <v>8</v>
      </c>
      <c r="O271" s="35" t="s">
        <v>34</v>
      </c>
      <c r="P271" s="38" t="s">
        <v>21</v>
      </c>
    </row>
    <row r="272" spans="1:16">
      <c r="A272" t="s">
        <v>16</v>
      </c>
      <c r="B272" t="s">
        <v>17</v>
      </c>
      <c r="C272" s="35" t="s">
        <v>45</v>
      </c>
      <c r="D272" s="35" t="s">
        <v>48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36">
        <v>41548</v>
      </c>
      <c r="N272" s="37">
        <v>10</v>
      </c>
      <c r="O272" s="35" t="s">
        <v>36</v>
      </c>
      <c r="P272" s="38" t="s">
        <v>37</v>
      </c>
    </row>
    <row r="273" spans="1:16">
      <c r="A273" t="s">
        <v>33</v>
      </c>
      <c r="B273" t="s">
        <v>22</v>
      </c>
      <c r="C273" s="35" t="s">
        <v>45</v>
      </c>
      <c r="D273" s="35" t="s">
        <v>48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36">
        <v>41974</v>
      </c>
      <c r="N273" s="37">
        <v>12</v>
      </c>
      <c r="O273" s="35" t="s">
        <v>27</v>
      </c>
      <c r="P273" s="38" t="s">
        <v>21</v>
      </c>
    </row>
    <row r="274" spans="1:16">
      <c r="A274" t="s">
        <v>23</v>
      </c>
      <c r="B274" t="s">
        <v>24</v>
      </c>
      <c r="C274" s="35" t="s">
        <v>39</v>
      </c>
      <c r="D274" s="35" t="s">
        <v>48</v>
      </c>
      <c r="E274">
        <v>3801</v>
      </c>
      <c r="F274" s="1">
        <v>10</v>
      </c>
      <c r="G274" s="1">
        <v>15</v>
      </c>
      <c r="H274" s="1">
        <v>57015</v>
      </c>
      <c r="I274" s="1">
        <v>3420.9</v>
      </c>
      <c r="J274" s="1">
        <v>53594.1</v>
      </c>
      <c r="K274" s="1">
        <v>38010</v>
      </c>
      <c r="L274" s="1">
        <v>15584.1</v>
      </c>
      <c r="M274" s="36">
        <v>41730</v>
      </c>
      <c r="N274" s="37">
        <v>4</v>
      </c>
      <c r="O274" s="35" t="s">
        <v>44</v>
      </c>
      <c r="P274" s="38" t="s">
        <v>21</v>
      </c>
    </row>
    <row r="275" spans="1:16">
      <c r="A275" t="s">
        <v>16</v>
      </c>
      <c r="B275" t="s">
        <v>38</v>
      </c>
      <c r="C275" s="35" t="s">
        <v>18</v>
      </c>
      <c r="D275" s="35" t="s">
        <v>48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36">
        <v>41640</v>
      </c>
      <c r="N275" s="37">
        <v>1</v>
      </c>
      <c r="O275" s="35" t="s">
        <v>20</v>
      </c>
      <c r="P275" s="38" t="s">
        <v>21</v>
      </c>
    </row>
    <row r="276" spans="1:16">
      <c r="A276" t="s">
        <v>23</v>
      </c>
      <c r="B276" t="s">
        <v>17</v>
      </c>
      <c r="C276" s="35" t="s">
        <v>18</v>
      </c>
      <c r="D276" s="35" t="s">
        <v>48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</v>
      </c>
      <c r="M276" s="36">
        <v>41791</v>
      </c>
      <c r="N276" s="37">
        <v>6</v>
      </c>
      <c r="O276" s="35" t="s">
        <v>25</v>
      </c>
      <c r="P276" s="38" t="s">
        <v>21</v>
      </c>
    </row>
    <row r="277" spans="1:16">
      <c r="A277" t="s">
        <v>30</v>
      </c>
      <c r="B277" t="s">
        <v>26</v>
      </c>
      <c r="C277" s="35" t="s">
        <v>18</v>
      </c>
      <c r="D277" s="35" t="s">
        <v>48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36">
        <v>41883</v>
      </c>
      <c r="N277" s="37">
        <v>9</v>
      </c>
      <c r="O277" s="35" t="s">
        <v>35</v>
      </c>
      <c r="P277" s="38" t="s">
        <v>21</v>
      </c>
    </row>
    <row r="278" spans="1:16">
      <c r="A278" t="s">
        <v>30</v>
      </c>
      <c r="B278" t="s">
        <v>17</v>
      </c>
      <c r="C278" s="35" t="s">
        <v>18</v>
      </c>
      <c r="D278" s="35" t="s">
        <v>48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36">
        <v>41548</v>
      </c>
      <c r="N278" s="37">
        <v>10</v>
      </c>
      <c r="O278" s="35" t="s">
        <v>36</v>
      </c>
      <c r="P278" s="38" t="s">
        <v>37</v>
      </c>
    </row>
    <row r="279" spans="1:16">
      <c r="A279" t="s">
        <v>23</v>
      </c>
      <c r="B279" t="s">
        <v>38</v>
      </c>
      <c r="C279" s="35" t="s">
        <v>18</v>
      </c>
      <c r="D279" s="35" t="s">
        <v>48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36">
        <v>41944</v>
      </c>
      <c r="N279" s="37">
        <v>11</v>
      </c>
      <c r="O279" s="35" t="s">
        <v>41</v>
      </c>
      <c r="P279" s="38" t="s">
        <v>21</v>
      </c>
    </row>
    <row r="280" spans="1:16">
      <c r="A280" t="s">
        <v>16</v>
      </c>
      <c r="B280" t="s">
        <v>38</v>
      </c>
      <c r="C280" s="35" t="s">
        <v>18</v>
      </c>
      <c r="D280" s="35" t="s">
        <v>48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415.54</v>
      </c>
      <c r="M280" s="36">
        <v>41579</v>
      </c>
      <c r="N280" s="37">
        <v>11</v>
      </c>
      <c r="O280" s="35" t="s">
        <v>41</v>
      </c>
      <c r="P280" s="38" t="s">
        <v>37</v>
      </c>
    </row>
    <row r="281" spans="1:16">
      <c r="A281" t="s">
        <v>31</v>
      </c>
      <c r="B281" t="s">
        <v>22</v>
      </c>
      <c r="C281" s="35" t="s">
        <v>18</v>
      </c>
      <c r="D281" s="35" t="s">
        <v>48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36">
        <v>41609</v>
      </c>
      <c r="N281" s="37">
        <v>12</v>
      </c>
      <c r="O281" s="35" t="s">
        <v>27</v>
      </c>
      <c r="P281" s="38" t="s">
        <v>37</v>
      </c>
    </row>
    <row r="282" spans="1:16">
      <c r="A282" t="s">
        <v>16</v>
      </c>
      <c r="B282" t="s">
        <v>26</v>
      </c>
      <c r="C282" s="35" t="s">
        <v>28</v>
      </c>
      <c r="D282" s="35" t="s">
        <v>48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36">
        <v>41730</v>
      </c>
      <c r="N282" s="37">
        <v>4</v>
      </c>
      <c r="O282" s="35" t="s">
        <v>44</v>
      </c>
      <c r="P282" s="38" t="s">
        <v>21</v>
      </c>
    </row>
    <row r="283" spans="1:16">
      <c r="A283" t="s">
        <v>16</v>
      </c>
      <c r="B283" t="s">
        <v>22</v>
      </c>
      <c r="C283" s="35" t="s">
        <v>28</v>
      </c>
      <c r="D283" s="35" t="s">
        <v>48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36">
        <v>41760</v>
      </c>
      <c r="N283" s="37">
        <v>5</v>
      </c>
      <c r="O283" s="35" t="s">
        <v>47</v>
      </c>
      <c r="P283" s="38" t="s">
        <v>21</v>
      </c>
    </row>
    <row r="284" spans="1:16">
      <c r="A284" t="s">
        <v>16</v>
      </c>
      <c r="B284" t="s">
        <v>24</v>
      </c>
      <c r="C284" s="35" t="s">
        <v>28</v>
      </c>
      <c r="D284" s="35" t="s">
        <v>48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36">
        <v>41548</v>
      </c>
      <c r="N284" s="37">
        <v>10</v>
      </c>
      <c r="O284" s="35" t="s">
        <v>36</v>
      </c>
      <c r="P284" s="38" t="s">
        <v>37</v>
      </c>
    </row>
    <row r="285" spans="1:16">
      <c r="A285" t="s">
        <v>30</v>
      </c>
      <c r="B285" t="s">
        <v>38</v>
      </c>
      <c r="C285" s="35" t="s">
        <v>28</v>
      </c>
      <c r="D285" s="35" t="s">
        <v>48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36">
        <v>41944</v>
      </c>
      <c r="N285" s="37">
        <v>11</v>
      </c>
      <c r="O285" s="35" t="s">
        <v>41</v>
      </c>
      <c r="P285" s="38" t="s">
        <v>21</v>
      </c>
    </row>
    <row r="286" spans="1:16">
      <c r="A286" t="s">
        <v>16</v>
      </c>
      <c r="B286" t="s">
        <v>24</v>
      </c>
      <c r="C286" s="35" t="s">
        <v>39</v>
      </c>
      <c r="D286" s="35" t="s">
        <v>48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36">
        <v>41791</v>
      </c>
      <c r="N286" s="37">
        <v>6</v>
      </c>
      <c r="O286" s="35" t="s">
        <v>25</v>
      </c>
      <c r="P286" s="38" t="s">
        <v>21</v>
      </c>
    </row>
    <row r="287" spans="1:16">
      <c r="A287" t="s">
        <v>30</v>
      </c>
      <c r="B287" t="s">
        <v>17</v>
      </c>
      <c r="C287" s="35" t="s">
        <v>39</v>
      </c>
      <c r="D287" s="35" t="s">
        <v>48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36">
        <v>41548</v>
      </c>
      <c r="N287" s="37">
        <v>10</v>
      </c>
      <c r="O287" s="35" t="s">
        <v>36</v>
      </c>
      <c r="P287" s="38" t="s">
        <v>37</v>
      </c>
    </row>
    <row r="288" spans="1:16">
      <c r="A288" t="s">
        <v>16</v>
      </c>
      <c r="B288" t="s">
        <v>38</v>
      </c>
      <c r="C288" s="35" t="s">
        <v>39</v>
      </c>
      <c r="D288" s="35" t="s">
        <v>48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36">
        <v>41548</v>
      </c>
      <c r="N288" s="37">
        <v>10</v>
      </c>
      <c r="O288" s="35" t="s">
        <v>36</v>
      </c>
      <c r="P288" s="38" t="s">
        <v>37</v>
      </c>
    </row>
    <row r="289" spans="1:16">
      <c r="A289" t="s">
        <v>31</v>
      </c>
      <c r="B289" t="s">
        <v>17</v>
      </c>
      <c r="C289" s="35" t="s">
        <v>42</v>
      </c>
      <c r="D289" s="35" t="s">
        <v>48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36">
        <v>41671</v>
      </c>
      <c r="N289" s="37">
        <v>2</v>
      </c>
      <c r="O289" s="35" t="s">
        <v>40</v>
      </c>
      <c r="P289" s="38" t="s">
        <v>21</v>
      </c>
    </row>
    <row r="290" spans="1:16">
      <c r="A290" t="s">
        <v>31</v>
      </c>
      <c r="B290" t="s">
        <v>38</v>
      </c>
      <c r="C290" s="35" t="s">
        <v>42</v>
      </c>
      <c r="D290" s="35" t="s">
        <v>48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36">
        <v>41671</v>
      </c>
      <c r="N290" s="37">
        <v>2</v>
      </c>
      <c r="O290" s="35" t="s">
        <v>40</v>
      </c>
      <c r="P290" s="38" t="s">
        <v>21</v>
      </c>
    </row>
    <row r="291" spans="1:16">
      <c r="A291" t="s">
        <v>23</v>
      </c>
      <c r="B291" t="s">
        <v>22</v>
      </c>
      <c r="C291" s="35" t="s">
        <v>42</v>
      </c>
      <c r="D291" s="35" t="s">
        <v>48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36">
        <v>41760</v>
      </c>
      <c r="N291" s="37">
        <v>5</v>
      </c>
      <c r="O291" s="35" t="s">
        <v>47</v>
      </c>
      <c r="P291" s="38" t="s">
        <v>21</v>
      </c>
    </row>
    <row r="292" spans="1:16">
      <c r="A292" t="s">
        <v>16</v>
      </c>
      <c r="B292" t="s">
        <v>24</v>
      </c>
      <c r="C292" s="35" t="s">
        <v>42</v>
      </c>
      <c r="D292" s="35" t="s">
        <v>48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36">
        <v>41791</v>
      </c>
      <c r="N292" s="37">
        <v>6</v>
      </c>
      <c r="O292" s="35" t="s">
        <v>25</v>
      </c>
      <c r="P292" s="38" t="s">
        <v>21</v>
      </c>
    </row>
    <row r="293" spans="1:16">
      <c r="A293" t="s">
        <v>16</v>
      </c>
      <c r="B293" t="s">
        <v>26</v>
      </c>
      <c r="C293" s="35" t="s">
        <v>42</v>
      </c>
      <c r="D293" s="35" t="s">
        <v>48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36">
        <v>41791</v>
      </c>
      <c r="N293" s="37">
        <v>6</v>
      </c>
      <c r="O293" s="35" t="s">
        <v>25</v>
      </c>
      <c r="P293" s="38" t="s">
        <v>21</v>
      </c>
    </row>
    <row r="294" spans="1:16">
      <c r="A294" t="s">
        <v>33</v>
      </c>
      <c r="B294" t="s">
        <v>24</v>
      </c>
      <c r="C294" s="35" t="s">
        <v>42</v>
      </c>
      <c r="D294" s="35" t="s">
        <v>48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36">
        <v>41548</v>
      </c>
      <c r="N294" s="37">
        <v>10</v>
      </c>
      <c r="O294" s="35" t="s">
        <v>36</v>
      </c>
      <c r="P294" s="38" t="s">
        <v>37</v>
      </c>
    </row>
    <row r="295" spans="1:16">
      <c r="A295" t="s">
        <v>16</v>
      </c>
      <c r="B295" t="s">
        <v>24</v>
      </c>
      <c r="C295" s="35" t="s">
        <v>42</v>
      </c>
      <c r="D295" s="35" t="s">
        <v>48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36">
        <v>41548</v>
      </c>
      <c r="N295" s="37">
        <v>10</v>
      </c>
      <c r="O295" s="35" t="s">
        <v>36</v>
      </c>
      <c r="P295" s="38" t="s">
        <v>37</v>
      </c>
    </row>
    <row r="296" spans="1:16">
      <c r="A296" t="s">
        <v>23</v>
      </c>
      <c r="B296" t="s">
        <v>17</v>
      </c>
      <c r="C296" s="35" t="s">
        <v>43</v>
      </c>
      <c r="D296" s="35" t="s">
        <v>48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</v>
      </c>
      <c r="M296" s="36">
        <v>41791</v>
      </c>
      <c r="N296" s="37">
        <v>6</v>
      </c>
      <c r="O296" s="35" t="s">
        <v>25</v>
      </c>
      <c r="P296" s="38" t="s">
        <v>21</v>
      </c>
    </row>
    <row r="297" spans="1:16">
      <c r="A297" t="s">
        <v>16</v>
      </c>
      <c r="B297" t="s">
        <v>26</v>
      </c>
      <c r="C297" s="35" t="s">
        <v>43</v>
      </c>
      <c r="D297" s="35" t="s">
        <v>48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36">
        <v>41791</v>
      </c>
      <c r="N297" s="37">
        <v>6</v>
      </c>
      <c r="O297" s="35" t="s">
        <v>25</v>
      </c>
      <c r="P297" s="38" t="s">
        <v>21</v>
      </c>
    </row>
    <row r="298" spans="1:16">
      <c r="A298" t="s">
        <v>33</v>
      </c>
      <c r="B298" t="s">
        <v>24</v>
      </c>
      <c r="C298" s="35" t="s">
        <v>43</v>
      </c>
      <c r="D298" s="35" t="s">
        <v>48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36">
        <v>41548</v>
      </c>
      <c r="N298" s="37">
        <v>10</v>
      </c>
      <c r="O298" s="35" t="s">
        <v>36</v>
      </c>
      <c r="P298" s="38" t="s">
        <v>37</v>
      </c>
    </row>
    <row r="299" spans="1:16">
      <c r="A299" t="s">
        <v>16</v>
      </c>
      <c r="B299" t="s">
        <v>26</v>
      </c>
      <c r="C299" s="35" t="s">
        <v>43</v>
      </c>
      <c r="D299" s="35" t="s">
        <v>48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</v>
      </c>
      <c r="M299" s="36">
        <v>41579</v>
      </c>
      <c r="N299" s="37">
        <v>11</v>
      </c>
      <c r="O299" s="35" t="s">
        <v>41</v>
      </c>
      <c r="P299" s="38" t="s">
        <v>37</v>
      </c>
    </row>
    <row r="300" spans="1:16">
      <c r="A300" t="s">
        <v>33</v>
      </c>
      <c r="B300" t="s">
        <v>17</v>
      </c>
      <c r="C300" s="35" t="s">
        <v>43</v>
      </c>
      <c r="D300" s="35" t="s">
        <v>48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36">
        <v>41609</v>
      </c>
      <c r="N300" s="37">
        <v>12</v>
      </c>
      <c r="O300" s="35" t="s">
        <v>27</v>
      </c>
      <c r="P300" s="38" t="s">
        <v>37</v>
      </c>
    </row>
    <row r="301" spans="1:16">
      <c r="A301" t="s">
        <v>31</v>
      </c>
      <c r="B301" t="s">
        <v>24</v>
      </c>
      <c r="C301" s="35" t="s">
        <v>45</v>
      </c>
      <c r="D301" s="35" t="s">
        <v>48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36">
        <v>41640</v>
      </c>
      <c r="N301" s="37">
        <v>1</v>
      </c>
      <c r="O301" s="35" t="s">
        <v>20</v>
      </c>
      <c r="P301" s="38" t="s">
        <v>21</v>
      </c>
    </row>
    <row r="302" spans="1:16">
      <c r="A302" t="s">
        <v>16</v>
      </c>
      <c r="B302" t="s">
        <v>26</v>
      </c>
      <c r="C302" s="35" t="s">
        <v>45</v>
      </c>
      <c r="D302" s="35" t="s">
        <v>48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36">
        <v>41883</v>
      </c>
      <c r="N302" s="37">
        <v>9</v>
      </c>
      <c r="O302" s="35" t="s">
        <v>35</v>
      </c>
      <c r="P302" s="38" t="s">
        <v>21</v>
      </c>
    </row>
    <row r="303" spans="1:16">
      <c r="A303" t="s">
        <v>16</v>
      </c>
      <c r="B303" t="s">
        <v>38</v>
      </c>
      <c r="C303" s="35" t="s">
        <v>45</v>
      </c>
      <c r="D303" s="35" t="s">
        <v>48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36">
        <v>41548</v>
      </c>
      <c r="N303" s="37">
        <v>10</v>
      </c>
      <c r="O303" s="35" t="s">
        <v>36</v>
      </c>
      <c r="P303" s="38" t="s">
        <v>37</v>
      </c>
    </row>
    <row r="304" spans="1:16">
      <c r="A304" t="s">
        <v>16</v>
      </c>
      <c r="B304" t="s">
        <v>24</v>
      </c>
      <c r="C304" s="35" t="s">
        <v>45</v>
      </c>
      <c r="D304" s="35" t="s">
        <v>48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36">
        <v>41548</v>
      </c>
      <c r="N304" s="37">
        <v>10</v>
      </c>
      <c r="O304" s="35" t="s">
        <v>36</v>
      </c>
      <c r="P304" s="38" t="s">
        <v>37</v>
      </c>
    </row>
    <row r="305" spans="1:16">
      <c r="A305" t="s">
        <v>16</v>
      </c>
      <c r="B305" t="s">
        <v>24</v>
      </c>
      <c r="C305" s="35" t="s">
        <v>45</v>
      </c>
      <c r="D305" s="35" t="s">
        <v>48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36">
        <v>41548</v>
      </c>
      <c r="N305" s="37">
        <v>10</v>
      </c>
      <c r="O305" s="35" t="s">
        <v>36</v>
      </c>
      <c r="P305" s="38" t="s">
        <v>37</v>
      </c>
    </row>
    <row r="306" spans="1:16">
      <c r="A306" t="s">
        <v>16</v>
      </c>
      <c r="B306" t="s">
        <v>24</v>
      </c>
      <c r="C306" s="35" t="s">
        <v>28</v>
      </c>
      <c r="D306" s="35" t="s">
        <v>48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15461.6</v>
      </c>
      <c r="M306" s="36">
        <v>41548</v>
      </c>
      <c r="N306" s="37">
        <v>10</v>
      </c>
      <c r="O306" s="35" t="s">
        <v>36</v>
      </c>
      <c r="P306" s="38" t="s">
        <v>37</v>
      </c>
    </row>
    <row r="307" spans="1:16">
      <c r="A307" t="s">
        <v>23</v>
      </c>
      <c r="B307" t="s">
        <v>38</v>
      </c>
      <c r="C307" s="35" t="s">
        <v>39</v>
      </c>
      <c r="D307" s="35" t="s">
        <v>48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36">
        <v>41852</v>
      </c>
      <c r="N307" s="37">
        <v>8</v>
      </c>
      <c r="O307" s="35" t="s">
        <v>34</v>
      </c>
      <c r="P307" s="38" t="s">
        <v>21</v>
      </c>
    </row>
    <row r="308" spans="1:16">
      <c r="A308" t="s">
        <v>23</v>
      </c>
      <c r="B308" t="s">
        <v>22</v>
      </c>
      <c r="C308" s="35" t="s">
        <v>39</v>
      </c>
      <c r="D308" s="35" t="s">
        <v>48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7146.3</v>
      </c>
      <c r="M308" s="36">
        <v>41852</v>
      </c>
      <c r="N308" s="37">
        <v>8</v>
      </c>
      <c r="O308" s="35" t="s">
        <v>34</v>
      </c>
      <c r="P308" s="38" t="s">
        <v>21</v>
      </c>
    </row>
    <row r="309" spans="1:16">
      <c r="A309" t="s">
        <v>23</v>
      </c>
      <c r="B309" t="s">
        <v>38</v>
      </c>
      <c r="C309" s="35" t="s">
        <v>39</v>
      </c>
      <c r="D309" s="35" t="s">
        <v>48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4727.3</v>
      </c>
      <c r="M309" s="36">
        <v>41913</v>
      </c>
      <c r="N309" s="37">
        <v>10</v>
      </c>
      <c r="O309" s="35" t="s">
        <v>36</v>
      </c>
      <c r="P309" s="38" t="s">
        <v>21</v>
      </c>
    </row>
    <row r="310" spans="1:16">
      <c r="A310" t="s">
        <v>16</v>
      </c>
      <c r="B310" t="s">
        <v>24</v>
      </c>
      <c r="C310" s="35" t="s">
        <v>39</v>
      </c>
      <c r="D310" s="35" t="s">
        <v>48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15461.6</v>
      </c>
      <c r="M310" s="36">
        <v>41548</v>
      </c>
      <c r="N310" s="37">
        <v>10</v>
      </c>
      <c r="O310" s="35" t="s">
        <v>36</v>
      </c>
      <c r="P310" s="38" t="s">
        <v>37</v>
      </c>
    </row>
    <row r="311" spans="1:16">
      <c r="A311" t="s">
        <v>16</v>
      </c>
      <c r="B311" t="s">
        <v>22</v>
      </c>
      <c r="C311" s="35" t="s">
        <v>42</v>
      </c>
      <c r="D311" s="35" t="s">
        <v>48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36">
        <v>41852</v>
      </c>
      <c r="N311" s="37">
        <v>8</v>
      </c>
      <c r="O311" s="35" t="s">
        <v>34</v>
      </c>
      <c r="P311" s="38" t="s">
        <v>21</v>
      </c>
    </row>
    <row r="312" spans="1:16">
      <c r="A312" t="s">
        <v>16</v>
      </c>
      <c r="B312" t="s">
        <v>26</v>
      </c>
      <c r="C312" s="35" t="s">
        <v>42</v>
      </c>
      <c r="D312" s="35" t="s">
        <v>48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2106.14</v>
      </c>
      <c r="M312" s="36">
        <v>41944</v>
      </c>
      <c r="N312" s="37">
        <v>11</v>
      </c>
      <c r="O312" s="35" t="s">
        <v>41</v>
      </c>
      <c r="P312" s="38" t="s">
        <v>21</v>
      </c>
    </row>
    <row r="313" spans="1:16">
      <c r="A313" t="s">
        <v>23</v>
      </c>
      <c r="B313" t="s">
        <v>38</v>
      </c>
      <c r="C313" s="35" t="s">
        <v>43</v>
      </c>
      <c r="D313" s="35" t="s">
        <v>48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4727.3</v>
      </c>
      <c r="M313" s="36">
        <v>41913</v>
      </c>
      <c r="N313" s="37">
        <v>10</v>
      </c>
      <c r="O313" s="35" t="s">
        <v>36</v>
      </c>
      <c r="P313" s="38" t="s">
        <v>21</v>
      </c>
    </row>
    <row r="314" spans="1:16">
      <c r="A314" t="s">
        <v>30</v>
      </c>
      <c r="B314" t="s">
        <v>26</v>
      </c>
      <c r="C314" s="35" t="s">
        <v>18</v>
      </c>
      <c r="D314" s="35" t="s">
        <v>48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36">
        <v>41671</v>
      </c>
      <c r="N314" s="37">
        <v>2</v>
      </c>
      <c r="O314" s="35" t="s">
        <v>40</v>
      </c>
      <c r="P314" s="38" t="s">
        <v>21</v>
      </c>
    </row>
    <row r="315" spans="1:16">
      <c r="A315" t="s">
        <v>30</v>
      </c>
      <c r="B315" t="s">
        <v>17</v>
      </c>
      <c r="C315" s="35" t="s">
        <v>18</v>
      </c>
      <c r="D315" s="35" t="s">
        <v>48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15373.44</v>
      </c>
      <c r="M315" s="36">
        <v>41852</v>
      </c>
      <c r="N315" s="37">
        <v>8</v>
      </c>
      <c r="O315" s="35" t="s">
        <v>34</v>
      </c>
      <c r="P315" s="38" t="s">
        <v>21</v>
      </c>
    </row>
    <row r="316" spans="1:16">
      <c r="A316" t="s">
        <v>16</v>
      </c>
      <c r="B316" t="s">
        <v>26</v>
      </c>
      <c r="C316" s="35" t="s">
        <v>18</v>
      </c>
      <c r="D316" s="35" t="s">
        <v>48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</v>
      </c>
      <c r="M316" s="36">
        <v>41518</v>
      </c>
      <c r="N316" s="37">
        <v>9</v>
      </c>
      <c r="O316" s="35" t="s">
        <v>35</v>
      </c>
      <c r="P316" s="38" t="s">
        <v>37</v>
      </c>
    </row>
    <row r="317" spans="1:16">
      <c r="A317" t="s">
        <v>30</v>
      </c>
      <c r="B317" t="s">
        <v>26</v>
      </c>
      <c r="C317" s="35" t="s">
        <v>28</v>
      </c>
      <c r="D317" s="35" t="s">
        <v>48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36">
        <v>41640</v>
      </c>
      <c r="N317" s="37">
        <v>1</v>
      </c>
      <c r="O317" s="35" t="s">
        <v>20</v>
      </c>
      <c r="P317" s="38" t="s">
        <v>21</v>
      </c>
    </row>
    <row r="318" spans="1:16">
      <c r="A318" t="s">
        <v>30</v>
      </c>
      <c r="B318" t="s">
        <v>24</v>
      </c>
      <c r="C318" s="35" t="s">
        <v>28</v>
      </c>
      <c r="D318" s="35" t="s">
        <v>48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36">
        <v>41944</v>
      </c>
      <c r="N318" s="37">
        <v>11</v>
      </c>
      <c r="O318" s="35" t="s">
        <v>41</v>
      </c>
      <c r="P318" s="38" t="s">
        <v>21</v>
      </c>
    </row>
    <row r="319" spans="1:16">
      <c r="A319" t="s">
        <v>16</v>
      </c>
      <c r="B319" t="s">
        <v>24</v>
      </c>
      <c r="C319" s="35" t="s">
        <v>39</v>
      </c>
      <c r="D319" s="35" t="s">
        <v>48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</v>
      </c>
      <c r="M319" s="36">
        <v>41518</v>
      </c>
      <c r="N319" s="37">
        <v>9</v>
      </c>
      <c r="O319" s="35" t="s">
        <v>35</v>
      </c>
      <c r="P319" s="38" t="s">
        <v>37</v>
      </c>
    </row>
    <row r="320" spans="1:16">
      <c r="A320" t="s">
        <v>23</v>
      </c>
      <c r="B320" t="s">
        <v>17</v>
      </c>
      <c r="C320" s="35" t="s">
        <v>42</v>
      </c>
      <c r="D320" s="35" t="s">
        <v>48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4984.8999999999996</v>
      </c>
      <c r="M320" s="36">
        <v>41760</v>
      </c>
      <c r="N320" s="37">
        <v>5</v>
      </c>
      <c r="O320" s="35" t="s">
        <v>47</v>
      </c>
      <c r="P320" s="38" t="s">
        <v>21</v>
      </c>
    </row>
    <row r="321" spans="1:16">
      <c r="A321" t="s">
        <v>16</v>
      </c>
      <c r="B321" t="s">
        <v>17</v>
      </c>
      <c r="C321" s="35" t="s">
        <v>42</v>
      </c>
      <c r="D321" s="35" t="s">
        <v>48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</v>
      </c>
      <c r="M321" s="36">
        <v>41791</v>
      </c>
      <c r="N321" s="37">
        <v>6</v>
      </c>
      <c r="O321" s="35" t="s">
        <v>25</v>
      </c>
      <c r="P321" s="38" t="s">
        <v>21</v>
      </c>
    </row>
    <row r="322" spans="1:16">
      <c r="A322" t="s">
        <v>16</v>
      </c>
      <c r="B322" t="s">
        <v>38</v>
      </c>
      <c r="C322" s="35" t="s">
        <v>42</v>
      </c>
      <c r="D322" s="35" t="s">
        <v>48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</v>
      </c>
      <c r="K322" s="1">
        <v>2735</v>
      </c>
      <c r="L322" s="1">
        <v>825.97</v>
      </c>
      <c r="M322" s="36">
        <v>41944</v>
      </c>
      <c r="N322" s="37">
        <v>11</v>
      </c>
      <c r="O322" s="35" t="s">
        <v>41</v>
      </c>
      <c r="P322" s="38" t="s">
        <v>21</v>
      </c>
    </row>
    <row r="323" spans="1:16">
      <c r="A323" t="s">
        <v>16</v>
      </c>
      <c r="B323" t="s">
        <v>17</v>
      </c>
      <c r="C323" s="35" t="s">
        <v>42</v>
      </c>
      <c r="D323" s="35" t="s">
        <v>48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2388.8200000000002</v>
      </c>
      <c r="M323" s="36">
        <v>41974</v>
      </c>
      <c r="N323" s="37">
        <v>12</v>
      </c>
      <c r="O323" s="35" t="s">
        <v>27</v>
      </c>
      <c r="P323" s="38" t="s">
        <v>21</v>
      </c>
    </row>
    <row r="324" spans="1:16">
      <c r="A324" t="s">
        <v>30</v>
      </c>
      <c r="B324" t="s">
        <v>24</v>
      </c>
      <c r="C324" s="35" t="s">
        <v>43</v>
      </c>
      <c r="D324" s="35" t="s">
        <v>48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36">
        <v>41730</v>
      </c>
      <c r="N324" s="37">
        <v>4</v>
      </c>
      <c r="O324" s="35" t="s">
        <v>44</v>
      </c>
      <c r="P324" s="38" t="s">
        <v>21</v>
      </c>
    </row>
    <row r="325" spans="1:16">
      <c r="A325" t="s">
        <v>30</v>
      </c>
      <c r="B325" t="s">
        <v>22</v>
      </c>
      <c r="C325" s="35" t="s">
        <v>43</v>
      </c>
      <c r="D325" s="35" t="s">
        <v>48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36">
        <v>41518</v>
      </c>
      <c r="N325" s="37">
        <v>9</v>
      </c>
      <c r="O325" s="35" t="s">
        <v>35</v>
      </c>
      <c r="P325" s="38" t="s">
        <v>37</v>
      </c>
    </row>
    <row r="326" spans="1:16">
      <c r="A326" t="s">
        <v>16</v>
      </c>
      <c r="B326" t="s">
        <v>17</v>
      </c>
      <c r="C326" s="35" t="s">
        <v>43</v>
      </c>
      <c r="D326" s="35" t="s">
        <v>48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2388.8200000000002</v>
      </c>
      <c r="M326" s="36">
        <v>41974</v>
      </c>
      <c r="N326" s="37">
        <v>12</v>
      </c>
      <c r="O326" s="35" t="s">
        <v>27</v>
      </c>
      <c r="P326" s="38" t="s">
        <v>21</v>
      </c>
    </row>
    <row r="327" spans="1:16">
      <c r="A327" t="s">
        <v>16</v>
      </c>
      <c r="B327" t="s">
        <v>17</v>
      </c>
      <c r="C327" s="35" t="s">
        <v>45</v>
      </c>
      <c r="D327" s="35" t="s">
        <v>48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</v>
      </c>
      <c r="M327" s="36">
        <v>41791</v>
      </c>
      <c r="N327" s="37">
        <v>6</v>
      </c>
      <c r="O327" s="35" t="s">
        <v>25</v>
      </c>
      <c r="P327" s="38" t="s">
        <v>21</v>
      </c>
    </row>
    <row r="328" spans="1:16">
      <c r="A328" t="s">
        <v>16</v>
      </c>
      <c r="B328" t="s">
        <v>38</v>
      </c>
      <c r="C328" s="35" t="s">
        <v>18</v>
      </c>
      <c r="D328" s="35" t="s">
        <v>48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36">
        <v>41699</v>
      </c>
      <c r="N328" s="37">
        <v>3</v>
      </c>
      <c r="O328" s="35" t="s">
        <v>29</v>
      </c>
      <c r="P328" s="38" t="s">
        <v>21</v>
      </c>
    </row>
    <row r="329" spans="1:16">
      <c r="A329" t="s">
        <v>33</v>
      </c>
      <c r="B329" t="s">
        <v>24</v>
      </c>
      <c r="C329" s="35" t="s">
        <v>18</v>
      </c>
      <c r="D329" s="35" t="s">
        <v>48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36">
        <v>41791</v>
      </c>
      <c r="N329" s="37">
        <v>6</v>
      </c>
      <c r="O329" s="35" t="s">
        <v>25</v>
      </c>
      <c r="P329" s="38" t="s">
        <v>21</v>
      </c>
    </row>
    <row r="330" spans="1:16">
      <c r="A330" t="s">
        <v>33</v>
      </c>
      <c r="B330" t="s">
        <v>24</v>
      </c>
      <c r="C330" s="35" t="s">
        <v>18</v>
      </c>
      <c r="D330" s="35" t="s">
        <v>48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36">
        <v>41913</v>
      </c>
      <c r="N330" s="37">
        <v>10</v>
      </c>
      <c r="O330" s="35" t="s">
        <v>36</v>
      </c>
      <c r="P330" s="38" t="s">
        <v>21</v>
      </c>
    </row>
    <row r="331" spans="1:16">
      <c r="A331" t="s">
        <v>16</v>
      </c>
      <c r="B331" t="s">
        <v>24</v>
      </c>
      <c r="C331" s="35" t="s">
        <v>28</v>
      </c>
      <c r="D331" s="35" t="s">
        <v>48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36">
        <v>41913</v>
      </c>
      <c r="N331" s="37">
        <v>10</v>
      </c>
      <c r="O331" s="35" t="s">
        <v>36</v>
      </c>
      <c r="P331" s="38" t="s">
        <v>21</v>
      </c>
    </row>
    <row r="332" spans="1:16">
      <c r="A332" t="s">
        <v>33</v>
      </c>
      <c r="B332" t="s">
        <v>24</v>
      </c>
      <c r="C332" s="35" t="s">
        <v>28</v>
      </c>
      <c r="D332" s="35" t="s">
        <v>48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36">
        <v>41913</v>
      </c>
      <c r="N332" s="37">
        <v>10</v>
      </c>
      <c r="O332" s="35" t="s">
        <v>36</v>
      </c>
      <c r="P332" s="38" t="s">
        <v>21</v>
      </c>
    </row>
    <row r="333" spans="1:16">
      <c r="A333" t="s">
        <v>31</v>
      </c>
      <c r="B333" t="s">
        <v>22</v>
      </c>
      <c r="C333" s="35" t="s">
        <v>28</v>
      </c>
      <c r="D333" s="35" t="s">
        <v>48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36">
        <v>41579</v>
      </c>
      <c r="N333" s="37">
        <v>11</v>
      </c>
      <c r="O333" s="35" t="s">
        <v>41</v>
      </c>
      <c r="P333" s="38" t="s">
        <v>37</v>
      </c>
    </row>
    <row r="334" spans="1:16">
      <c r="A334" t="s">
        <v>33</v>
      </c>
      <c r="B334" t="s">
        <v>17</v>
      </c>
      <c r="C334" s="35" t="s">
        <v>39</v>
      </c>
      <c r="D334" s="35" t="s">
        <v>48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36">
        <v>41760</v>
      </c>
      <c r="N334" s="37">
        <v>5</v>
      </c>
      <c r="O334" s="35" t="s">
        <v>47</v>
      </c>
      <c r="P334" s="38" t="s">
        <v>21</v>
      </c>
    </row>
    <row r="335" spans="1:16">
      <c r="A335" t="s">
        <v>33</v>
      </c>
      <c r="B335" t="s">
        <v>24</v>
      </c>
      <c r="C335" s="35" t="s">
        <v>39</v>
      </c>
      <c r="D335" s="35" t="s">
        <v>48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36">
        <v>41791</v>
      </c>
      <c r="N335" s="37">
        <v>6</v>
      </c>
      <c r="O335" s="35" t="s">
        <v>25</v>
      </c>
      <c r="P335" s="38" t="s">
        <v>21</v>
      </c>
    </row>
    <row r="336" spans="1:16">
      <c r="A336" t="s">
        <v>31</v>
      </c>
      <c r="B336" t="s">
        <v>22</v>
      </c>
      <c r="C336" s="35" t="s">
        <v>39</v>
      </c>
      <c r="D336" s="35" t="s">
        <v>48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36">
        <v>41821</v>
      </c>
      <c r="N336" s="37">
        <v>7</v>
      </c>
      <c r="O336" s="35" t="s">
        <v>32</v>
      </c>
      <c r="P336" s="38" t="s">
        <v>21</v>
      </c>
    </row>
    <row r="337" spans="1:16">
      <c r="A337" t="s">
        <v>23</v>
      </c>
      <c r="B337" t="s">
        <v>24</v>
      </c>
      <c r="C337" s="35" t="s">
        <v>39</v>
      </c>
      <c r="D337" s="35" t="s">
        <v>48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36">
        <v>41852</v>
      </c>
      <c r="N337" s="37">
        <v>8</v>
      </c>
      <c r="O337" s="35" t="s">
        <v>34</v>
      </c>
      <c r="P337" s="38" t="s">
        <v>21</v>
      </c>
    </row>
    <row r="338" spans="1:16">
      <c r="A338" t="s">
        <v>23</v>
      </c>
      <c r="B338" t="s">
        <v>38</v>
      </c>
      <c r="C338" s="35" t="s">
        <v>39</v>
      </c>
      <c r="D338" s="35" t="s">
        <v>48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11577.45</v>
      </c>
      <c r="M338" s="36">
        <v>41518</v>
      </c>
      <c r="N338" s="37">
        <v>9</v>
      </c>
      <c r="O338" s="35" t="s">
        <v>35</v>
      </c>
      <c r="P338" s="38" t="s">
        <v>37</v>
      </c>
    </row>
    <row r="339" spans="1:16">
      <c r="A339" t="s">
        <v>16</v>
      </c>
      <c r="B339" t="s">
        <v>24</v>
      </c>
      <c r="C339" s="35" t="s">
        <v>39</v>
      </c>
      <c r="D339" s="35" t="s">
        <v>48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36">
        <v>41883</v>
      </c>
      <c r="N339" s="37">
        <v>9</v>
      </c>
      <c r="O339" s="35" t="s">
        <v>35</v>
      </c>
      <c r="P339" s="38" t="s">
        <v>21</v>
      </c>
    </row>
    <row r="340" spans="1:16">
      <c r="A340" t="s">
        <v>33</v>
      </c>
      <c r="B340" t="s">
        <v>22</v>
      </c>
      <c r="C340" s="35" t="s">
        <v>39</v>
      </c>
      <c r="D340" s="35" t="s">
        <v>48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36">
        <v>41518</v>
      </c>
      <c r="N340" s="37">
        <v>9</v>
      </c>
      <c r="O340" s="35" t="s">
        <v>35</v>
      </c>
      <c r="P340" s="38" t="s">
        <v>37</v>
      </c>
    </row>
    <row r="341" spans="1:16">
      <c r="A341" t="s">
        <v>33</v>
      </c>
      <c r="B341" t="s">
        <v>17</v>
      </c>
      <c r="C341" s="35" t="s">
        <v>39</v>
      </c>
      <c r="D341" s="35" t="s">
        <v>48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36">
        <v>41579</v>
      </c>
      <c r="N341" s="37">
        <v>11</v>
      </c>
      <c r="O341" s="35" t="s">
        <v>41</v>
      </c>
      <c r="P341" s="38" t="s">
        <v>37</v>
      </c>
    </row>
    <row r="342" spans="1:16">
      <c r="A342" t="s">
        <v>30</v>
      </c>
      <c r="B342" t="s">
        <v>26</v>
      </c>
      <c r="C342" s="35" t="s">
        <v>39</v>
      </c>
      <c r="D342" s="35" t="s">
        <v>48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36">
        <v>41579</v>
      </c>
      <c r="N342" s="37">
        <v>11</v>
      </c>
      <c r="O342" s="35" t="s">
        <v>41</v>
      </c>
      <c r="P342" s="38" t="s">
        <v>37</v>
      </c>
    </row>
    <row r="343" spans="1:16">
      <c r="A343" t="s">
        <v>16</v>
      </c>
      <c r="B343" t="s">
        <v>22</v>
      </c>
      <c r="C343" s="35" t="s">
        <v>39</v>
      </c>
      <c r="D343" s="35" t="s">
        <v>48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36">
        <v>41609</v>
      </c>
      <c r="N343" s="37">
        <v>12</v>
      </c>
      <c r="O343" s="35" t="s">
        <v>27</v>
      </c>
      <c r="P343" s="38" t="s">
        <v>37</v>
      </c>
    </row>
    <row r="344" spans="1:16">
      <c r="A344" t="s">
        <v>33</v>
      </c>
      <c r="B344" t="s">
        <v>24</v>
      </c>
      <c r="C344" s="35" t="s">
        <v>42</v>
      </c>
      <c r="D344" s="35" t="s">
        <v>48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36">
        <v>41821</v>
      </c>
      <c r="N344" s="37">
        <v>7</v>
      </c>
      <c r="O344" s="35" t="s">
        <v>32</v>
      </c>
      <c r="P344" s="38" t="s">
        <v>21</v>
      </c>
    </row>
    <row r="345" spans="1:16">
      <c r="A345" t="s">
        <v>16</v>
      </c>
      <c r="B345" t="s">
        <v>26</v>
      </c>
      <c r="C345" s="35" t="s">
        <v>42</v>
      </c>
      <c r="D345" s="35" t="s">
        <v>48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36">
        <v>41852</v>
      </c>
      <c r="N345" s="37">
        <v>8</v>
      </c>
      <c r="O345" s="35" t="s">
        <v>34</v>
      </c>
      <c r="P345" s="38" t="s">
        <v>21</v>
      </c>
    </row>
    <row r="346" spans="1:16">
      <c r="A346" t="s">
        <v>31</v>
      </c>
      <c r="B346" t="s">
        <v>22</v>
      </c>
      <c r="C346" s="35" t="s">
        <v>42</v>
      </c>
      <c r="D346" s="35" t="s">
        <v>48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36">
        <v>41883</v>
      </c>
      <c r="N346" s="37">
        <v>9</v>
      </c>
      <c r="O346" s="35" t="s">
        <v>35</v>
      </c>
      <c r="P346" s="38" t="s">
        <v>21</v>
      </c>
    </row>
    <row r="347" spans="1:16">
      <c r="A347" t="s">
        <v>16</v>
      </c>
      <c r="B347" t="s">
        <v>24</v>
      </c>
      <c r="C347" s="35" t="s">
        <v>42</v>
      </c>
      <c r="D347" s="35" t="s">
        <v>48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36">
        <v>41913</v>
      </c>
      <c r="N347" s="37">
        <v>10</v>
      </c>
      <c r="O347" s="35" t="s">
        <v>36</v>
      </c>
      <c r="P347" s="38" t="s">
        <v>21</v>
      </c>
    </row>
    <row r="348" spans="1:16">
      <c r="A348" t="s">
        <v>16</v>
      </c>
      <c r="B348" t="s">
        <v>38</v>
      </c>
      <c r="C348" s="35" t="s">
        <v>42</v>
      </c>
      <c r="D348" s="35" t="s">
        <v>48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12220.6</v>
      </c>
      <c r="M348" s="36">
        <v>41609</v>
      </c>
      <c r="N348" s="37">
        <v>12</v>
      </c>
      <c r="O348" s="35" t="s">
        <v>27</v>
      </c>
      <c r="P348" s="38" t="s">
        <v>37</v>
      </c>
    </row>
    <row r="349" spans="1:16">
      <c r="A349" t="s">
        <v>33</v>
      </c>
      <c r="B349" t="s">
        <v>38</v>
      </c>
      <c r="C349" s="35" t="s">
        <v>42</v>
      </c>
      <c r="D349" s="35" t="s">
        <v>48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36">
        <v>41974</v>
      </c>
      <c r="N349" s="37">
        <v>12</v>
      </c>
      <c r="O349" s="35" t="s">
        <v>27</v>
      </c>
      <c r="P349" s="38" t="s">
        <v>21</v>
      </c>
    </row>
    <row r="350" spans="1:16">
      <c r="A350" t="s">
        <v>16</v>
      </c>
      <c r="B350" t="s">
        <v>22</v>
      </c>
      <c r="C350" s="35" t="s">
        <v>42</v>
      </c>
      <c r="D350" s="35" t="s">
        <v>48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5056.8</v>
      </c>
      <c r="M350" s="36">
        <v>41609</v>
      </c>
      <c r="N350" s="37">
        <v>12</v>
      </c>
      <c r="O350" s="35" t="s">
        <v>27</v>
      </c>
      <c r="P350" s="38" t="s">
        <v>37</v>
      </c>
    </row>
    <row r="351" spans="1:16">
      <c r="A351" t="s">
        <v>30</v>
      </c>
      <c r="B351" t="s">
        <v>17</v>
      </c>
      <c r="C351" s="35" t="s">
        <v>43</v>
      </c>
      <c r="D351" s="35" t="s">
        <v>48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26475.119999999999</v>
      </c>
      <c r="M351" s="36">
        <v>41640</v>
      </c>
      <c r="N351" s="37">
        <v>1</v>
      </c>
      <c r="O351" s="35" t="s">
        <v>20</v>
      </c>
      <c r="P351" s="38" t="s">
        <v>21</v>
      </c>
    </row>
    <row r="352" spans="1:16">
      <c r="A352" t="s">
        <v>33</v>
      </c>
      <c r="B352" t="s">
        <v>24</v>
      </c>
      <c r="C352" s="35" t="s">
        <v>43</v>
      </c>
      <c r="D352" s="35" t="s">
        <v>48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36">
        <v>41671</v>
      </c>
      <c r="N352" s="37">
        <v>2</v>
      </c>
      <c r="O352" s="35" t="s">
        <v>40</v>
      </c>
      <c r="P352" s="38" t="s">
        <v>21</v>
      </c>
    </row>
    <row r="353" spans="1:16">
      <c r="A353" t="s">
        <v>33</v>
      </c>
      <c r="B353" t="s">
        <v>26</v>
      </c>
      <c r="C353" s="35" t="s">
        <v>43</v>
      </c>
      <c r="D353" s="35" t="s">
        <v>48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36">
        <v>41671</v>
      </c>
      <c r="N353" s="37">
        <v>2</v>
      </c>
      <c r="O353" s="35" t="s">
        <v>40</v>
      </c>
      <c r="P353" s="38" t="s">
        <v>21</v>
      </c>
    </row>
    <row r="354" spans="1:16">
      <c r="A354" t="s">
        <v>31</v>
      </c>
      <c r="B354" t="s">
        <v>17</v>
      </c>
      <c r="C354" s="35" t="s">
        <v>45</v>
      </c>
      <c r="D354" s="35" t="s">
        <v>48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36">
        <v>41760</v>
      </c>
      <c r="N354" s="37">
        <v>5</v>
      </c>
      <c r="O354" s="35" t="s">
        <v>47</v>
      </c>
      <c r="P354" s="38" t="s">
        <v>21</v>
      </c>
    </row>
    <row r="355" spans="1:16">
      <c r="A355" t="s">
        <v>16</v>
      </c>
      <c r="B355" t="s">
        <v>24</v>
      </c>
      <c r="C355" s="35" t="s">
        <v>45</v>
      </c>
      <c r="D355" s="35" t="s">
        <v>48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36">
        <v>41883</v>
      </c>
      <c r="N355" s="37">
        <v>9</v>
      </c>
      <c r="O355" s="35" t="s">
        <v>35</v>
      </c>
      <c r="P355" s="38" t="s">
        <v>21</v>
      </c>
    </row>
    <row r="356" spans="1:16">
      <c r="A356" t="s">
        <v>31</v>
      </c>
      <c r="B356" t="s">
        <v>22</v>
      </c>
      <c r="C356" s="35" t="s">
        <v>45</v>
      </c>
      <c r="D356" s="35" t="s">
        <v>48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36">
        <v>41518</v>
      </c>
      <c r="N356" s="37">
        <v>9</v>
      </c>
      <c r="O356" s="35" t="s">
        <v>35</v>
      </c>
      <c r="P356" s="38" t="s">
        <v>37</v>
      </c>
    </row>
    <row r="357" spans="1:16">
      <c r="A357" t="s">
        <v>16</v>
      </c>
      <c r="B357" t="s">
        <v>17</v>
      </c>
      <c r="C357" s="35" t="s">
        <v>45</v>
      </c>
      <c r="D357" s="35" t="s">
        <v>48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36">
        <v>41944</v>
      </c>
      <c r="N357" s="37">
        <v>11</v>
      </c>
      <c r="O357" s="35" t="s">
        <v>41</v>
      </c>
      <c r="P357" s="38" t="s">
        <v>21</v>
      </c>
    </row>
    <row r="358" spans="1:16">
      <c r="A358" t="s">
        <v>33</v>
      </c>
      <c r="B358" t="s">
        <v>38</v>
      </c>
      <c r="C358" s="35" t="s">
        <v>45</v>
      </c>
      <c r="D358" s="35" t="s">
        <v>48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36">
        <v>41974</v>
      </c>
      <c r="N358" s="37">
        <v>12</v>
      </c>
      <c r="O358" s="35" t="s">
        <v>27</v>
      </c>
      <c r="P358" s="38" t="s">
        <v>21</v>
      </c>
    </row>
    <row r="359" spans="1:16">
      <c r="A359" t="s">
        <v>16</v>
      </c>
      <c r="B359" t="s">
        <v>17</v>
      </c>
      <c r="C359" s="35" t="s">
        <v>28</v>
      </c>
      <c r="D359" s="35" t="s">
        <v>48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</v>
      </c>
      <c r="K359" s="1">
        <v>2440</v>
      </c>
      <c r="L359" s="1">
        <v>702.72</v>
      </c>
      <c r="M359" s="36">
        <v>41671</v>
      </c>
      <c r="N359" s="37">
        <v>2</v>
      </c>
      <c r="O359" s="35" t="s">
        <v>40</v>
      </c>
      <c r="P359" s="38" t="s">
        <v>21</v>
      </c>
    </row>
    <row r="360" spans="1:16">
      <c r="A360" t="s">
        <v>16</v>
      </c>
      <c r="B360" t="s">
        <v>38</v>
      </c>
      <c r="C360" s="35" t="s">
        <v>28</v>
      </c>
      <c r="D360" s="35" t="s">
        <v>48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36">
        <v>41791</v>
      </c>
      <c r="N360" s="37">
        <v>6</v>
      </c>
      <c r="O360" s="35" t="s">
        <v>25</v>
      </c>
      <c r="P360" s="38" t="s">
        <v>21</v>
      </c>
    </row>
    <row r="361" spans="1:16">
      <c r="A361" t="s">
        <v>16</v>
      </c>
      <c r="B361" t="s">
        <v>17</v>
      </c>
      <c r="C361" s="35" t="s">
        <v>39</v>
      </c>
      <c r="D361" s="35" t="s">
        <v>48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370.08</v>
      </c>
      <c r="M361" s="36">
        <v>41760</v>
      </c>
      <c r="N361" s="37">
        <v>5</v>
      </c>
      <c r="O361" s="35" t="s">
        <v>47</v>
      </c>
      <c r="P361" s="38" t="s">
        <v>21</v>
      </c>
    </row>
    <row r="362" spans="1:16">
      <c r="A362" t="s">
        <v>16</v>
      </c>
      <c r="B362" t="s">
        <v>38</v>
      </c>
      <c r="C362" s="35" t="s">
        <v>45</v>
      </c>
      <c r="D362" s="35" t="s">
        <v>48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36">
        <v>41791</v>
      </c>
      <c r="N362" s="37">
        <v>6</v>
      </c>
      <c r="O362" s="35" t="s">
        <v>25</v>
      </c>
      <c r="P362" s="38" t="s">
        <v>21</v>
      </c>
    </row>
    <row r="363" spans="1:16">
      <c r="A363" t="s">
        <v>31</v>
      </c>
      <c r="B363" t="s">
        <v>26</v>
      </c>
      <c r="C363" s="35" t="s">
        <v>18</v>
      </c>
      <c r="D363" s="35" t="s">
        <v>48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36">
        <v>41852</v>
      </c>
      <c r="N363" s="37">
        <v>8</v>
      </c>
      <c r="O363" s="35" t="s">
        <v>34</v>
      </c>
      <c r="P363" s="38" t="s">
        <v>21</v>
      </c>
    </row>
    <row r="364" spans="1:16">
      <c r="A364" t="s">
        <v>23</v>
      </c>
      <c r="B364" t="s">
        <v>24</v>
      </c>
      <c r="C364" s="35" t="s">
        <v>18</v>
      </c>
      <c r="D364" s="35" t="s">
        <v>48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36">
        <v>41944</v>
      </c>
      <c r="N364" s="37">
        <v>11</v>
      </c>
      <c r="O364" s="35" t="s">
        <v>41</v>
      </c>
      <c r="P364" s="38" t="s">
        <v>21</v>
      </c>
    </row>
    <row r="365" spans="1:16">
      <c r="A365" t="s">
        <v>16</v>
      </c>
      <c r="B365" t="s">
        <v>26</v>
      </c>
      <c r="C365" s="35" t="s">
        <v>18</v>
      </c>
      <c r="D365" s="35" t="s">
        <v>48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36">
        <v>41974</v>
      </c>
      <c r="N365" s="37">
        <v>12</v>
      </c>
      <c r="O365" s="35" t="s">
        <v>27</v>
      </c>
      <c r="P365" s="38" t="s">
        <v>21</v>
      </c>
    </row>
    <row r="366" spans="1:16">
      <c r="A366" t="s">
        <v>23</v>
      </c>
      <c r="B366" t="s">
        <v>24</v>
      </c>
      <c r="C366" s="35" t="s">
        <v>28</v>
      </c>
      <c r="D366" s="35" t="s">
        <v>48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9503.7999999999993</v>
      </c>
      <c r="M366" s="36">
        <v>41699</v>
      </c>
      <c r="N366" s="37">
        <v>3</v>
      </c>
      <c r="O366" s="35" t="s">
        <v>29</v>
      </c>
      <c r="P366" s="38" t="s">
        <v>21</v>
      </c>
    </row>
    <row r="367" spans="1:16">
      <c r="A367" t="s">
        <v>16</v>
      </c>
      <c r="B367" t="s">
        <v>17</v>
      </c>
      <c r="C367" s="35" t="s">
        <v>28</v>
      </c>
      <c r="D367" s="35" t="s">
        <v>48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</v>
      </c>
      <c r="M367" s="36">
        <v>41791</v>
      </c>
      <c r="N367" s="37">
        <v>6</v>
      </c>
      <c r="O367" s="35" t="s">
        <v>25</v>
      </c>
      <c r="P367" s="38" t="s">
        <v>21</v>
      </c>
    </row>
    <row r="368" spans="1:16">
      <c r="A368" t="s">
        <v>16</v>
      </c>
      <c r="B368" t="s">
        <v>22</v>
      </c>
      <c r="C368" s="35" t="s">
        <v>28</v>
      </c>
      <c r="D368" s="35" t="s">
        <v>48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36">
        <v>41821</v>
      </c>
      <c r="N368" s="37">
        <v>7</v>
      </c>
      <c r="O368" s="35" t="s">
        <v>32</v>
      </c>
      <c r="P368" s="38" t="s">
        <v>21</v>
      </c>
    </row>
    <row r="369" spans="1:16">
      <c r="A369" t="s">
        <v>33</v>
      </c>
      <c r="B369" t="s">
        <v>24</v>
      </c>
      <c r="C369" s="35" t="s">
        <v>28</v>
      </c>
      <c r="D369" s="35" t="s">
        <v>48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36">
        <v>41852</v>
      </c>
      <c r="N369" s="37">
        <v>8</v>
      </c>
      <c r="O369" s="35" t="s">
        <v>34</v>
      </c>
      <c r="P369" s="38" t="s">
        <v>21</v>
      </c>
    </row>
    <row r="370" spans="1:16">
      <c r="A370" t="s">
        <v>33</v>
      </c>
      <c r="B370" t="s">
        <v>17</v>
      </c>
      <c r="C370" s="35" t="s">
        <v>28</v>
      </c>
      <c r="D370" s="35" t="s">
        <v>48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36">
        <v>41518</v>
      </c>
      <c r="N370" s="37">
        <v>9</v>
      </c>
      <c r="O370" s="35" t="s">
        <v>35</v>
      </c>
      <c r="P370" s="38" t="s">
        <v>37</v>
      </c>
    </row>
    <row r="371" spans="1:16">
      <c r="A371" t="s">
        <v>23</v>
      </c>
      <c r="B371" t="s">
        <v>22</v>
      </c>
      <c r="C371" s="35" t="s">
        <v>28</v>
      </c>
      <c r="D371" s="35" t="s">
        <v>48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2701.8</v>
      </c>
      <c r="M371" s="36">
        <v>41974</v>
      </c>
      <c r="N371" s="37">
        <v>12</v>
      </c>
      <c r="O371" s="35" t="s">
        <v>27</v>
      </c>
      <c r="P371" s="38" t="s">
        <v>21</v>
      </c>
    </row>
    <row r="372" spans="1:16">
      <c r="A372" t="s">
        <v>31</v>
      </c>
      <c r="B372" t="s">
        <v>26</v>
      </c>
      <c r="C372" s="35" t="s">
        <v>39</v>
      </c>
      <c r="D372" s="35" t="s">
        <v>48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36">
        <v>41699</v>
      </c>
      <c r="N372" s="37">
        <v>3</v>
      </c>
      <c r="O372" s="35" t="s">
        <v>29</v>
      </c>
      <c r="P372" s="38" t="s">
        <v>21</v>
      </c>
    </row>
    <row r="373" spans="1:16">
      <c r="A373" t="s">
        <v>16</v>
      </c>
      <c r="B373" t="s">
        <v>22</v>
      </c>
      <c r="C373" s="35" t="s">
        <v>39</v>
      </c>
      <c r="D373" s="35" t="s">
        <v>48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36">
        <v>41730</v>
      </c>
      <c r="N373" s="37">
        <v>4</v>
      </c>
      <c r="O373" s="35" t="s">
        <v>44</v>
      </c>
      <c r="P373" s="38" t="s">
        <v>21</v>
      </c>
    </row>
    <row r="374" spans="1:16">
      <c r="A374" t="s">
        <v>16</v>
      </c>
      <c r="B374" t="s">
        <v>22</v>
      </c>
      <c r="C374" s="35" t="s">
        <v>39</v>
      </c>
      <c r="D374" s="35" t="s">
        <v>48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</v>
      </c>
      <c r="M374" s="36">
        <v>41760</v>
      </c>
      <c r="N374" s="37">
        <v>5</v>
      </c>
      <c r="O374" s="35" t="s">
        <v>47</v>
      </c>
      <c r="P374" s="38" t="s">
        <v>21</v>
      </c>
    </row>
    <row r="375" spans="1:16">
      <c r="A375" t="s">
        <v>16</v>
      </c>
      <c r="B375" t="s">
        <v>22</v>
      </c>
      <c r="C375" s="35" t="s">
        <v>39</v>
      </c>
      <c r="D375" s="35" t="s">
        <v>48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</v>
      </c>
      <c r="M375" s="36">
        <v>41791</v>
      </c>
      <c r="N375" s="37">
        <v>6</v>
      </c>
      <c r="O375" s="35" t="s">
        <v>25</v>
      </c>
      <c r="P375" s="38" t="s">
        <v>21</v>
      </c>
    </row>
    <row r="376" spans="1:16">
      <c r="A376" t="s">
        <v>33</v>
      </c>
      <c r="B376" t="s">
        <v>26</v>
      </c>
      <c r="C376" s="35" t="s">
        <v>39</v>
      </c>
      <c r="D376" s="35" t="s">
        <v>48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36">
        <v>41791</v>
      </c>
      <c r="N376" s="37">
        <v>6</v>
      </c>
      <c r="O376" s="35" t="s">
        <v>25</v>
      </c>
      <c r="P376" s="38" t="s">
        <v>21</v>
      </c>
    </row>
    <row r="377" spans="1:16">
      <c r="A377" t="s">
        <v>16</v>
      </c>
      <c r="B377" t="s">
        <v>38</v>
      </c>
      <c r="C377" s="35" t="s">
        <v>39</v>
      </c>
      <c r="D377" s="35" t="s">
        <v>48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976.32</v>
      </c>
      <c r="M377" s="36">
        <v>41852</v>
      </c>
      <c r="N377" s="37">
        <v>8</v>
      </c>
      <c r="O377" s="35" t="s">
        <v>34</v>
      </c>
      <c r="P377" s="38" t="s">
        <v>21</v>
      </c>
    </row>
    <row r="378" spans="1:16">
      <c r="A378" t="s">
        <v>16</v>
      </c>
      <c r="B378" t="s">
        <v>22</v>
      </c>
      <c r="C378" s="35" t="s">
        <v>39</v>
      </c>
      <c r="D378" s="35" t="s">
        <v>48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</v>
      </c>
      <c r="M378" s="36">
        <v>41852</v>
      </c>
      <c r="N378" s="37">
        <v>8</v>
      </c>
      <c r="O378" s="35" t="s">
        <v>34</v>
      </c>
      <c r="P378" s="38" t="s">
        <v>21</v>
      </c>
    </row>
    <row r="379" spans="1:16">
      <c r="A379" t="s">
        <v>16</v>
      </c>
      <c r="B379" t="s">
        <v>22</v>
      </c>
      <c r="C379" s="35" t="s">
        <v>39</v>
      </c>
      <c r="D379" s="35" t="s">
        <v>48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3468.96</v>
      </c>
      <c r="M379" s="36">
        <v>41518</v>
      </c>
      <c r="N379" s="37">
        <v>9</v>
      </c>
      <c r="O379" s="35" t="s">
        <v>35</v>
      </c>
      <c r="P379" s="38" t="s">
        <v>37</v>
      </c>
    </row>
    <row r="380" spans="1:16">
      <c r="A380" t="s">
        <v>16</v>
      </c>
      <c r="B380" t="s">
        <v>22</v>
      </c>
      <c r="C380" s="35" t="s">
        <v>39</v>
      </c>
      <c r="D380" s="35" t="s">
        <v>48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16245.6</v>
      </c>
      <c r="M380" s="36">
        <v>41883</v>
      </c>
      <c r="N380" s="37">
        <v>9</v>
      </c>
      <c r="O380" s="35" t="s">
        <v>35</v>
      </c>
      <c r="P380" s="38" t="s">
        <v>21</v>
      </c>
    </row>
    <row r="381" spans="1:16">
      <c r="A381" t="s">
        <v>16</v>
      </c>
      <c r="B381" t="s">
        <v>26</v>
      </c>
      <c r="C381" s="35" t="s">
        <v>39</v>
      </c>
      <c r="D381" s="35" t="s">
        <v>48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25141.200000000001</v>
      </c>
      <c r="M381" s="36">
        <v>41883</v>
      </c>
      <c r="N381" s="37">
        <v>9</v>
      </c>
      <c r="O381" s="35" t="s">
        <v>35</v>
      </c>
      <c r="P381" s="38" t="s">
        <v>21</v>
      </c>
    </row>
    <row r="382" spans="1:16">
      <c r="A382" t="s">
        <v>16</v>
      </c>
      <c r="B382" t="s">
        <v>22</v>
      </c>
      <c r="C382" s="35" t="s">
        <v>39</v>
      </c>
      <c r="D382" s="35" t="s">
        <v>48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36">
        <v>41579</v>
      </c>
      <c r="N382" s="37">
        <v>11</v>
      </c>
      <c r="O382" s="35" t="s">
        <v>41</v>
      </c>
      <c r="P382" s="38" t="s">
        <v>37</v>
      </c>
    </row>
    <row r="383" spans="1:16">
      <c r="A383" t="s">
        <v>16</v>
      </c>
      <c r="B383" t="s">
        <v>26</v>
      </c>
      <c r="C383" s="35" t="s">
        <v>39</v>
      </c>
      <c r="D383" s="35" t="s">
        <v>48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36">
        <v>41609</v>
      </c>
      <c r="N383" s="37">
        <v>12</v>
      </c>
      <c r="O383" s="35" t="s">
        <v>27</v>
      </c>
      <c r="P383" s="38" t="s">
        <v>37</v>
      </c>
    </row>
    <row r="384" spans="1:16">
      <c r="A384" t="s">
        <v>16</v>
      </c>
      <c r="B384" t="s">
        <v>26</v>
      </c>
      <c r="C384" s="35" t="s">
        <v>39</v>
      </c>
      <c r="D384" s="35" t="s">
        <v>48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36">
        <v>41974</v>
      </c>
      <c r="N384" s="37">
        <v>12</v>
      </c>
      <c r="O384" s="35" t="s">
        <v>27</v>
      </c>
      <c r="P384" s="38" t="s">
        <v>21</v>
      </c>
    </row>
    <row r="385" spans="1:16">
      <c r="A385" t="s">
        <v>30</v>
      </c>
      <c r="B385" t="s">
        <v>17</v>
      </c>
      <c r="C385" s="35" t="s">
        <v>42</v>
      </c>
      <c r="D385" s="35" t="s">
        <v>48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36">
        <v>41699</v>
      </c>
      <c r="N385" s="37">
        <v>3</v>
      </c>
      <c r="O385" s="35" t="s">
        <v>29</v>
      </c>
      <c r="P385" s="38" t="s">
        <v>21</v>
      </c>
    </row>
    <row r="386" spans="1:16">
      <c r="A386" t="s">
        <v>16</v>
      </c>
      <c r="B386" t="s">
        <v>38</v>
      </c>
      <c r="C386" s="35" t="s">
        <v>42</v>
      </c>
      <c r="D386" s="35" t="s">
        <v>48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</v>
      </c>
      <c r="M386" s="36">
        <v>41791</v>
      </c>
      <c r="N386" s="37">
        <v>6</v>
      </c>
      <c r="O386" s="35" t="s">
        <v>25</v>
      </c>
      <c r="P386" s="38" t="s">
        <v>21</v>
      </c>
    </row>
    <row r="387" spans="1:16">
      <c r="A387" t="s">
        <v>16</v>
      </c>
      <c r="B387" t="s">
        <v>22</v>
      </c>
      <c r="C387" s="35" t="s">
        <v>42</v>
      </c>
      <c r="D387" s="35" t="s">
        <v>48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3366.72</v>
      </c>
      <c r="M387" s="36">
        <v>41791</v>
      </c>
      <c r="N387" s="37">
        <v>6</v>
      </c>
      <c r="O387" s="35" t="s">
        <v>25</v>
      </c>
      <c r="P387" s="38" t="s">
        <v>21</v>
      </c>
    </row>
    <row r="388" spans="1:16">
      <c r="A388" t="s">
        <v>33</v>
      </c>
      <c r="B388" t="s">
        <v>24</v>
      </c>
      <c r="C388" s="35" t="s">
        <v>42</v>
      </c>
      <c r="D388" s="35" t="s">
        <v>48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36">
        <v>41579</v>
      </c>
      <c r="N388" s="37">
        <v>11</v>
      </c>
      <c r="O388" s="35" t="s">
        <v>41</v>
      </c>
      <c r="P388" s="38" t="s">
        <v>37</v>
      </c>
    </row>
    <row r="389" spans="1:16">
      <c r="A389" t="s">
        <v>33</v>
      </c>
      <c r="B389" t="s">
        <v>26</v>
      </c>
      <c r="C389" s="35" t="s">
        <v>42</v>
      </c>
      <c r="D389" s="35" t="s">
        <v>48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36">
        <v>41974</v>
      </c>
      <c r="N389" s="37">
        <v>12</v>
      </c>
      <c r="O389" s="35" t="s">
        <v>27</v>
      </c>
      <c r="P389" s="38" t="s">
        <v>21</v>
      </c>
    </row>
    <row r="390" spans="1:16">
      <c r="A390" t="s">
        <v>16</v>
      </c>
      <c r="B390" t="s">
        <v>24</v>
      </c>
      <c r="C390" s="35" t="s">
        <v>43</v>
      </c>
      <c r="D390" s="35" t="s">
        <v>48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36">
        <v>41730</v>
      </c>
      <c r="N390" s="37">
        <v>4</v>
      </c>
      <c r="O390" s="35" t="s">
        <v>44</v>
      </c>
      <c r="P390" s="38" t="s">
        <v>21</v>
      </c>
    </row>
    <row r="391" spans="1:16">
      <c r="A391" t="s">
        <v>16</v>
      </c>
      <c r="B391" t="s">
        <v>22</v>
      </c>
      <c r="C391" s="35" t="s">
        <v>43</v>
      </c>
      <c r="D391" s="35" t="s">
        <v>48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3366.72</v>
      </c>
      <c r="M391" s="36">
        <v>41791</v>
      </c>
      <c r="N391" s="37">
        <v>6</v>
      </c>
      <c r="O391" s="35" t="s">
        <v>25</v>
      </c>
      <c r="P391" s="38" t="s">
        <v>21</v>
      </c>
    </row>
    <row r="392" spans="1:16">
      <c r="A392" t="s">
        <v>16</v>
      </c>
      <c r="B392" t="s">
        <v>24</v>
      </c>
      <c r="C392" s="35" t="s">
        <v>43</v>
      </c>
      <c r="D392" s="35" t="s">
        <v>48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36">
        <v>41852</v>
      </c>
      <c r="N392" s="37">
        <v>8</v>
      </c>
      <c r="O392" s="35" t="s">
        <v>34</v>
      </c>
      <c r="P392" s="38" t="s">
        <v>21</v>
      </c>
    </row>
    <row r="393" spans="1:16">
      <c r="A393" t="s">
        <v>16</v>
      </c>
      <c r="B393" t="s">
        <v>22</v>
      </c>
      <c r="C393" s="35" t="s">
        <v>43</v>
      </c>
      <c r="D393" s="35" t="s">
        <v>48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36">
        <v>41852</v>
      </c>
      <c r="N393" s="37">
        <v>8</v>
      </c>
      <c r="O393" s="35" t="s">
        <v>34</v>
      </c>
      <c r="P393" s="38" t="s">
        <v>21</v>
      </c>
    </row>
    <row r="394" spans="1:16">
      <c r="A394" t="s">
        <v>33</v>
      </c>
      <c r="B394" t="s">
        <v>17</v>
      </c>
      <c r="C394" s="35" t="s">
        <v>43</v>
      </c>
      <c r="D394" s="35" t="s">
        <v>48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36">
        <v>41883</v>
      </c>
      <c r="N394" s="37">
        <v>9</v>
      </c>
      <c r="O394" s="35" t="s">
        <v>35</v>
      </c>
      <c r="P394" s="38" t="s">
        <v>21</v>
      </c>
    </row>
    <row r="395" spans="1:16">
      <c r="A395" t="s">
        <v>33</v>
      </c>
      <c r="B395" t="s">
        <v>38</v>
      </c>
      <c r="C395" s="35" t="s">
        <v>43</v>
      </c>
      <c r="D395" s="35" t="s">
        <v>48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36">
        <v>41609</v>
      </c>
      <c r="N395" s="37">
        <v>12</v>
      </c>
      <c r="O395" s="35" t="s">
        <v>27</v>
      </c>
      <c r="P395" s="38" t="s">
        <v>37</v>
      </c>
    </row>
    <row r="396" spans="1:16">
      <c r="A396" t="s">
        <v>16</v>
      </c>
      <c r="B396" t="s">
        <v>17</v>
      </c>
      <c r="C396" s="35" t="s">
        <v>45</v>
      </c>
      <c r="D396" s="35" t="s">
        <v>48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</v>
      </c>
      <c r="M396" s="36">
        <v>41791</v>
      </c>
      <c r="N396" s="37">
        <v>6</v>
      </c>
      <c r="O396" s="35" t="s">
        <v>25</v>
      </c>
      <c r="P396" s="38" t="s">
        <v>21</v>
      </c>
    </row>
    <row r="397" spans="1:16">
      <c r="A397" t="s">
        <v>16</v>
      </c>
      <c r="B397" t="s">
        <v>38</v>
      </c>
      <c r="C397" s="35" t="s">
        <v>45</v>
      </c>
      <c r="D397" s="35" t="s">
        <v>48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</v>
      </c>
      <c r="M397" s="36">
        <v>41791</v>
      </c>
      <c r="N397" s="37">
        <v>6</v>
      </c>
      <c r="O397" s="35" t="s">
        <v>25</v>
      </c>
      <c r="P397" s="38" t="s">
        <v>21</v>
      </c>
    </row>
    <row r="398" spans="1:16">
      <c r="A398" t="s">
        <v>16</v>
      </c>
      <c r="B398" t="s">
        <v>22</v>
      </c>
      <c r="C398" s="35" t="s">
        <v>45</v>
      </c>
      <c r="D398" s="35" t="s">
        <v>48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</v>
      </c>
      <c r="M398" s="36">
        <v>41791</v>
      </c>
      <c r="N398" s="37">
        <v>6</v>
      </c>
      <c r="O398" s="35" t="s">
        <v>25</v>
      </c>
      <c r="P398" s="38" t="s">
        <v>21</v>
      </c>
    </row>
    <row r="399" spans="1:16">
      <c r="A399" t="s">
        <v>33</v>
      </c>
      <c r="B399" t="s">
        <v>26</v>
      </c>
      <c r="C399" s="35" t="s">
        <v>45</v>
      </c>
      <c r="D399" s="35" t="s">
        <v>48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36">
        <v>41791</v>
      </c>
      <c r="N399" s="37">
        <v>6</v>
      </c>
      <c r="O399" s="35" t="s">
        <v>25</v>
      </c>
      <c r="P399" s="38" t="s">
        <v>21</v>
      </c>
    </row>
    <row r="400" spans="1:16">
      <c r="A400" t="s">
        <v>16</v>
      </c>
      <c r="B400" t="s">
        <v>22</v>
      </c>
      <c r="C400" s="35" t="s">
        <v>45</v>
      </c>
      <c r="D400" s="35" t="s">
        <v>48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36">
        <v>41944</v>
      </c>
      <c r="N400" s="37">
        <v>11</v>
      </c>
      <c r="O400" s="35" t="s">
        <v>41</v>
      </c>
      <c r="P400" s="38" t="s">
        <v>21</v>
      </c>
    </row>
    <row r="401" spans="1:16">
      <c r="A401" t="s">
        <v>23</v>
      </c>
      <c r="B401" t="s">
        <v>22</v>
      </c>
      <c r="C401" s="35" t="s">
        <v>45</v>
      </c>
      <c r="D401" s="35" t="s">
        <v>48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2701.8</v>
      </c>
      <c r="M401" s="36">
        <v>41974</v>
      </c>
      <c r="N401" s="37">
        <v>12</v>
      </c>
      <c r="O401" s="35" t="s">
        <v>27</v>
      </c>
      <c r="P401" s="38" t="s">
        <v>21</v>
      </c>
    </row>
    <row r="402" spans="1:16">
      <c r="A402" t="s">
        <v>30</v>
      </c>
      <c r="B402" t="s">
        <v>26</v>
      </c>
      <c r="C402" s="35" t="s">
        <v>45</v>
      </c>
      <c r="D402" s="35" t="s">
        <v>48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36">
        <v>41609</v>
      </c>
      <c r="N402" s="37">
        <v>12</v>
      </c>
      <c r="O402" s="35" t="s">
        <v>27</v>
      </c>
      <c r="P402" s="38" t="s">
        <v>37</v>
      </c>
    </row>
    <row r="403" spans="1:16">
      <c r="A403" t="s">
        <v>33</v>
      </c>
      <c r="B403" t="s">
        <v>26</v>
      </c>
      <c r="C403" s="35" t="s">
        <v>45</v>
      </c>
      <c r="D403" s="35" t="s">
        <v>48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36">
        <v>41974</v>
      </c>
      <c r="N403" s="37">
        <v>12</v>
      </c>
      <c r="O403" s="35" t="s">
        <v>27</v>
      </c>
      <c r="P403" s="38" t="s">
        <v>21</v>
      </c>
    </row>
    <row r="404" spans="1:16">
      <c r="A404" t="s">
        <v>16</v>
      </c>
      <c r="B404" t="s">
        <v>38</v>
      </c>
      <c r="C404" s="35" t="s">
        <v>43</v>
      </c>
      <c r="D404" s="35" t="s">
        <v>48</v>
      </c>
      <c r="E404">
        <v>436.5</v>
      </c>
      <c r="F404" s="1">
        <v>250</v>
      </c>
      <c r="G404" s="1">
        <v>20</v>
      </c>
      <c r="H404" s="1">
        <v>8730</v>
      </c>
      <c r="I404" s="1">
        <v>698.4</v>
      </c>
      <c r="J404" s="1">
        <v>8031.6</v>
      </c>
      <c r="K404" s="1">
        <v>4365</v>
      </c>
      <c r="L404" s="1">
        <v>3666.6</v>
      </c>
      <c r="M404" s="36">
        <v>41821</v>
      </c>
      <c r="N404" s="37">
        <v>7</v>
      </c>
      <c r="O404" s="35" t="s">
        <v>32</v>
      </c>
      <c r="P404" s="38" t="s">
        <v>21</v>
      </c>
    </row>
    <row r="405" spans="1:16">
      <c r="A405" t="s">
        <v>33</v>
      </c>
      <c r="B405" t="s">
        <v>17</v>
      </c>
      <c r="C405" s="35" t="s">
        <v>18</v>
      </c>
      <c r="D405" s="35" t="s">
        <v>48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36">
        <v>41791</v>
      </c>
      <c r="N405" s="37">
        <v>6</v>
      </c>
      <c r="O405" s="35" t="s">
        <v>25</v>
      </c>
      <c r="P405" s="38" t="s">
        <v>21</v>
      </c>
    </row>
    <row r="406" spans="1:16">
      <c r="A406" t="s">
        <v>30</v>
      </c>
      <c r="B406" t="s">
        <v>26</v>
      </c>
      <c r="C406" s="35" t="s">
        <v>18</v>
      </c>
      <c r="D406" s="35" t="s">
        <v>48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36">
        <v>41548</v>
      </c>
      <c r="N406" s="37">
        <v>10</v>
      </c>
      <c r="O406" s="35" t="s">
        <v>36</v>
      </c>
      <c r="P406" s="38" t="s">
        <v>37</v>
      </c>
    </row>
    <row r="407" spans="1:16">
      <c r="A407" t="s">
        <v>33</v>
      </c>
      <c r="B407" t="s">
        <v>17</v>
      </c>
      <c r="C407" s="35" t="s">
        <v>28</v>
      </c>
      <c r="D407" s="35" t="s">
        <v>48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36">
        <v>41730</v>
      </c>
      <c r="N407" s="37">
        <v>4</v>
      </c>
      <c r="O407" s="35" t="s">
        <v>44</v>
      </c>
      <c r="P407" s="38" t="s">
        <v>21</v>
      </c>
    </row>
    <row r="408" spans="1:16">
      <c r="A408" t="s">
        <v>16</v>
      </c>
      <c r="B408" t="s">
        <v>24</v>
      </c>
      <c r="C408" s="35" t="s">
        <v>28</v>
      </c>
      <c r="D408" s="35" t="s">
        <v>48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36">
        <v>41760</v>
      </c>
      <c r="N408" s="37">
        <v>5</v>
      </c>
      <c r="O408" s="35" t="s">
        <v>47</v>
      </c>
      <c r="P408" s="38" t="s">
        <v>21</v>
      </c>
    </row>
    <row r="409" spans="1:16">
      <c r="A409" t="s">
        <v>33</v>
      </c>
      <c r="B409" t="s">
        <v>24</v>
      </c>
      <c r="C409" s="35" t="s">
        <v>28</v>
      </c>
      <c r="D409" s="35" t="s">
        <v>48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36">
        <v>41518</v>
      </c>
      <c r="N409" s="37">
        <v>9</v>
      </c>
      <c r="O409" s="35" t="s">
        <v>35</v>
      </c>
      <c r="P409" s="38" t="s">
        <v>37</v>
      </c>
    </row>
    <row r="410" spans="1:16">
      <c r="A410" t="s">
        <v>30</v>
      </c>
      <c r="B410" t="s">
        <v>17</v>
      </c>
      <c r="C410" s="35" t="s">
        <v>28</v>
      </c>
      <c r="D410" s="35" t="s">
        <v>48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36">
        <v>41944</v>
      </c>
      <c r="N410" s="37">
        <v>11</v>
      </c>
      <c r="O410" s="35" t="s">
        <v>41</v>
      </c>
      <c r="P410" s="38" t="s">
        <v>21</v>
      </c>
    </row>
    <row r="411" spans="1:16">
      <c r="A411" t="s">
        <v>31</v>
      </c>
      <c r="B411" t="s">
        <v>24</v>
      </c>
      <c r="C411" s="35" t="s">
        <v>28</v>
      </c>
      <c r="D411" s="35" t="s">
        <v>48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36">
        <v>41579</v>
      </c>
      <c r="N411" s="37">
        <v>11</v>
      </c>
      <c r="O411" s="35" t="s">
        <v>41</v>
      </c>
      <c r="P411" s="38" t="s">
        <v>37</v>
      </c>
    </row>
    <row r="412" spans="1:16">
      <c r="A412" t="s">
        <v>16</v>
      </c>
      <c r="B412" t="s">
        <v>17</v>
      </c>
      <c r="C412" s="35" t="s">
        <v>28</v>
      </c>
      <c r="D412" s="35" t="s">
        <v>48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2207.0700000000002</v>
      </c>
      <c r="M412" s="36">
        <v>41609</v>
      </c>
      <c r="N412" s="37">
        <v>12</v>
      </c>
      <c r="O412" s="35" t="s">
        <v>27</v>
      </c>
      <c r="P412" s="38" t="s">
        <v>37</v>
      </c>
    </row>
    <row r="413" spans="1:16">
      <c r="A413" t="s">
        <v>31</v>
      </c>
      <c r="B413" t="s">
        <v>38</v>
      </c>
      <c r="C413" s="35" t="s">
        <v>28</v>
      </c>
      <c r="D413" s="35" t="s">
        <v>48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36">
        <v>41974</v>
      </c>
      <c r="N413" s="37">
        <v>12</v>
      </c>
      <c r="O413" s="35" t="s">
        <v>27</v>
      </c>
      <c r="P413" s="38" t="s">
        <v>21</v>
      </c>
    </row>
    <row r="414" spans="1:16">
      <c r="A414" t="s">
        <v>33</v>
      </c>
      <c r="B414" t="s">
        <v>22</v>
      </c>
      <c r="C414" s="35" t="s">
        <v>28</v>
      </c>
      <c r="D414" s="35" t="s">
        <v>48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36">
        <v>41609</v>
      </c>
      <c r="N414" s="37">
        <v>12</v>
      </c>
      <c r="O414" s="35" t="s">
        <v>27</v>
      </c>
      <c r="P414" s="38" t="s">
        <v>37</v>
      </c>
    </row>
    <row r="415" spans="1:16">
      <c r="A415" t="s">
        <v>33</v>
      </c>
      <c r="B415" t="s">
        <v>26</v>
      </c>
      <c r="C415" s="35" t="s">
        <v>39</v>
      </c>
      <c r="D415" s="35" t="s">
        <v>48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36">
        <v>41640</v>
      </c>
      <c r="N415" s="37">
        <v>1</v>
      </c>
      <c r="O415" s="35" t="s">
        <v>20</v>
      </c>
      <c r="P415" s="38" t="s">
        <v>21</v>
      </c>
    </row>
    <row r="416" spans="1:16">
      <c r="A416" t="s">
        <v>16</v>
      </c>
      <c r="B416" t="s">
        <v>26</v>
      </c>
      <c r="C416" s="35" t="s">
        <v>39</v>
      </c>
      <c r="D416" s="35" t="s">
        <v>48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36">
        <v>41640</v>
      </c>
      <c r="N416" s="37">
        <v>1</v>
      </c>
      <c r="O416" s="35" t="s">
        <v>20</v>
      </c>
      <c r="P416" s="38" t="s">
        <v>21</v>
      </c>
    </row>
    <row r="417" spans="1:16">
      <c r="A417" t="s">
        <v>23</v>
      </c>
      <c r="B417" t="s">
        <v>38</v>
      </c>
      <c r="C417" s="35" t="s">
        <v>39</v>
      </c>
      <c r="D417" s="35" t="s">
        <v>48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36">
        <v>41730</v>
      </c>
      <c r="N417" s="37">
        <v>4</v>
      </c>
      <c r="O417" s="35" t="s">
        <v>44</v>
      </c>
      <c r="P417" s="38" t="s">
        <v>21</v>
      </c>
    </row>
    <row r="418" spans="1:16">
      <c r="A418" t="s">
        <v>33</v>
      </c>
      <c r="B418" t="s">
        <v>17</v>
      </c>
      <c r="C418" s="35" t="s">
        <v>39</v>
      </c>
      <c r="D418" s="35" t="s">
        <v>48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36">
        <v>41791</v>
      </c>
      <c r="N418" s="37">
        <v>6</v>
      </c>
      <c r="O418" s="35" t="s">
        <v>25</v>
      </c>
      <c r="P418" s="38" t="s">
        <v>21</v>
      </c>
    </row>
    <row r="419" spans="1:16">
      <c r="A419" t="s">
        <v>23</v>
      </c>
      <c r="B419" t="s">
        <v>24</v>
      </c>
      <c r="C419" s="35" t="s">
        <v>39</v>
      </c>
      <c r="D419" s="35" t="s">
        <v>48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4478.55</v>
      </c>
      <c r="M419" s="36">
        <v>41913</v>
      </c>
      <c r="N419" s="37">
        <v>10</v>
      </c>
      <c r="O419" s="35" t="s">
        <v>36</v>
      </c>
      <c r="P419" s="38" t="s">
        <v>21</v>
      </c>
    </row>
    <row r="420" spans="1:16">
      <c r="A420" t="s">
        <v>30</v>
      </c>
      <c r="B420" t="s">
        <v>26</v>
      </c>
      <c r="C420" s="35" t="s">
        <v>39</v>
      </c>
      <c r="D420" s="35" t="s">
        <v>48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36">
        <v>41548</v>
      </c>
      <c r="N420" s="37">
        <v>10</v>
      </c>
      <c r="O420" s="35" t="s">
        <v>36</v>
      </c>
      <c r="P420" s="38" t="s">
        <v>37</v>
      </c>
    </row>
    <row r="421" spans="1:16">
      <c r="A421" t="s">
        <v>33</v>
      </c>
      <c r="B421" t="s">
        <v>24</v>
      </c>
      <c r="C421" s="35" t="s">
        <v>39</v>
      </c>
      <c r="D421" s="35" t="s">
        <v>48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36">
        <v>41944</v>
      </c>
      <c r="N421" s="37">
        <v>11</v>
      </c>
      <c r="O421" s="35" t="s">
        <v>41</v>
      </c>
      <c r="P421" s="38" t="s">
        <v>21</v>
      </c>
    </row>
    <row r="422" spans="1:16">
      <c r="A422" t="s">
        <v>30</v>
      </c>
      <c r="B422" t="s">
        <v>22</v>
      </c>
      <c r="C422" s="35" t="s">
        <v>39</v>
      </c>
      <c r="D422" s="35" t="s">
        <v>48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36">
        <v>41579</v>
      </c>
      <c r="N422" s="37">
        <v>11</v>
      </c>
      <c r="O422" s="35" t="s">
        <v>41</v>
      </c>
      <c r="P422" s="38" t="s">
        <v>37</v>
      </c>
    </row>
    <row r="423" spans="1:16">
      <c r="A423" t="s">
        <v>31</v>
      </c>
      <c r="B423" t="s">
        <v>38</v>
      </c>
      <c r="C423" s="35" t="s">
        <v>39</v>
      </c>
      <c r="D423" s="35" t="s">
        <v>48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36">
        <v>41974</v>
      </c>
      <c r="N423" s="37">
        <v>12</v>
      </c>
      <c r="O423" s="35" t="s">
        <v>27</v>
      </c>
      <c r="P423" s="38" t="s">
        <v>21</v>
      </c>
    </row>
    <row r="424" spans="1:16">
      <c r="A424" t="s">
        <v>23</v>
      </c>
      <c r="B424" t="s">
        <v>26</v>
      </c>
      <c r="C424" s="35" t="s">
        <v>42</v>
      </c>
      <c r="D424" s="35" t="s">
        <v>48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36">
        <v>41760</v>
      </c>
      <c r="N424" s="37">
        <v>5</v>
      </c>
      <c r="O424" s="35" t="s">
        <v>47</v>
      </c>
      <c r="P424" s="38" t="s">
        <v>21</v>
      </c>
    </row>
    <row r="425" spans="1:16">
      <c r="A425" t="s">
        <v>33</v>
      </c>
      <c r="B425" t="s">
        <v>17</v>
      </c>
      <c r="C425" s="35" t="s">
        <v>42</v>
      </c>
      <c r="D425" s="35" t="s">
        <v>48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36">
        <v>41821</v>
      </c>
      <c r="N425" s="37">
        <v>7</v>
      </c>
      <c r="O425" s="35" t="s">
        <v>32</v>
      </c>
      <c r="P425" s="38" t="s">
        <v>21</v>
      </c>
    </row>
    <row r="426" spans="1:16">
      <c r="A426" t="s">
        <v>16</v>
      </c>
      <c r="B426" t="s">
        <v>22</v>
      </c>
      <c r="C426" s="35" t="s">
        <v>42</v>
      </c>
      <c r="D426" s="35" t="s">
        <v>48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36">
        <v>41821</v>
      </c>
      <c r="N426" s="37">
        <v>7</v>
      </c>
      <c r="O426" s="35" t="s">
        <v>32</v>
      </c>
      <c r="P426" s="38" t="s">
        <v>21</v>
      </c>
    </row>
    <row r="427" spans="1:16">
      <c r="A427" t="s">
        <v>31</v>
      </c>
      <c r="B427" t="s">
        <v>17</v>
      </c>
      <c r="C427" s="35" t="s">
        <v>42</v>
      </c>
      <c r="D427" s="35" t="s">
        <v>48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36">
        <v>41883</v>
      </c>
      <c r="N427" s="37">
        <v>9</v>
      </c>
      <c r="O427" s="35" t="s">
        <v>35</v>
      </c>
      <c r="P427" s="38" t="s">
        <v>21</v>
      </c>
    </row>
    <row r="428" spans="1:16">
      <c r="A428" t="s">
        <v>31</v>
      </c>
      <c r="B428" t="s">
        <v>26</v>
      </c>
      <c r="C428" s="35" t="s">
        <v>42</v>
      </c>
      <c r="D428" s="35" t="s">
        <v>48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36">
        <v>41883</v>
      </c>
      <c r="N428" s="37">
        <v>9</v>
      </c>
      <c r="O428" s="35" t="s">
        <v>35</v>
      </c>
      <c r="P428" s="38" t="s">
        <v>21</v>
      </c>
    </row>
    <row r="429" spans="1:16">
      <c r="A429" t="s">
        <v>16</v>
      </c>
      <c r="B429" t="s">
        <v>17</v>
      </c>
      <c r="C429" s="35" t="s">
        <v>42</v>
      </c>
      <c r="D429" s="35" t="s">
        <v>48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36">
        <v>41913</v>
      </c>
      <c r="N429" s="37">
        <v>10</v>
      </c>
      <c r="O429" s="35" t="s">
        <v>36</v>
      </c>
      <c r="P429" s="38" t="s">
        <v>21</v>
      </c>
    </row>
    <row r="430" spans="1:16">
      <c r="A430" t="s">
        <v>30</v>
      </c>
      <c r="B430" t="s">
        <v>38</v>
      </c>
      <c r="C430" s="35" t="s">
        <v>43</v>
      </c>
      <c r="D430" s="35" t="s">
        <v>48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36">
        <v>41640</v>
      </c>
      <c r="N430" s="37">
        <v>1</v>
      </c>
      <c r="O430" s="35" t="s">
        <v>20</v>
      </c>
      <c r="P430" s="38" t="s">
        <v>21</v>
      </c>
    </row>
    <row r="431" spans="1:16">
      <c r="A431" t="s">
        <v>33</v>
      </c>
      <c r="B431" t="s">
        <v>22</v>
      </c>
      <c r="C431" s="35" t="s">
        <v>43</v>
      </c>
      <c r="D431" s="35" t="s">
        <v>48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36">
        <v>41671</v>
      </c>
      <c r="N431" s="37">
        <v>2</v>
      </c>
      <c r="O431" s="35" t="s">
        <v>40</v>
      </c>
      <c r="P431" s="38" t="s">
        <v>21</v>
      </c>
    </row>
    <row r="432" spans="1:16">
      <c r="A432" t="s">
        <v>16</v>
      </c>
      <c r="B432" t="s">
        <v>38</v>
      </c>
      <c r="C432" s="35" t="s">
        <v>43</v>
      </c>
      <c r="D432" s="35" t="s">
        <v>48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36">
        <v>41730</v>
      </c>
      <c r="N432" s="37">
        <v>4</v>
      </c>
      <c r="O432" s="35" t="s">
        <v>44</v>
      </c>
      <c r="P432" s="38" t="s">
        <v>21</v>
      </c>
    </row>
    <row r="433" spans="1:16">
      <c r="A433" t="s">
        <v>30</v>
      </c>
      <c r="B433" t="s">
        <v>22</v>
      </c>
      <c r="C433" s="35" t="s">
        <v>43</v>
      </c>
      <c r="D433" s="35" t="s">
        <v>48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36">
        <v>41760</v>
      </c>
      <c r="N433" s="37">
        <v>5</v>
      </c>
      <c r="O433" s="35" t="s">
        <v>47</v>
      </c>
      <c r="P433" s="38" t="s">
        <v>21</v>
      </c>
    </row>
    <row r="434" spans="1:16">
      <c r="A434" t="s">
        <v>33</v>
      </c>
      <c r="B434" t="s">
        <v>38</v>
      </c>
      <c r="C434" s="35" t="s">
        <v>43</v>
      </c>
      <c r="D434" s="35" t="s">
        <v>48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36">
        <v>41883</v>
      </c>
      <c r="N434" s="37">
        <v>9</v>
      </c>
      <c r="O434" s="35" t="s">
        <v>35</v>
      </c>
      <c r="P434" s="38" t="s">
        <v>21</v>
      </c>
    </row>
    <row r="435" spans="1:16">
      <c r="A435" t="s">
        <v>30</v>
      </c>
      <c r="B435" t="s">
        <v>24</v>
      </c>
      <c r="C435" s="35" t="s">
        <v>43</v>
      </c>
      <c r="D435" s="35" t="s">
        <v>48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36">
        <v>41518</v>
      </c>
      <c r="N435" s="37">
        <v>9</v>
      </c>
      <c r="O435" s="35" t="s">
        <v>35</v>
      </c>
      <c r="P435" s="38" t="s">
        <v>37</v>
      </c>
    </row>
    <row r="436" spans="1:16">
      <c r="A436" t="s">
        <v>23</v>
      </c>
      <c r="B436" t="s">
        <v>24</v>
      </c>
      <c r="C436" s="35" t="s">
        <v>43</v>
      </c>
      <c r="D436" s="35" t="s">
        <v>48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4478.55</v>
      </c>
      <c r="M436" s="36">
        <v>41913</v>
      </c>
      <c r="N436" s="37">
        <v>10</v>
      </c>
      <c r="O436" s="35" t="s">
        <v>36</v>
      </c>
      <c r="P436" s="38" t="s">
        <v>21</v>
      </c>
    </row>
    <row r="437" spans="1:16">
      <c r="A437" t="s">
        <v>31</v>
      </c>
      <c r="B437" t="s">
        <v>26</v>
      </c>
      <c r="C437" s="35" t="s">
        <v>43</v>
      </c>
      <c r="D437" s="35" t="s">
        <v>48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36">
        <v>41944</v>
      </c>
      <c r="N437" s="37">
        <v>11</v>
      </c>
      <c r="O437" s="35" t="s">
        <v>41</v>
      </c>
      <c r="P437" s="38" t="s">
        <v>21</v>
      </c>
    </row>
    <row r="438" spans="1:16">
      <c r="A438" t="s">
        <v>16</v>
      </c>
      <c r="B438" t="s">
        <v>38</v>
      </c>
      <c r="C438" s="35" t="s">
        <v>45</v>
      </c>
      <c r="D438" s="35" t="s">
        <v>48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36">
        <v>41883</v>
      </c>
      <c r="N438" s="37">
        <v>9</v>
      </c>
      <c r="O438" s="35" t="s">
        <v>35</v>
      </c>
      <c r="P438" s="38" t="s">
        <v>21</v>
      </c>
    </row>
    <row r="439" spans="1:16">
      <c r="A439" t="s">
        <v>16</v>
      </c>
      <c r="B439" t="s">
        <v>17</v>
      </c>
      <c r="C439" s="35" t="s">
        <v>45</v>
      </c>
      <c r="D439" s="35" t="s">
        <v>48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36">
        <v>41913</v>
      </c>
      <c r="N439" s="37">
        <v>10</v>
      </c>
      <c r="O439" s="35" t="s">
        <v>36</v>
      </c>
      <c r="P439" s="38" t="s">
        <v>21</v>
      </c>
    </row>
    <row r="440" spans="1:16">
      <c r="A440" t="s">
        <v>23</v>
      </c>
      <c r="B440" t="s">
        <v>22</v>
      </c>
      <c r="C440" s="35" t="s">
        <v>45</v>
      </c>
      <c r="D440" s="35" t="s">
        <v>48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36">
        <v>41579</v>
      </c>
      <c r="N440" s="37">
        <v>11</v>
      </c>
      <c r="O440" s="35" t="s">
        <v>41</v>
      </c>
      <c r="P440" s="38" t="s">
        <v>37</v>
      </c>
    </row>
    <row r="441" spans="1:16">
      <c r="A441" t="s">
        <v>16</v>
      </c>
      <c r="B441" t="s">
        <v>26</v>
      </c>
      <c r="C441" s="35" t="s">
        <v>45</v>
      </c>
      <c r="D441" s="35" t="s">
        <v>48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36">
        <v>41944</v>
      </c>
      <c r="N441" s="37">
        <v>11</v>
      </c>
      <c r="O441" s="35" t="s">
        <v>41</v>
      </c>
      <c r="P441" s="38" t="s">
        <v>21</v>
      </c>
    </row>
    <row r="442" spans="1:16">
      <c r="A442" t="s">
        <v>16</v>
      </c>
      <c r="B442" t="s">
        <v>22</v>
      </c>
      <c r="C442" s="35" t="s">
        <v>18</v>
      </c>
      <c r="D442" s="35" t="s">
        <v>48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36">
        <v>41760</v>
      </c>
      <c r="N442" s="37">
        <v>5</v>
      </c>
      <c r="O442" s="35" t="s">
        <v>47</v>
      </c>
      <c r="P442" s="38" t="s">
        <v>21</v>
      </c>
    </row>
    <row r="443" spans="1:16">
      <c r="A443" t="s">
        <v>16</v>
      </c>
      <c r="B443" t="s">
        <v>17</v>
      </c>
      <c r="C443" s="35" t="s">
        <v>18</v>
      </c>
      <c r="D443" s="35" t="s">
        <v>48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36">
        <v>41821</v>
      </c>
      <c r="N443" s="37">
        <v>7</v>
      </c>
      <c r="O443" s="35" t="s">
        <v>32</v>
      </c>
      <c r="P443" s="38" t="s">
        <v>21</v>
      </c>
    </row>
    <row r="444" spans="1:16">
      <c r="A444" t="s">
        <v>30</v>
      </c>
      <c r="B444" t="s">
        <v>22</v>
      </c>
      <c r="C444" s="35" t="s">
        <v>18</v>
      </c>
      <c r="D444" s="35" t="s">
        <v>48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12513.6</v>
      </c>
      <c r="M444" s="36">
        <v>41883</v>
      </c>
      <c r="N444" s="37">
        <v>9</v>
      </c>
      <c r="O444" s="35" t="s">
        <v>35</v>
      </c>
      <c r="P444" s="38" t="s">
        <v>21</v>
      </c>
    </row>
    <row r="445" spans="1:16">
      <c r="A445" t="s">
        <v>16</v>
      </c>
      <c r="B445" t="s">
        <v>26</v>
      </c>
      <c r="C445" s="35" t="s">
        <v>18</v>
      </c>
      <c r="D445" s="35" t="s">
        <v>48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36">
        <v>41974</v>
      </c>
      <c r="N445" s="37">
        <v>12</v>
      </c>
      <c r="O445" s="35" t="s">
        <v>27</v>
      </c>
      <c r="P445" s="38" t="s">
        <v>21</v>
      </c>
    </row>
    <row r="446" spans="1:16">
      <c r="A446" t="s">
        <v>16</v>
      </c>
      <c r="B446" t="s">
        <v>38</v>
      </c>
      <c r="C446" s="35" t="s">
        <v>39</v>
      </c>
      <c r="D446" s="35" t="s">
        <v>48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7978.6</v>
      </c>
      <c r="M446" s="36">
        <v>41699</v>
      </c>
      <c r="N446" s="37">
        <v>3</v>
      </c>
      <c r="O446" s="35" t="s">
        <v>29</v>
      </c>
      <c r="P446" s="38" t="s">
        <v>21</v>
      </c>
    </row>
    <row r="447" spans="1:16">
      <c r="A447" t="s">
        <v>16</v>
      </c>
      <c r="B447" t="s">
        <v>26</v>
      </c>
      <c r="C447" s="35" t="s">
        <v>39</v>
      </c>
      <c r="D447" s="35" t="s">
        <v>48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8511.6</v>
      </c>
      <c r="M447" s="36">
        <v>41791</v>
      </c>
      <c r="N447" s="37">
        <v>6</v>
      </c>
      <c r="O447" s="35" t="s">
        <v>25</v>
      </c>
      <c r="P447" s="38" t="s">
        <v>21</v>
      </c>
    </row>
    <row r="448" spans="1:16">
      <c r="A448" t="s">
        <v>16</v>
      </c>
      <c r="B448" t="s">
        <v>22</v>
      </c>
      <c r="C448" s="35" t="s">
        <v>39</v>
      </c>
      <c r="D448" s="35" t="s">
        <v>48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493.2</v>
      </c>
      <c r="M448" s="36">
        <v>41913</v>
      </c>
      <c r="N448" s="37">
        <v>10</v>
      </c>
      <c r="O448" s="35" t="s">
        <v>36</v>
      </c>
      <c r="P448" s="38" t="s">
        <v>21</v>
      </c>
    </row>
    <row r="449" spans="1:16">
      <c r="A449" t="s">
        <v>30</v>
      </c>
      <c r="B449" t="s">
        <v>24</v>
      </c>
      <c r="C449" s="35" t="s">
        <v>42</v>
      </c>
      <c r="D449" s="35" t="s">
        <v>48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36">
        <v>41699</v>
      </c>
      <c r="N449" s="37">
        <v>3</v>
      </c>
      <c r="O449" s="35" t="s">
        <v>29</v>
      </c>
      <c r="P449" s="38" t="s">
        <v>21</v>
      </c>
    </row>
    <row r="450" spans="1:16">
      <c r="A450" t="s">
        <v>23</v>
      </c>
      <c r="B450" t="s">
        <v>26</v>
      </c>
      <c r="C450" s="35" t="s">
        <v>42</v>
      </c>
      <c r="D450" s="35" t="s">
        <v>48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9592.2000000000007</v>
      </c>
      <c r="M450" s="36">
        <v>41730</v>
      </c>
      <c r="N450" s="37">
        <v>4</v>
      </c>
      <c r="O450" s="35" t="s">
        <v>44</v>
      </c>
      <c r="P450" s="38" t="s">
        <v>21</v>
      </c>
    </row>
    <row r="451" spans="1:16">
      <c r="A451" t="s">
        <v>16</v>
      </c>
      <c r="B451" t="s">
        <v>22</v>
      </c>
      <c r="C451" s="35" t="s">
        <v>43</v>
      </c>
      <c r="D451" s="35" t="s">
        <v>48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493.2</v>
      </c>
      <c r="M451" s="36">
        <v>41913</v>
      </c>
      <c r="N451" s="37">
        <v>10</v>
      </c>
      <c r="O451" s="35" t="s">
        <v>36</v>
      </c>
      <c r="P451" s="38" t="s">
        <v>21</v>
      </c>
    </row>
    <row r="452" spans="1:16">
      <c r="A452" t="s">
        <v>16</v>
      </c>
      <c r="B452" t="s">
        <v>24</v>
      </c>
      <c r="C452" s="35" t="s">
        <v>43</v>
      </c>
      <c r="D452" s="35" t="s">
        <v>48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36">
        <v>41579</v>
      </c>
      <c r="N452" s="37">
        <v>11</v>
      </c>
      <c r="O452" s="35" t="s">
        <v>41</v>
      </c>
      <c r="P452" s="38" t="s">
        <v>37</v>
      </c>
    </row>
    <row r="453" spans="1:16">
      <c r="A453" t="s">
        <v>16</v>
      </c>
      <c r="B453" t="s">
        <v>26</v>
      </c>
      <c r="C453" s="35" t="s">
        <v>43</v>
      </c>
      <c r="D453" s="35" t="s">
        <v>48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36">
        <v>41974</v>
      </c>
      <c r="N453" s="37">
        <v>12</v>
      </c>
      <c r="O453" s="35" t="s">
        <v>27</v>
      </c>
      <c r="P453" s="38" t="s">
        <v>21</v>
      </c>
    </row>
    <row r="454" spans="1:16">
      <c r="A454" t="s">
        <v>16</v>
      </c>
      <c r="B454" t="s">
        <v>26</v>
      </c>
      <c r="C454" s="35" t="s">
        <v>45</v>
      </c>
      <c r="D454" s="35" t="s">
        <v>48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8511.6</v>
      </c>
      <c r="M454" s="36">
        <v>41791</v>
      </c>
      <c r="N454" s="37">
        <v>6</v>
      </c>
      <c r="O454" s="35" t="s">
        <v>25</v>
      </c>
      <c r="P454" s="38" t="s">
        <v>21</v>
      </c>
    </row>
    <row r="455" spans="1:16">
      <c r="A455" t="s">
        <v>23</v>
      </c>
      <c r="B455" t="s">
        <v>17</v>
      </c>
      <c r="C455" s="35" t="s">
        <v>45</v>
      </c>
      <c r="D455" s="35" t="s">
        <v>48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22256.325000000001</v>
      </c>
      <c r="K455" s="1">
        <v>16305</v>
      </c>
      <c r="L455" s="1">
        <v>5951.3249999999998</v>
      </c>
      <c r="M455" s="36">
        <v>41821</v>
      </c>
      <c r="N455" s="37">
        <v>7</v>
      </c>
      <c r="O455" s="35" t="s">
        <v>32</v>
      </c>
      <c r="P455" s="38" t="s">
        <v>21</v>
      </c>
    </row>
    <row r="456" spans="1:16">
      <c r="A456" t="s">
        <v>30</v>
      </c>
      <c r="B456" t="s">
        <v>24</v>
      </c>
      <c r="C456" s="35" t="s">
        <v>45</v>
      </c>
      <c r="D456" s="35" t="s">
        <v>48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36">
        <v>41609</v>
      </c>
      <c r="N456" s="37">
        <v>12</v>
      </c>
      <c r="O456" s="35" t="s">
        <v>27</v>
      </c>
      <c r="P456" s="38" t="s">
        <v>37</v>
      </c>
    </row>
    <row r="457" spans="1:16">
      <c r="A457" t="s">
        <v>30</v>
      </c>
      <c r="B457" t="s">
        <v>38</v>
      </c>
      <c r="C457" s="35" t="s">
        <v>18</v>
      </c>
      <c r="D457" s="35" t="s">
        <v>49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36">
        <v>41548</v>
      </c>
      <c r="N457" s="37">
        <v>10</v>
      </c>
      <c r="O457" s="35" t="s">
        <v>36</v>
      </c>
      <c r="P457" s="38" t="s">
        <v>37</v>
      </c>
    </row>
    <row r="458" spans="1:16">
      <c r="A458" t="s">
        <v>16</v>
      </c>
      <c r="B458" t="s">
        <v>38</v>
      </c>
      <c r="C458" s="35" t="s">
        <v>28</v>
      </c>
      <c r="D458" s="35" t="s">
        <v>49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3026.4</v>
      </c>
      <c r="M458" s="36">
        <v>41883</v>
      </c>
      <c r="N458" s="37">
        <v>9</v>
      </c>
      <c r="O458" s="35" t="s">
        <v>35</v>
      </c>
      <c r="P458" s="38" t="s">
        <v>21</v>
      </c>
    </row>
    <row r="459" spans="1:16">
      <c r="A459" t="s">
        <v>30</v>
      </c>
      <c r="B459" t="s">
        <v>38</v>
      </c>
      <c r="C459" s="35" t="s">
        <v>39</v>
      </c>
      <c r="D459" s="35" t="s">
        <v>49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36">
        <v>41548</v>
      </c>
      <c r="N459" s="37">
        <v>10</v>
      </c>
      <c r="O459" s="35" t="s">
        <v>36</v>
      </c>
      <c r="P459" s="38" t="s">
        <v>37</v>
      </c>
    </row>
    <row r="460" spans="1:16">
      <c r="A460" t="s">
        <v>31</v>
      </c>
      <c r="B460" t="s">
        <v>38</v>
      </c>
      <c r="C460" s="35" t="s">
        <v>18</v>
      </c>
      <c r="D460" s="35" t="s">
        <v>49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36">
        <v>41730</v>
      </c>
      <c r="N460" s="37">
        <v>4</v>
      </c>
      <c r="O460" s="35" t="s">
        <v>44</v>
      </c>
      <c r="P460" s="38" t="s">
        <v>21</v>
      </c>
    </row>
    <row r="461" spans="1:16">
      <c r="A461" t="s">
        <v>31</v>
      </c>
      <c r="B461" t="s">
        <v>24</v>
      </c>
      <c r="C461" s="35" t="s">
        <v>18</v>
      </c>
      <c r="D461" s="35" t="s">
        <v>49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36">
        <v>41609</v>
      </c>
      <c r="N461" s="37">
        <v>12</v>
      </c>
      <c r="O461" s="35" t="s">
        <v>27</v>
      </c>
      <c r="P461" s="38" t="s">
        <v>37</v>
      </c>
    </row>
    <row r="462" spans="1:16">
      <c r="A462" t="s">
        <v>16</v>
      </c>
      <c r="B462" t="s">
        <v>38</v>
      </c>
      <c r="C462" s="35" t="s">
        <v>28</v>
      </c>
      <c r="D462" s="35" t="s">
        <v>49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36">
        <v>41760</v>
      </c>
      <c r="N462" s="37">
        <v>5</v>
      </c>
      <c r="O462" s="35" t="s">
        <v>47</v>
      </c>
      <c r="P462" s="38" t="s">
        <v>21</v>
      </c>
    </row>
    <row r="463" spans="1:16">
      <c r="A463" t="s">
        <v>31</v>
      </c>
      <c r="B463" t="s">
        <v>38</v>
      </c>
      <c r="C463" s="35" t="s">
        <v>28</v>
      </c>
      <c r="D463" s="35" t="s">
        <v>49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36">
        <v>41579</v>
      </c>
      <c r="N463" s="37">
        <v>11</v>
      </c>
      <c r="O463" s="35" t="s">
        <v>41</v>
      </c>
      <c r="P463" s="38" t="s">
        <v>37</v>
      </c>
    </row>
    <row r="464" spans="1:16">
      <c r="A464" t="s">
        <v>23</v>
      </c>
      <c r="B464" t="s">
        <v>24</v>
      </c>
      <c r="C464" s="35" t="s">
        <v>28</v>
      </c>
      <c r="D464" s="35" t="s">
        <v>49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36">
        <v>41974</v>
      </c>
      <c r="N464" s="37">
        <v>12</v>
      </c>
      <c r="O464" s="35" t="s">
        <v>27</v>
      </c>
      <c r="P464" s="38" t="s">
        <v>21</v>
      </c>
    </row>
    <row r="465" spans="1:16">
      <c r="A465" t="s">
        <v>16</v>
      </c>
      <c r="B465" t="s">
        <v>24</v>
      </c>
      <c r="C465" s="35" t="s">
        <v>39</v>
      </c>
      <c r="D465" s="35" t="s">
        <v>49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36">
        <v>41699</v>
      </c>
      <c r="N465" s="37">
        <v>3</v>
      </c>
      <c r="O465" s="35" t="s">
        <v>29</v>
      </c>
      <c r="P465" s="38" t="s">
        <v>21</v>
      </c>
    </row>
    <row r="466" spans="1:16">
      <c r="A466" t="s">
        <v>33</v>
      </c>
      <c r="B466" t="s">
        <v>26</v>
      </c>
      <c r="C466" s="35" t="s">
        <v>39</v>
      </c>
      <c r="D466" s="35" t="s">
        <v>49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36">
        <v>41760</v>
      </c>
      <c r="N466" s="37">
        <v>5</v>
      </c>
      <c r="O466" s="35" t="s">
        <v>47</v>
      </c>
      <c r="P466" s="38" t="s">
        <v>21</v>
      </c>
    </row>
    <row r="467" spans="1:16">
      <c r="A467" t="s">
        <v>23</v>
      </c>
      <c r="B467" t="s">
        <v>24</v>
      </c>
      <c r="C467" s="35" t="s">
        <v>39</v>
      </c>
      <c r="D467" s="35" t="s">
        <v>49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36">
        <v>41548</v>
      </c>
      <c r="N467" s="37">
        <v>10</v>
      </c>
      <c r="O467" s="35" t="s">
        <v>36</v>
      </c>
      <c r="P467" s="38" t="s">
        <v>37</v>
      </c>
    </row>
    <row r="468" spans="1:16">
      <c r="A468" t="s">
        <v>16</v>
      </c>
      <c r="B468" t="s">
        <v>22</v>
      </c>
      <c r="C468" s="35" t="s">
        <v>39</v>
      </c>
      <c r="D468" s="35" t="s">
        <v>49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36">
        <v>41913</v>
      </c>
      <c r="N468" s="37">
        <v>10</v>
      </c>
      <c r="O468" s="35" t="s">
        <v>36</v>
      </c>
      <c r="P468" s="38" t="s">
        <v>21</v>
      </c>
    </row>
    <row r="469" spans="1:16">
      <c r="A469" t="s">
        <v>23</v>
      </c>
      <c r="B469" t="s">
        <v>22</v>
      </c>
      <c r="C469" s="35" t="s">
        <v>42</v>
      </c>
      <c r="D469" s="35" t="s">
        <v>49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36">
        <v>41640</v>
      </c>
      <c r="N469" s="37">
        <v>1</v>
      </c>
      <c r="O469" s="35" t="s">
        <v>20</v>
      </c>
      <c r="P469" s="38" t="s">
        <v>21</v>
      </c>
    </row>
    <row r="470" spans="1:16">
      <c r="A470" t="s">
        <v>23</v>
      </c>
      <c r="B470" t="s">
        <v>22</v>
      </c>
      <c r="C470" s="35" t="s">
        <v>42</v>
      </c>
      <c r="D470" s="35" t="s">
        <v>49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36">
        <v>41730</v>
      </c>
      <c r="N470" s="37">
        <v>4</v>
      </c>
      <c r="O470" s="35" t="s">
        <v>44</v>
      </c>
      <c r="P470" s="38" t="s">
        <v>21</v>
      </c>
    </row>
    <row r="471" spans="1:16">
      <c r="A471" t="s">
        <v>23</v>
      </c>
      <c r="B471" t="s">
        <v>38</v>
      </c>
      <c r="C471" s="35" t="s">
        <v>42</v>
      </c>
      <c r="D471" s="35" t="s">
        <v>49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36">
        <v>41760</v>
      </c>
      <c r="N471" s="37">
        <v>5</v>
      </c>
      <c r="O471" s="35" t="s">
        <v>47</v>
      </c>
      <c r="P471" s="38" t="s">
        <v>21</v>
      </c>
    </row>
    <row r="472" spans="1:16">
      <c r="A472" t="s">
        <v>16</v>
      </c>
      <c r="B472" t="s">
        <v>24</v>
      </c>
      <c r="C472" s="35" t="s">
        <v>42</v>
      </c>
      <c r="D472" s="35" t="s">
        <v>49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36">
        <v>41821</v>
      </c>
      <c r="N472" s="37">
        <v>7</v>
      </c>
      <c r="O472" s="35" t="s">
        <v>32</v>
      </c>
      <c r="P472" s="38" t="s">
        <v>21</v>
      </c>
    </row>
    <row r="473" spans="1:16">
      <c r="A473" t="s">
        <v>31</v>
      </c>
      <c r="B473" t="s">
        <v>38</v>
      </c>
      <c r="C473" s="35" t="s">
        <v>42</v>
      </c>
      <c r="D473" s="35" t="s">
        <v>49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36">
        <v>41883</v>
      </c>
      <c r="N473" s="37">
        <v>9</v>
      </c>
      <c r="O473" s="35" t="s">
        <v>35</v>
      </c>
      <c r="P473" s="38" t="s">
        <v>21</v>
      </c>
    </row>
    <row r="474" spans="1:16">
      <c r="A474" t="s">
        <v>33</v>
      </c>
      <c r="B474" t="s">
        <v>38</v>
      </c>
      <c r="C474" s="35" t="s">
        <v>42</v>
      </c>
      <c r="D474" s="35" t="s">
        <v>49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36">
        <v>41548</v>
      </c>
      <c r="N474" s="37">
        <v>10</v>
      </c>
      <c r="O474" s="35" t="s">
        <v>36</v>
      </c>
      <c r="P474" s="38" t="s">
        <v>37</v>
      </c>
    </row>
    <row r="475" spans="1:16">
      <c r="A475" t="s">
        <v>16</v>
      </c>
      <c r="B475" t="s">
        <v>22</v>
      </c>
      <c r="C475" s="35" t="s">
        <v>42</v>
      </c>
      <c r="D475" s="35" t="s">
        <v>49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36">
        <v>41913</v>
      </c>
      <c r="N475" s="37">
        <v>10</v>
      </c>
      <c r="O475" s="35" t="s">
        <v>36</v>
      </c>
      <c r="P475" s="38" t="s">
        <v>21</v>
      </c>
    </row>
    <row r="476" spans="1:16">
      <c r="A476" t="s">
        <v>16</v>
      </c>
      <c r="B476" t="s">
        <v>22</v>
      </c>
      <c r="C476" s="35" t="s">
        <v>42</v>
      </c>
      <c r="D476" s="35" t="s">
        <v>49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36">
        <v>41944</v>
      </c>
      <c r="N476" s="37">
        <v>11</v>
      </c>
      <c r="O476" s="35" t="s">
        <v>41</v>
      </c>
      <c r="P476" s="38" t="s">
        <v>21</v>
      </c>
    </row>
    <row r="477" spans="1:16">
      <c r="A477" t="s">
        <v>31</v>
      </c>
      <c r="B477" t="s">
        <v>17</v>
      </c>
      <c r="C477" s="35" t="s">
        <v>42</v>
      </c>
      <c r="D477" s="35" t="s">
        <v>49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36">
        <v>41609</v>
      </c>
      <c r="N477" s="37">
        <v>12</v>
      </c>
      <c r="O477" s="35" t="s">
        <v>27</v>
      </c>
      <c r="P477" s="38" t="s">
        <v>37</v>
      </c>
    </row>
    <row r="478" spans="1:16">
      <c r="A478" t="s">
        <v>33</v>
      </c>
      <c r="B478" t="s">
        <v>24</v>
      </c>
      <c r="C478" s="35" t="s">
        <v>42</v>
      </c>
      <c r="D478" s="35" t="s">
        <v>49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36">
        <v>41974</v>
      </c>
      <c r="N478" s="37">
        <v>12</v>
      </c>
      <c r="O478" s="35" t="s">
        <v>27</v>
      </c>
      <c r="P478" s="38" t="s">
        <v>21</v>
      </c>
    </row>
    <row r="479" spans="1:16">
      <c r="A479" t="s">
        <v>31</v>
      </c>
      <c r="B479" t="s">
        <v>26</v>
      </c>
      <c r="C479" s="35" t="s">
        <v>43</v>
      </c>
      <c r="D479" s="35" t="s">
        <v>49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36">
        <v>41760</v>
      </c>
      <c r="N479" s="37">
        <v>5</v>
      </c>
      <c r="O479" s="35" t="s">
        <v>47</v>
      </c>
      <c r="P479" s="38" t="s">
        <v>21</v>
      </c>
    </row>
    <row r="480" spans="1:16">
      <c r="A480" t="s">
        <v>23</v>
      </c>
      <c r="B480" t="s">
        <v>26</v>
      </c>
      <c r="C480" s="35" t="s">
        <v>43</v>
      </c>
      <c r="D480" s="35" t="s">
        <v>49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36">
        <v>41821</v>
      </c>
      <c r="N480" s="37">
        <v>7</v>
      </c>
      <c r="O480" s="35" t="s">
        <v>32</v>
      </c>
      <c r="P480" s="38" t="s">
        <v>21</v>
      </c>
    </row>
    <row r="481" spans="1:16">
      <c r="A481" t="s">
        <v>16</v>
      </c>
      <c r="B481" t="s">
        <v>38</v>
      </c>
      <c r="C481" s="35" t="s">
        <v>43</v>
      </c>
      <c r="D481" s="35" t="s">
        <v>49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36">
        <v>41852</v>
      </c>
      <c r="N481" s="37">
        <v>8</v>
      </c>
      <c r="O481" s="35" t="s">
        <v>34</v>
      </c>
      <c r="P481" s="38" t="s">
        <v>21</v>
      </c>
    </row>
    <row r="482" spans="1:16">
      <c r="A482" t="s">
        <v>33</v>
      </c>
      <c r="B482" t="s">
        <v>26</v>
      </c>
      <c r="C482" s="35" t="s">
        <v>43</v>
      </c>
      <c r="D482" s="35" t="s">
        <v>49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36">
        <v>41883</v>
      </c>
      <c r="N482" s="37">
        <v>9</v>
      </c>
      <c r="O482" s="35" t="s">
        <v>35</v>
      </c>
      <c r="P482" s="38" t="s">
        <v>21</v>
      </c>
    </row>
    <row r="483" spans="1:16">
      <c r="A483" t="s">
        <v>33</v>
      </c>
      <c r="B483" t="s">
        <v>38</v>
      </c>
      <c r="C483" s="35" t="s">
        <v>43</v>
      </c>
      <c r="D483" s="35" t="s">
        <v>49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36">
        <v>41548</v>
      </c>
      <c r="N483" s="37">
        <v>10</v>
      </c>
      <c r="O483" s="35" t="s">
        <v>36</v>
      </c>
      <c r="P483" s="38" t="s">
        <v>37</v>
      </c>
    </row>
    <row r="484" spans="1:16">
      <c r="A484" t="s">
        <v>23</v>
      </c>
      <c r="B484" t="s">
        <v>24</v>
      </c>
      <c r="C484" s="35" t="s">
        <v>43</v>
      </c>
      <c r="D484" s="35" t="s">
        <v>49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36">
        <v>41548</v>
      </c>
      <c r="N484" s="37">
        <v>10</v>
      </c>
      <c r="O484" s="35" t="s">
        <v>36</v>
      </c>
      <c r="P484" s="38" t="s">
        <v>37</v>
      </c>
    </row>
    <row r="485" spans="1:16">
      <c r="A485" t="s">
        <v>31</v>
      </c>
      <c r="B485" t="s">
        <v>17</v>
      </c>
      <c r="C485" s="35" t="s">
        <v>43</v>
      </c>
      <c r="D485" s="35" t="s">
        <v>49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36">
        <v>41944</v>
      </c>
      <c r="N485" s="37">
        <v>11</v>
      </c>
      <c r="O485" s="35" t="s">
        <v>41</v>
      </c>
      <c r="P485" s="38" t="s">
        <v>21</v>
      </c>
    </row>
    <row r="486" spans="1:16">
      <c r="A486" t="s">
        <v>16</v>
      </c>
      <c r="B486" t="s">
        <v>22</v>
      </c>
      <c r="C486" s="35" t="s">
        <v>43</v>
      </c>
      <c r="D486" s="35" t="s">
        <v>49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36">
        <v>41609</v>
      </c>
      <c r="N486" s="37">
        <v>12</v>
      </c>
      <c r="O486" s="35" t="s">
        <v>27</v>
      </c>
      <c r="P486" s="38" t="s">
        <v>37</v>
      </c>
    </row>
    <row r="487" spans="1:16">
      <c r="A487" t="s">
        <v>31</v>
      </c>
      <c r="B487" t="s">
        <v>38</v>
      </c>
      <c r="C487" s="35" t="s">
        <v>45</v>
      </c>
      <c r="D487" s="35" t="s">
        <v>49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36">
        <v>41640</v>
      </c>
      <c r="N487" s="37">
        <v>1</v>
      </c>
      <c r="O487" s="35" t="s">
        <v>20</v>
      </c>
      <c r="P487" s="38" t="s">
        <v>21</v>
      </c>
    </row>
    <row r="488" spans="1:16">
      <c r="A488" t="s">
        <v>16</v>
      </c>
      <c r="B488" t="s">
        <v>17</v>
      </c>
      <c r="C488" s="35" t="s">
        <v>45</v>
      </c>
      <c r="D488" s="35" t="s">
        <v>49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36">
        <v>41671</v>
      </c>
      <c r="N488" s="37">
        <v>2</v>
      </c>
      <c r="O488" s="35" t="s">
        <v>40</v>
      </c>
      <c r="P488" s="38" t="s">
        <v>21</v>
      </c>
    </row>
    <row r="489" spans="1:16">
      <c r="A489" t="s">
        <v>33</v>
      </c>
      <c r="B489" t="s">
        <v>38</v>
      </c>
      <c r="C489" s="35" t="s">
        <v>45</v>
      </c>
      <c r="D489" s="35" t="s">
        <v>49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36">
        <v>41699</v>
      </c>
      <c r="N489" s="37">
        <v>3</v>
      </c>
      <c r="O489" s="35" t="s">
        <v>29</v>
      </c>
      <c r="P489" s="38" t="s">
        <v>21</v>
      </c>
    </row>
    <row r="490" spans="1:16">
      <c r="A490" t="s">
        <v>30</v>
      </c>
      <c r="B490" t="s">
        <v>17</v>
      </c>
      <c r="C490" s="35" t="s">
        <v>45</v>
      </c>
      <c r="D490" s="35" t="s">
        <v>49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38021.4</v>
      </c>
      <c r="K490" s="1">
        <v>10561.5</v>
      </c>
      <c r="L490" s="1">
        <v>27459.9</v>
      </c>
      <c r="M490" s="36">
        <v>41730</v>
      </c>
      <c r="N490" s="37">
        <v>4</v>
      </c>
      <c r="O490" s="35" t="s">
        <v>44</v>
      </c>
      <c r="P490" s="38" t="s">
        <v>21</v>
      </c>
    </row>
    <row r="491" spans="1:16">
      <c r="A491" t="s">
        <v>16</v>
      </c>
      <c r="B491" t="s">
        <v>26</v>
      </c>
      <c r="C491" s="35" t="s">
        <v>45</v>
      </c>
      <c r="D491" s="35" t="s">
        <v>49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36">
        <v>41760</v>
      </c>
      <c r="N491" s="37">
        <v>5</v>
      </c>
      <c r="O491" s="35" t="s">
        <v>47</v>
      </c>
      <c r="P491" s="38" t="s">
        <v>21</v>
      </c>
    </row>
    <row r="492" spans="1:16">
      <c r="A492" t="s">
        <v>30</v>
      </c>
      <c r="B492" t="s">
        <v>22</v>
      </c>
      <c r="C492" s="35" t="s">
        <v>45</v>
      </c>
      <c r="D492" s="35" t="s">
        <v>49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36">
        <v>41852</v>
      </c>
      <c r="N492" s="37">
        <v>8</v>
      </c>
      <c r="O492" s="35" t="s">
        <v>34</v>
      </c>
      <c r="P492" s="38" t="s">
        <v>21</v>
      </c>
    </row>
    <row r="493" spans="1:16">
      <c r="A493" t="s">
        <v>16</v>
      </c>
      <c r="B493" t="s">
        <v>17</v>
      </c>
      <c r="C493" s="35" t="s">
        <v>45</v>
      </c>
      <c r="D493" s="35" t="s">
        <v>49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36">
        <v>41883</v>
      </c>
      <c r="N493" s="37">
        <v>9</v>
      </c>
      <c r="O493" s="35" t="s">
        <v>35</v>
      </c>
      <c r="P493" s="38" t="s">
        <v>21</v>
      </c>
    </row>
    <row r="494" spans="1:16">
      <c r="A494" t="s">
        <v>23</v>
      </c>
      <c r="B494" t="s">
        <v>24</v>
      </c>
      <c r="C494" s="35" t="s">
        <v>45</v>
      </c>
      <c r="D494" s="35" t="s">
        <v>49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36">
        <v>41974</v>
      </c>
      <c r="N494" s="37">
        <v>12</v>
      </c>
      <c r="O494" s="35" t="s">
        <v>27</v>
      </c>
      <c r="P494" s="38" t="s">
        <v>21</v>
      </c>
    </row>
    <row r="495" spans="1:16">
      <c r="A495" t="s">
        <v>33</v>
      </c>
      <c r="B495" t="s">
        <v>24</v>
      </c>
      <c r="C495" s="35" t="s">
        <v>45</v>
      </c>
      <c r="D495" s="35" t="s">
        <v>49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36">
        <v>41974</v>
      </c>
      <c r="N495" s="37">
        <v>12</v>
      </c>
      <c r="O495" s="35" t="s">
        <v>27</v>
      </c>
      <c r="P495" s="38" t="s">
        <v>21</v>
      </c>
    </row>
    <row r="496" spans="1:16">
      <c r="A496" t="s">
        <v>30</v>
      </c>
      <c r="B496" t="s">
        <v>24</v>
      </c>
      <c r="C496" s="35" t="s">
        <v>18</v>
      </c>
      <c r="D496" s="35" t="s">
        <v>49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36">
        <v>41548</v>
      </c>
      <c r="N496" s="37">
        <v>10</v>
      </c>
      <c r="O496" s="35" t="s">
        <v>36</v>
      </c>
      <c r="P496" s="38" t="s">
        <v>37</v>
      </c>
    </row>
    <row r="497" spans="1:16">
      <c r="A497" t="s">
        <v>16</v>
      </c>
      <c r="B497" t="s">
        <v>24</v>
      </c>
      <c r="C497" s="35" t="s">
        <v>39</v>
      </c>
      <c r="D497" s="35" t="s">
        <v>49</v>
      </c>
      <c r="E497">
        <v>2532</v>
      </c>
      <c r="F497" s="1">
        <v>10</v>
      </c>
      <c r="G497" s="1">
        <v>7</v>
      </c>
      <c r="H497" s="1">
        <v>17724</v>
      </c>
      <c r="I497" s="1">
        <v>1949.64</v>
      </c>
      <c r="J497" s="1">
        <v>15774.36</v>
      </c>
      <c r="K497" s="1">
        <v>12660</v>
      </c>
      <c r="L497" s="1">
        <v>3114.36</v>
      </c>
      <c r="M497" s="36">
        <v>41730</v>
      </c>
      <c r="N497" s="37">
        <v>4</v>
      </c>
      <c r="O497" s="35" t="s">
        <v>44</v>
      </c>
      <c r="P497" s="38" t="s">
        <v>21</v>
      </c>
    </row>
    <row r="498" spans="1:16">
      <c r="A498" t="s">
        <v>30</v>
      </c>
      <c r="B498" t="s">
        <v>24</v>
      </c>
      <c r="C498" s="35" t="s">
        <v>39</v>
      </c>
      <c r="D498" s="35" t="s">
        <v>49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36">
        <v>41548</v>
      </c>
      <c r="N498" s="37">
        <v>10</v>
      </c>
      <c r="O498" s="35" t="s">
        <v>36</v>
      </c>
      <c r="P498" s="38" t="s">
        <v>37</v>
      </c>
    </row>
    <row r="499" spans="1:16">
      <c r="A499" t="s">
        <v>23</v>
      </c>
      <c r="B499" t="s">
        <v>17</v>
      </c>
      <c r="C499" s="35" t="s">
        <v>42</v>
      </c>
      <c r="D499" s="35" t="s">
        <v>49</v>
      </c>
      <c r="E499">
        <v>384</v>
      </c>
      <c r="F499" s="1">
        <v>120</v>
      </c>
      <c r="G499" s="1">
        <v>15</v>
      </c>
      <c r="H499" s="1">
        <v>5760</v>
      </c>
      <c r="I499" s="1">
        <v>633.6</v>
      </c>
      <c r="J499" s="1">
        <v>5126.3999999999996</v>
      </c>
      <c r="K499" s="1">
        <v>3840</v>
      </c>
      <c r="L499" s="1">
        <v>1286.4000000000001</v>
      </c>
      <c r="M499" s="36">
        <v>41640</v>
      </c>
      <c r="N499" s="37">
        <v>1</v>
      </c>
      <c r="O499" s="35" t="s">
        <v>20</v>
      </c>
      <c r="P499" s="38" t="s">
        <v>21</v>
      </c>
    </row>
    <row r="500" spans="1:16">
      <c r="A500" t="s">
        <v>30</v>
      </c>
      <c r="B500" t="s">
        <v>22</v>
      </c>
      <c r="C500" s="35" t="s">
        <v>42</v>
      </c>
      <c r="D500" s="35" t="s">
        <v>49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36">
        <v>41913</v>
      </c>
      <c r="N500" s="37">
        <v>10</v>
      </c>
      <c r="O500" s="35" t="s">
        <v>36</v>
      </c>
      <c r="P500" s="38" t="s">
        <v>21</v>
      </c>
    </row>
    <row r="501" spans="1:16">
      <c r="A501" t="s">
        <v>16</v>
      </c>
      <c r="B501" t="s">
        <v>38</v>
      </c>
      <c r="C501" s="35" t="s">
        <v>43</v>
      </c>
      <c r="D501" s="35" t="s">
        <v>49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36">
        <v>41699</v>
      </c>
      <c r="N501" s="37">
        <v>3</v>
      </c>
      <c r="O501" s="35" t="s">
        <v>29</v>
      </c>
      <c r="P501" s="38" t="s">
        <v>21</v>
      </c>
    </row>
    <row r="502" spans="1:16">
      <c r="A502" t="s">
        <v>30</v>
      </c>
      <c r="B502" t="s">
        <v>26</v>
      </c>
      <c r="C502" s="35" t="s">
        <v>43</v>
      </c>
      <c r="D502" s="35" t="s">
        <v>49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36">
        <v>41518</v>
      </c>
      <c r="N502" s="37">
        <v>9</v>
      </c>
      <c r="O502" s="35" t="s">
        <v>35</v>
      </c>
      <c r="P502" s="38" t="s">
        <v>37</v>
      </c>
    </row>
    <row r="503" spans="1:16">
      <c r="A503" t="s">
        <v>23</v>
      </c>
      <c r="B503" t="s">
        <v>38</v>
      </c>
      <c r="C503" s="35" t="s">
        <v>45</v>
      </c>
      <c r="D503" s="35" t="s">
        <v>49</v>
      </c>
      <c r="E503">
        <v>3199.5</v>
      </c>
      <c r="F503" s="1">
        <v>260</v>
      </c>
      <c r="G503" s="1">
        <v>15</v>
      </c>
      <c r="H503" s="1">
        <v>47992.5</v>
      </c>
      <c r="I503" s="1">
        <v>5279.1750000000002</v>
      </c>
      <c r="J503" s="1">
        <v>42713.324999999997</v>
      </c>
      <c r="K503" s="1">
        <v>31995</v>
      </c>
      <c r="L503" s="1">
        <v>10718.325000000001</v>
      </c>
      <c r="M503" s="36">
        <v>41821</v>
      </c>
      <c r="N503" s="37">
        <v>7</v>
      </c>
      <c r="O503" s="35" t="s">
        <v>32</v>
      </c>
      <c r="P503" s="38" t="s">
        <v>21</v>
      </c>
    </row>
    <row r="504" spans="1:16">
      <c r="A504" t="s">
        <v>30</v>
      </c>
      <c r="B504" t="s">
        <v>22</v>
      </c>
      <c r="C504" s="35" t="s">
        <v>45</v>
      </c>
      <c r="D504" s="35" t="s">
        <v>49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36">
        <v>41913</v>
      </c>
      <c r="N504" s="37">
        <v>10</v>
      </c>
      <c r="O504" s="35" t="s">
        <v>36</v>
      </c>
      <c r="P504" s="38" t="s">
        <v>21</v>
      </c>
    </row>
    <row r="505" spans="1:16">
      <c r="A505" t="s">
        <v>30</v>
      </c>
      <c r="B505" t="s">
        <v>17</v>
      </c>
      <c r="C505" s="35" t="s">
        <v>18</v>
      </c>
      <c r="D505" s="35" t="s">
        <v>49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36">
        <v>41671</v>
      </c>
      <c r="N505" s="37">
        <v>2</v>
      </c>
      <c r="O505" s="35" t="s">
        <v>40</v>
      </c>
      <c r="P505" s="38" t="s">
        <v>21</v>
      </c>
    </row>
    <row r="506" spans="1:16">
      <c r="A506" t="s">
        <v>16</v>
      </c>
      <c r="B506" t="s">
        <v>22</v>
      </c>
      <c r="C506" s="35" t="s">
        <v>18</v>
      </c>
      <c r="D506" s="35" t="s">
        <v>49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36">
        <v>41699</v>
      </c>
      <c r="N506" s="37">
        <v>3</v>
      </c>
      <c r="O506" s="35" t="s">
        <v>29</v>
      </c>
      <c r="P506" s="38" t="s">
        <v>21</v>
      </c>
    </row>
    <row r="507" spans="1:16">
      <c r="A507" t="s">
        <v>33</v>
      </c>
      <c r="B507" t="s">
        <v>22</v>
      </c>
      <c r="C507" s="35" t="s">
        <v>18</v>
      </c>
      <c r="D507" s="35" t="s">
        <v>49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36">
        <v>41821</v>
      </c>
      <c r="N507" s="37">
        <v>7</v>
      </c>
      <c r="O507" s="35" t="s">
        <v>32</v>
      </c>
      <c r="P507" s="38" t="s">
        <v>21</v>
      </c>
    </row>
    <row r="508" spans="1:16">
      <c r="A508" t="s">
        <v>31</v>
      </c>
      <c r="B508" t="s">
        <v>24</v>
      </c>
      <c r="C508" s="35" t="s">
        <v>18</v>
      </c>
      <c r="D508" s="35" t="s">
        <v>49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36">
        <v>41913</v>
      </c>
      <c r="N508" s="37">
        <v>10</v>
      </c>
      <c r="O508" s="35" t="s">
        <v>36</v>
      </c>
      <c r="P508" s="38" t="s">
        <v>21</v>
      </c>
    </row>
    <row r="509" spans="1:16">
      <c r="A509" t="s">
        <v>23</v>
      </c>
      <c r="B509" t="s">
        <v>17</v>
      </c>
      <c r="C509" s="35" t="s">
        <v>18</v>
      </c>
      <c r="D509" s="35" t="s">
        <v>49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36">
        <v>41579</v>
      </c>
      <c r="N509" s="37">
        <v>11</v>
      </c>
      <c r="O509" s="35" t="s">
        <v>41</v>
      </c>
      <c r="P509" s="38" t="s">
        <v>37</v>
      </c>
    </row>
    <row r="510" spans="1:16">
      <c r="A510" t="s">
        <v>16</v>
      </c>
      <c r="B510" t="s">
        <v>26</v>
      </c>
      <c r="C510" s="35" t="s">
        <v>18</v>
      </c>
      <c r="D510" s="35" t="s">
        <v>49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</v>
      </c>
      <c r="M510" s="36">
        <v>41579</v>
      </c>
      <c r="N510" s="37">
        <v>11</v>
      </c>
      <c r="O510" s="35" t="s">
        <v>41</v>
      </c>
      <c r="P510" s="38" t="s">
        <v>37</v>
      </c>
    </row>
    <row r="511" spans="1:16">
      <c r="A511" t="s">
        <v>16</v>
      </c>
      <c r="B511" t="s">
        <v>22</v>
      </c>
      <c r="C511" s="35" t="s">
        <v>28</v>
      </c>
      <c r="D511" s="35" t="s">
        <v>49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36">
        <v>41640</v>
      </c>
      <c r="N511" s="37">
        <v>1</v>
      </c>
      <c r="O511" s="35" t="s">
        <v>20</v>
      </c>
      <c r="P511" s="38" t="s">
        <v>21</v>
      </c>
    </row>
    <row r="512" spans="1:16">
      <c r="A512" t="s">
        <v>16</v>
      </c>
      <c r="B512" t="s">
        <v>22</v>
      </c>
      <c r="C512" s="35" t="s">
        <v>28</v>
      </c>
      <c r="D512" s="35" t="s">
        <v>49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36">
        <v>41548</v>
      </c>
      <c r="N512" s="37">
        <v>10</v>
      </c>
      <c r="O512" s="35" t="s">
        <v>36</v>
      </c>
      <c r="P512" s="38" t="s">
        <v>37</v>
      </c>
    </row>
    <row r="513" spans="1:16">
      <c r="A513" t="s">
        <v>23</v>
      </c>
      <c r="B513" t="s">
        <v>26</v>
      </c>
      <c r="C513" s="35" t="s">
        <v>28</v>
      </c>
      <c r="D513" s="35" t="s">
        <v>49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</v>
      </c>
      <c r="M513" s="36">
        <v>41974</v>
      </c>
      <c r="N513" s="37">
        <v>12</v>
      </c>
      <c r="O513" s="35" t="s">
        <v>27</v>
      </c>
      <c r="P513" s="38" t="s">
        <v>21</v>
      </c>
    </row>
    <row r="514" spans="1:16">
      <c r="A514" t="s">
        <v>33</v>
      </c>
      <c r="B514" t="s">
        <v>17</v>
      </c>
      <c r="C514" s="35" t="s">
        <v>39</v>
      </c>
      <c r="D514" s="35" t="s">
        <v>49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36">
        <v>41640</v>
      </c>
      <c r="N514" s="37">
        <v>1</v>
      </c>
      <c r="O514" s="35" t="s">
        <v>20</v>
      </c>
      <c r="P514" s="38" t="s">
        <v>21</v>
      </c>
    </row>
    <row r="515" spans="1:16">
      <c r="A515" t="s">
        <v>16</v>
      </c>
      <c r="B515" t="s">
        <v>26</v>
      </c>
      <c r="C515" s="35" t="s">
        <v>39</v>
      </c>
      <c r="D515" s="35" t="s">
        <v>49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8751.6</v>
      </c>
      <c r="M515" s="36">
        <v>41699</v>
      </c>
      <c r="N515" s="37">
        <v>3</v>
      </c>
      <c r="O515" s="35" t="s">
        <v>29</v>
      </c>
      <c r="P515" s="38" t="s">
        <v>21</v>
      </c>
    </row>
    <row r="516" spans="1:16">
      <c r="A516" t="s">
        <v>16</v>
      </c>
      <c r="B516" t="s">
        <v>17</v>
      </c>
      <c r="C516" s="35" t="s">
        <v>39</v>
      </c>
      <c r="D516" s="35" t="s">
        <v>49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36">
        <v>41821</v>
      </c>
      <c r="N516" s="37">
        <v>7</v>
      </c>
      <c r="O516" s="35" t="s">
        <v>32</v>
      </c>
      <c r="P516" s="38" t="s">
        <v>21</v>
      </c>
    </row>
    <row r="517" spans="1:16">
      <c r="A517" t="s">
        <v>30</v>
      </c>
      <c r="B517" t="s">
        <v>17</v>
      </c>
      <c r="C517" s="35" t="s">
        <v>39</v>
      </c>
      <c r="D517" s="35" t="s">
        <v>49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36">
        <v>41821</v>
      </c>
      <c r="N517" s="37">
        <v>7</v>
      </c>
      <c r="O517" s="35" t="s">
        <v>32</v>
      </c>
      <c r="P517" s="38" t="s">
        <v>21</v>
      </c>
    </row>
    <row r="518" spans="1:16">
      <c r="A518" t="s">
        <v>30</v>
      </c>
      <c r="B518" t="s">
        <v>24</v>
      </c>
      <c r="C518" s="35" t="s">
        <v>39</v>
      </c>
      <c r="D518" s="35" t="s">
        <v>49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</v>
      </c>
      <c r="K518" s="1">
        <v>7276.5</v>
      </c>
      <c r="L518" s="1">
        <v>18627.84</v>
      </c>
      <c r="M518" s="36">
        <v>41821</v>
      </c>
      <c r="N518" s="37">
        <v>7</v>
      </c>
      <c r="O518" s="35" t="s">
        <v>32</v>
      </c>
      <c r="P518" s="38" t="s">
        <v>21</v>
      </c>
    </row>
    <row r="519" spans="1:16">
      <c r="A519" t="s">
        <v>16</v>
      </c>
      <c r="B519" t="s">
        <v>17</v>
      </c>
      <c r="C519" s="35" t="s">
        <v>39</v>
      </c>
      <c r="D519" s="35" t="s">
        <v>49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18673.2</v>
      </c>
      <c r="M519" s="36">
        <v>41852</v>
      </c>
      <c r="N519" s="37">
        <v>8</v>
      </c>
      <c r="O519" s="35" t="s">
        <v>34</v>
      </c>
      <c r="P519" s="38" t="s">
        <v>21</v>
      </c>
    </row>
    <row r="520" spans="1:16">
      <c r="A520" t="s">
        <v>23</v>
      </c>
      <c r="B520" t="s">
        <v>26</v>
      </c>
      <c r="C520" s="35" t="s">
        <v>39</v>
      </c>
      <c r="D520" s="35" t="s">
        <v>49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</v>
      </c>
      <c r="M520" s="36">
        <v>41852</v>
      </c>
      <c r="N520" s="37">
        <v>8</v>
      </c>
      <c r="O520" s="35" t="s">
        <v>34</v>
      </c>
      <c r="P520" s="38" t="s">
        <v>21</v>
      </c>
    </row>
    <row r="521" spans="1:16">
      <c r="A521" t="s">
        <v>31</v>
      </c>
      <c r="B521" t="s">
        <v>24</v>
      </c>
      <c r="C521" s="35" t="s">
        <v>39</v>
      </c>
      <c r="D521" s="35" t="s">
        <v>49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36">
        <v>41913</v>
      </c>
      <c r="N521" s="37">
        <v>10</v>
      </c>
      <c r="O521" s="35" t="s">
        <v>36</v>
      </c>
      <c r="P521" s="38" t="s">
        <v>21</v>
      </c>
    </row>
    <row r="522" spans="1:16">
      <c r="A522" t="s">
        <v>16</v>
      </c>
      <c r="B522" t="s">
        <v>22</v>
      </c>
      <c r="C522" s="35" t="s">
        <v>39</v>
      </c>
      <c r="D522" s="35" t="s">
        <v>49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36">
        <v>41548</v>
      </c>
      <c r="N522" s="37">
        <v>10</v>
      </c>
      <c r="O522" s="35" t="s">
        <v>36</v>
      </c>
      <c r="P522" s="38" t="s">
        <v>37</v>
      </c>
    </row>
    <row r="523" spans="1:16">
      <c r="A523" t="s">
        <v>33</v>
      </c>
      <c r="B523" t="s">
        <v>17</v>
      </c>
      <c r="C523" s="35" t="s">
        <v>39</v>
      </c>
      <c r="D523" s="35" t="s">
        <v>49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36">
        <v>41944</v>
      </c>
      <c r="N523" s="37">
        <v>11</v>
      </c>
      <c r="O523" s="35" t="s">
        <v>41</v>
      </c>
      <c r="P523" s="38" t="s">
        <v>21</v>
      </c>
    </row>
    <row r="524" spans="1:16">
      <c r="A524" t="s">
        <v>16</v>
      </c>
      <c r="B524" t="s">
        <v>24</v>
      </c>
      <c r="C524" s="35" t="s">
        <v>42</v>
      </c>
      <c r="D524" s="35" t="s">
        <v>49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36">
        <v>41518</v>
      </c>
      <c r="N524" s="37">
        <v>9</v>
      </c>
      <c r="O524" s="35" t="s">
        <v>35</v>
      </c>
      <c r="P524" s="38" t="s">
        <v>37</v>
      </c>
    </row>
    <row r="525" spans="1:16">
      <c r="A525" t="s">
        <v>23</v>
      </c>
      <c r="B525" t="s">
        <v>26</v>
      </c>
      <c r="C525" s="35" t="s">
        <v>42</v>
      </c>
      <c r="D525" s="35" t="s">
        <v>49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36">
        <v>41518</v>
      </c>
      <c r="N525" s="37">
        <v>9</v>
      </c>
      <c r="O525" s="35" t="s">
        <v>35</v>
      </c>
      <c r="P525" s="38" t="s">
        <v>37</v>
      </c>
    </row>
    <row r="526" spans="1:16">
      <c r="A526" t="s">
        <v>16</v>
      </c>
      <c r="B526" t="s">
        <v>26</v>
      </c>
      <c r="C526" s="35" t="s">
        <v>42</v>
      </c>
      <c r="D526" s="35" t="s">
        <v>49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36">
        <v>41548</v>
      </c>
      <c r="N526" s="37">
        <v>10</v>
      </c>
      <c r="O526" s="35" t="s">
        <v>36</v>
      </c>
      <c r="P526" s="38" t="s">
        <v>37</v>
      </c>
    </row>
    <row r="527" spans="1:16">
      <c r="A527" t="s">
        <v>16</v>
      </c>
      <c r="B527" t="s">
        <v>17</v>
      </c>
      <c r="C527" s="35" t="s">
        <v>42</v>
      </c>
      <c r="D527" s="35" t="s">
        <v>49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36">
        <v>41944</v>
      </c>
      <c r="N527" s="37">
        <v>11</v>
      </c>
      <c r="O527" s="35" t="s">
        <v>41</v>
      </c>
      <c r="P527" s="38" t="s">
        <v>21</v>
      </c>
    </row>
    <row r="528" spans="1:16">
      <c r="A528" t="s">
        <v>30</v>
      </c>
      <c r="B528" t="s">
        <v>24</v>
      </c>
      <c r="C528" s="35" t="s">
        <v>43</v>
      </c>
      <c r="D528" s="35" t="s">
        <v>49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13317.12</v>
      </c>
      <c r="M528" s="36">
        <v>41640</v>
      </c>
      <c r="N528" s="37">
        <v>1</v>
      </c>
      <c r="O528" s="35" t="s">
        <v>20</v>
      </c>
      <c r="P528" s="38" t="s">
        <v>21</v>
      </c>
    </row>
    <row r="529" spans="1:16">
      <c r="A529" t="s">
        <v>31</v>
      </c>
      <c r="B529" t="s">
        <v>26</v>
      </c>
      <c r="C529" s="35" t="s">
        <v>43</v>
      </c>
      <c r="D529" s="35" t="s">
        <v>49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36">
        <v>41640</v>
      </c>
      <c r="N529" s="37">
        <v>1</v>
      </c>
      <c r="O529" s="35" t="s">
        <v>20</v>
      </c>
      <c r="P529" s="38" t="s">
        <v>21</v>
      </c>
    </row>
    <row r="530" spans="1:16">
      <c r="A530" t="s">
        <v>16</v>
      </c>
      <c r="B530" t="s">
        <v>17</v>
      </c>
      <c r="C530" s="35" t="s">
        <v>43</v>
      </c>
      <c r="D530" s="35" t="s">
        <v>49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36">
        <v>41579</v>
      </c>
      <c r="N530" s="37">
        <v>11</v>
      </c>
      <c r="O530" s="35" t="s">
        <v>41</v>
      </c>
      <c r="P530" s="38" t="s">
        <v>37</v>
      </c>
    </row>
    <row r="531" spans="1:16">
      <c r="A531" t="s">
        <v>31</v>
      </c>
      <c r="B531" t="s">
        <v>22</v>
      </c>
      <c r="C531" s="35" t="s">
        <v>45</v>
      </c>
      <c r="D531" s="35" t="s">
        <v>49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36">
        <v>41640</v>
      </c>
      <c r="N531" s="37">
        <v>1</v>
      </c>
      <c r="O531" s="35" t="s">
        <v>20</v>
      </c>
      <c r="P531" s="38" t="s">
        <v>21</v>
      </c>
    </row>
    <row r="532" spans="1:16">
      <c r="A532" t="s">
        <v>16</v>
      </c>
      <c r="B532" t="s">
        <v>26</v>
      </c>
      <c r="C532" s="35" t="s">
        <v>45</v>
      </c>
      <c r="D532" s="35" t="s">
        <v>49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20506.2</v>
      </c>
      <c r="M532" s="36">
        <v>41640</v>
      </c>
      <c r="N532" s="37">
        <v>1</v>
      </c>
      <c r="O532" s="35" t="s">
        <v>20</v>
      </c>
      <c r="P532" s="38" t="s">
        <v>21</v>
      </c>
    </row>
    <row r="533" spans="1:16">
      <c r="A533" t="s">
        <v>31</v>
      </c>
      <c r="B533" t="s">
        <v>24</v>
      </c>
      <c r="C533" s="35" t="s">
        <v>45</v>
      </c>
      <c r="D533" s="35" t="s">
        <v>49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36">
        <v>41760</v>
      </c>
      <c r="N533" s="37">
        <v>5</v>
      </c>
      <c r="O533" s="35" t="s">
        <v>47</v>
      </c>
      <c r="P533" s="38" t="s">
        <v>21</v>
      </c>
    </row>
    <row r="534" spans="1:16">
      <c r="A534" t="s">
        <v>31</v>
      </c>
      <c r="B534" t="s">
        <v>26</v>
      </c>
      <c r="C534" s="35" t="s">
        <v>45</v>
      </c>
      <c r="D534" s="35" t="s">
        <v>49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36">
        <v>41518</v>
      </c>
      <c r="N534" s="37">
        <v>9</v>
      </c>
      <c r="O534" s="35" t="s">
        <v>35</v>
      </c>
      <c r="P534" s="38" t="s">
        <v>37</v>
      </c>
    </row>
    <row r="535" spans="1:16">
      <c r="A535" t="s">
        <v>16</v>
      </c>
      <c r="B535" t="s">
        <v>26</v>
      </c>
      <c r="C535" s="35" t="s">
        <v>45</v>
      </c>
      <c r="D535" s="35" t="s">
        <v>49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36">
        <v>41548</v>
      </c>
      <c r="N535" s="37">
        <v>10</v>
      </c>
      <c r="O535" s="35" t="s">
        <v>36</v>
      </c>
      <c r="P535" s="38" t="s">
        <v>37</v>
      </c>
    </row>
    <row r="536" spans="1:16">
      <c r="A536" t="s">
        <v>23</v>
      </c>
      <c r="B536" t="s">
        <v>26</v>
      </c>
      <c r="C536" s="35" t="s">
        <v>45</v>
      </c>
      <c r="D536" s="35" t="s">
        <v>49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</v>
      </c>
      <c r="M536" s="36">
        <v>41974</v>
      </c>
      <c r="N536" s="37">
        <v>12</v>
      </c>
      <c r="O536" s="35" t="s">
        <v>27</v>
      </c>
      <c r="P536" s="38" t="s">
        <v>21</v>
      </c>
    </row>
    <row r="537" spans="1:16">
      <c r="A537" t="s">
        <v>16</v>
      </c>
      <c r="B537" t="s">
        <v>38</v>
      </c>
      <c r="C537" s="35" t="s">
        <v>39</v>
      </c>
      <c r="D537" s="35" t="s">
        <v>49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</v>
      </c>
      <c r="M537" s="36">
        <v>41518</v>
      </c>
      <c r="N537" s="37">
        <v>9</v>
      </c>
      <c r="O537" s="35" t="s">
        <v>35</v>
      </c>
      <c r="P537" s="38" t="s">
        <v>37</v>
      </c>
    </row>
    <row r="538" spans="1:16">
      <c r="A538" t="s">
        <v>16</v>
      </c>
      <c r="B538" t="s">
        <v>26</v>
      </c>
      <c r="C538" s="35" t="s">
        <v>18</v>
      </c>
      <c r="D538" s="35" t="s">
        <v>49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36">
        <v>41791</v>
      </c>
      <c r="N538" s="37">
        <v>6</v>
      </c>
      <c r="O538" s="35" t="s">
        <v>25</v>
      </c>
      <c r="P538" s="38" t="s">
        <v>21</v>
      </c>
    </row>
    <row r="539" spans="1:16">
      <c r="A539" t="s">
        <v>31</v>
      </c>
      <c r="B539" t="s">
        <v>17</v>
      </c>
      <c r="C539" s="35" t="s">
        <v>18</v>
      </c>
      <c r="D539" s="35" t="s">
        <v>49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36">
        <v>41518</v>
      </c>
      <c r="N539" s="37">
        <v>9</v>
      </c>
      <c r="O539" s="35" t="s">
        <v>35</v>
      </c>
      <c r="P539" s="38" t="s">
        <v>37</v>
      </c>
    </row>
    <row r="540" spans="1:16">
      <c r="A540" t="s">
        <v>31</v>
      </c>
      <c r="B540" t="s">
        <v>26</v>
      </c>
      <c r="C540" s="35" t="s">
        <v>18</v>
      </c>
      <c r="D540" s="35" t="s">
        <v>49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36">
        <v>41913</v>
      </c>
      <c r="N540" s="37">
        <v>10</v>
      </c>
      <c r="O540" s="35" t="s">
        <v>36</v>
      </c>
      <c r="P540" s="38" t="s">
        <v>21</v>
      </c>
    </row>
    <row r="541" spans="1:16">
      <c r="A541" t="s">
        <v>23</v>
      </c>
      <c r="B541" t="s">
        <v>17</v>
      </c>
      <c r="C541" s="35" t="s">
        <v>18</v>
      </c>
      <c r="D541" s="35" t="s">
        <v>49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8604.7999999999993</v>
      </c>
      <c r="M541" s="36">
        <v>41944</v>
      </c>
      <c r="N541" s="37">
        <v>11</v>
      </c>
      <c r="O541" s="35" t="s">
        <v>41</v>
      </c>
      <c r="P541" s="38" t="s">
        <v>21</v>
      </c>
    </row>
    <row r="542" spans="1:16">
      <c r="A542" t="s">
        <v>23</v>
      </c>
      <c r="B542" t="s">
        <v>38</v>
      </c>
      <c r="C542" s="35" t="s">
        <v>28</v>
      </c>
      <c r="D542" s="35" t="s">
        <v>49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2166.4</v>
      </c>
      <c r="M542" s="36">
        <v>41699</v>
      </c>
      <c r="N542" s="37">
        <v>3</v>
      </c>
      <c r="O542" s="35" t="s">
        <v>29</v>
      </c>
      <c r="P542" s="38" t="s">
        <v>21</v>
      </c>
    </row>
    <row r="543" spans="1:16">
      <c r="A543" t="s">
        <v>33</v>
      </c>
      <c r="B543" t="s">
        <v>24</v>
      </c>
      <c r="C543" s="35" t="s">
        <v>28</v>
      </c>
      <c r="D543" s="35" t="s">
        <v>49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36">
        <v>41730</v>
      </c>
      <c r="N543" s="37">
        <v>4</v>
      </c>
      <c r="O543" s="35" t="s">
        <v>44</v>
      </c>
      <c r="P543" s="38" t="s">
        <v>21</v>
      </c>
    </row>
    <row r="544" spans="1:16">
      <c r="A544" t="s">
        <v>16</v>
      </c>
      <c r="B544" t="s">
        <v>26</v>
      </c>
      <c r="C544" s="35" t="s">
        <v>28</v>
      </c>
      <c r="D544" s="35" t="s">
        <v>49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</v>
      </c>
      <c r="M544" s="36">
        <v>41883</v>
      </c>
      <c r="N544" s="37">
        <v>9</v>
      </c>
      <c r="O544" s="35" t="s">
        <v>35</v>
      </c>
      <c r="P544" s="38" t="s">
        <v>21</v>
      </c>
    </row>
    <row r="545" spans="1:16">
      <c r="A545" t="s">
        <v>16</v>
      </c>
      <c r="B545" t="s">
        <v>17</v>
      </c>
      <c r="C545" s="35" t="s">
        <v>28</v>
      </c>
      <c r="D545" s="35" t="s">
        <v>49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3171.44</v>
      </c>
      <c r="M545" s="36">
        <v>41913</v>
      </c>
      <c r="N545" s="37">
        <v>10</v>
      </c>
      <c r="O545" s="35" t="s">
        <v>36</v>
      </c>
      <c r="P545" s="38" t="s">
        <v>21</v>
      </c>
    </row>
    <row r="546" spans="1:16">
      <c r="A546" t="s">
        <v>16</v>
      </c>
      <c r="B546" t="s">
        <v>26</v>
      </c>
      <c r="C546" s="35" t="s">
        <v>28</v>
      </c>
      <c r="D546" s="35" t="s">
        <v>49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36">
        <v>41548</v>
      </c>
      <c r="N546" s="37">
        <v>10</v>
      </c>
      <c r="O546" s="35" t="s">
        <v>36</v>
      </c>
      <c r="P546" s="38" t="s">
        <v>37</v>
      </c>
    </row>
    <row r="547" spans="1:16">
      <c r="A547" t="s">
        <v>33</v>
      </c>
      <c r="B547" t="s">
        <v>24</v>
      </c>
      <c r="C547" s="35" t="s">
        <v>28</v>
      </c>
      <c r="D547" s="35" t="s">
        <v>49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36">
        <v>41609</v>
      </c>
      <c r="N547" s="37">
        <v>12</v>
      </c>
      <c r="O547" s="35" t="s">
        <v>27</v>
      </c>
      <c r="P547" s="38" t="s">
        <v>37</v>
      </c>
    </row>
    <row r="548" spans="1:16">
      <c r="A548" t="s">
        <v>33</v>
      </c>
      <c r="B548" t="s">
        <v>38</v>
      </c>
      <c r="C548" s="35" t="s">
        <v>39</v>
      </c>
      <c r="D548" s="35" t="s">
        <v>49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36">
        <v>41640</v>
      </c>
      <c r="N548" s="37">
        <v>1</v>
      </c>
      <c r="O548" s="35" t="s">
        <v>20</v>
      </c>
      <c r="P548" s="38" t="s">
        <v>21</v>
      </c>
    </row>
    <row r="549" spans="1:16">
      <c r="A549" t="s">
        <v>16</v>
      </c>
      <c r="B549" t="s">
        <v>26</v>
      </c>
      <c r="C549" s="35" t="s">
        <v>39</v>
      </c>
      <c r="D549" s="35" t="s">
        <v>49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36">
        <v>41791</v>
      </c>
      <c r="N549" s="37">
        <v>6</v>
      </c>
      <c r="O549" s="35" t="s">
        <v>25</v>
      </c>
      <c r="P549" s="38" t="s">
        <v>21</v>
      </c>
    </row>
    <row r="550" spans="1:16">
      <c r="A550" t="s">
        <v>31</v>
      </c>
      <c r="B550" t="s">
        <v>26</v>
      </c>
      <c r="C550" s="35" t="s">
        <v>39</v>
      </c>
      <c r="D550" s="35" t="s">
        <v>49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36">
        <v>41913</v>
      </c>
      <c r="N550" s="37">
        <v>10</v>
      </c>
      <c r="O550" s="35" t="s">
        <v>36</v>
      </c>
      <c r="P550" s="38" t="s">
        <v>21</v>
      </c>
    </row>
    <row r="551" spans="1:16">
      <c r="A551" t="s">
        <v>16</v>
      </c>
      <c r="B551" t="s">
        <v>26</v>
      </c>
      <c r="C551" s="35" t="s">
        <v>39</v>
      </c>
      <c r="D551" s="35" t="s">
        <v>49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36">
        <v>41913</v>
      </c>
      <c r="N551" s="37">
        <v>10</v>
      </c>
      <c r="O551" s="35" t="s">
        <v>36</v>
      </c>
      <c r="P551" s="38" t="s">
        <v>21</v>
      </c>
    </row>
    <row r="552" spans="1:16">
      <c r="A552" t="s">
        <v>16</v>
      </c>
      <c r="B552" t="s">
        <v>26</v>
      </c>
      <c r="C552" s="35" t="s">
        <v>39</v>
      </c>
      <c r="D552" s="35" t="s">
        <v>49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36">
        <v>41548</v>
      </c>
      <c r="N552" s="37">
        <v>10</v>
      </c>
      <c r="O552" s="35" t="s">
        <v>36</v>
      </c>
      <c r="P552" s="38" t="s">
        <v>37</v>
      </c>
    </row>
    <row r="553" spans="1:16">
      <c r="A553" t="s">
        <v>16</v>
      </c>
      <c r="B553" t="s">
        <v>24</v>
      </c>
      <c r="C553" s="35" t="s">
        <v>39</v>
      </c>
      <c r="D553" s="35" t="s">
        <v>49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36">
        <v>41944</v>
      </c>
      <c r="N553" s="37">
        <v>11</v>
      </c>
      <c r="O553" s="35" t="s">
        <v>41</v>
      </c>
      <c r="P553" s="38" t="s">
        <v>21</v>
      </c>
    </row>
    <row r="554" spans="1:16">
      <c r="A554" t="s">
        <v>33</v>
      </c>
      <c r="B554" t="s">
        <v>22</v>
      </c>
      <c r="C554" s="35" t="s">
        <v>39</v>
      </c>
      <c r="D554" s="35" t="s">
        <v>49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36">
        <v>41944</v>
      </c>
      <c r="N554" s="37">
        <v>11</v>
      </c>
      <c r="O554" s="35" t="s">
        <v>41</v>
      </c>
      <c r="P554" s="38" t="s">
        <v>21</v>
      </c>
    </row>
    <row r="555" spans="1:16">
      <c r="A555" t="s">
        <v>33</v>
      </c>
      <c r="B555" t="s">
        <v>26</v>
      </c>
      <c r="C555" s="35" t="s">
        <v>39</v>
      </c>
      <c r="D555" s="35" t="s">
        <v>49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36">
        <v>41944</v>
      </c>
      <c r="N555" s="37">
        <v>11</v>
      </c>
      <c r="O555" s="35" t="s">
        <v>41</v>
      </c>
      <c r="P555" s="38" t="s">
        <v>21</v>
      </c>
    </row>
    <row r="556" spans="1:16">
      <c r="A556" t="s">
        <v>16</v>
      </c>
      <c r="B556" t="s">
        <v>26</v>
      </c>
      <c r="C556" s="35" t="s">
        <v>39</v>
      </c>
      <c r="D556" s="35" t="s">
        <v>49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36">
        <v>41944</v>
      </c>
      <c r="N556" s="37">
        <v>11</v>
      </c>
      <c r="O556" s="35" t="s">
        <v>41</v>
      </c>
      <c r="P556" s="38" t="s">
        <v>21</v>
      </c>
    </row>
    <row r="557" spans="1:16">
      <c r="A557" t="s">
        <v>23</v>
      </c>
      <c r="B557" t="s">
        <v>26</v>
      </c>
      <c r="C557" s="35" t="s">
        <v>39</v>
      </c>
      <c r="D557" s="35" t="s">
        <v>49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36">
        <v>41609</v>
      </c>
      <c r="N557" s="37">
        <v>12</v>
      </c>
      <c r="O557" s="35" t="s">
        <v>27</v>
      </c>
      <c r="P557" s="38" t="s">
        <v>37</v>
      </c>
    </row>
    <row r="558" spans="1:16">
      <c r="A558" t="s">
        <v>16</v>
      </c>
      <c r="B558" t="s">
        <v>26</v>
      </c>
      <c r="C558" s="35" t="s">
        <v>39</v>
      </c>
      <c r="D558" s="35" t="s">
        <v>49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36">
        <v>41974</v>
      </c>
      <c r="N558" s="37">
        <v>12</v>
      </c>
      <c r="O558" s="35" t="s">
        <v>27</v>
      </c>
      <c r="P558" s="38" t="s">
        <v>21</v>
      </c>
    </row>
    <row r="559" spans="1:16">
      <c r="A559" t="s">
        <v>16</v>
      </c>
      <c r="B559" t="s">
        <v>26</v>
      </c>
      <c r="C559" s="35" t="s">
        <v>42</v>
      </c>
      <c r="D559" s="35" t="s">
        <v>49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36">
        <v>41821</v>
      </c>
      <c r="N559" s="37">
        <v>7</v>
      </c>
      <c r="O559" s="35" t="s">
        <v>32</v>
      </c>
      <c r="P559" s="38" t="s">
        <v>21</v>
      </c>
    </row>
    <row r="560" spans="1:16">
      <c r="A560" t="s">
        <v>16</v>
      </c>
      <c r="B560" t="s">
        <v>38</v>
      </c>
      <c r="C560" s="35" t="s">
        <v>42</v>
      </c>
      <c r="D560" s="35" t="s">
        <v>49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36">
        <v>41913</v>
      </c>
      <c r="N560" s="37">
        <v>10</v>
      </c>
      <c r="O560" s="35" t="s">
        <v>36</v>
      </c>
      <c r="P560" s="38" t="s">
        <v>21</v>
      </c>
    </row>
    <row r="561" spans="1:16">
      <c r="A561" t="s">
        <v>16</v>
      </c>
      <c r="B561" t="s">
        <v>26</v>
      </c>
      <c r="C561" s="35" t="s">
        <v>42</v>
      </c>
      <c r="D561" s="35" t="s">
        <v>49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36">
        <v>41913</v>
      </c>
      <c r="N561" s="37">
        <v>10</v>
      </c>
      <c r="O561" s="35" t="s">
        <v>36</v>
      </c>
      <c r="P561" s="38" t="s">
        <v>21</v>
      </c>
    </row>
    <row r="562" spans="1:16">
      <c r="A562" t="s">
        <v>30</v>
      </c>
      <c r="B562" t="s">
        <v>17</v>
      </c>
      <c r="C562" s="35" t="s">
        <v>43</v>
      </c>
      <c r="D562" s="35" t="s">
        <v>49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36">
        <v>41760</v>
      </c>
      <c r="N562" s="37">
        <v>5</v>
      </c>
      <c r="O562" s="35" t="s">
        <v>47</v>
      </c>
      <c r="P562" s="38" t="s">
        <v>21</v>
      </c>
    </row>
    <row r="563" spans="1:16">
      <c r="A563" t="s">
        <v>23</v>
      </c>
      <c r="B563" t="s">
        <v>24</v>
      </c>
      <c r="C563" s="35" t="s">
        <v>43</v>
      </c>
      <c r="D563" s="35" t="s">
        <v>49</v>
      </c>
      <c r="E563">
        <v>3874.5</v>
      </c>
      <c r="F563" s="1">
        <v>250</v>
      </c>
      <c r="G563" s="1">
        <v>15</v>
      </c>
      <c r="H563" s="1">
        <v>58117.5</v>
      </c>
      <c r="I563" s="1">
        <v>6974.1</v>
      </c>
      <c r="J563" s="1">
        <v>51143.4</v>
      </c>
      <c r="K563" s="1">
        <v>38745</v>
      </c>
      <c r="L563" s="1">
        <v>12398.4</v>
      </c>
      <c r="M563" s="36">
        <v>41821</v>
      </c>
      <c r="N563" s="37">
        <v>7</v>
      </c>
      <c r="O563" s="35" t="s">
        <v>32</v>
      </c>
      <c r="P563" s="38" t="s">
        <v>21</v>
      </c>
    </row>
    <row r="564" spans="1:16">
      <c r="A564" t="s">
        <v>16</v>
      </c>
      <c r="B564" t="s">
        <v>17</v>
      </c>
      <c r="C564" s="35" t="s">
        <v>43</v>
      </c>
      <c r="D564" s="35" t="s">
        <v>49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36">
        <v>41518</v>
      </c>
      <c r="N564" s="37">
        <v>9</v>
      </c>
      <c r="O564" s="35" t="s">
        <v>35</v>
      </c>
      <c r="P564" s="38" t="s">
        <v>37</v>
      </c>
    </row>
    <row r="565" spans="1:16">
      <c r="A565" t="s">
        <v>16</v>
      </c>
      <c r="B565" t="s">
        <v>38</v>
      </c>
      <c r="C565" s="35" t="s">
        <v>43</v>
      </c>
      <c r="D565" s="35" t="s">
        <v>49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36">
        <v>41913</v>
      </c>
      <c r="N565" s="37">
        <v>10</v>
      </c>
      <c r="O565" s="35" t="s">
        <v>36</v>
      </c>
      <c r="P565" s="38" t="s">
        <v>21</v>
      </c>
    </row>
    <row r="566" spans="1:16">
      <c r="A566" t="s">
        <v>31</v>
      </c>
      <c r="B566" t="s">
        <v>38</v>
      </c>
      <c r="C566" s="35" t="s">
        <v>43</v>
      </c>
      <c r="D566" s="35" t="s">
        <v>49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36">
        <v>41944</v>
      </c>
      <c r="N566" s="37">
        <v>11</v>
      </c>
      <c r="O566" s="35" t="s">
        <v>41</v>
      </c>
      <c r="P566" s="38" t="s">
        <v>21</v>
      </c>
    </row>
    <row r="567" spans="1:16">
      <c r="A567" t="s">
        <v>16</v>
      </c>
      <c r="B567" t="s">
        <v>26</v>
      </c>
      <c r="C567" s="35" t="s">
        <v>43</v>
      </c>
      <c r="D567" s="35" t="s">
        <v>49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36">
        <v>41974</v>
      </c>
      <c r="N567" s="37">
        <v>12</v>
      </c>
      <c r="O567" s="35" t="s">
        <v>27</v>
      </c>
      <c r="P567" s="38" t="s">
        <v>21</v>
      </c>
    </row>
    <row r="568" spans="1:16">
      <c r="A568" t="s">
        <v>16</v>
      </c>
      <c r="B568" t="s">
        <v>38</v>
      </c>
      <c r="C568" s="35" t="s">
        <v>45</v>
      </c>
      <c r="D568" s="35" t="s">
        <v>49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36">
        <v>41671</v>
      </c>
      <c r="N568" s="37">
        <v>2</v>
      </c>
      <c r="O568" s="35" t="s">
        <v>40</v>
      </c>
      <c r="P568" s="38" t="s">
        <v>21</v>
      </c>
    </row>
    <row r="569" spans="1:16">
      <c r="A569" t="s">
        <v>16</v>
      </c>
      <c r="B569" t="s">
        <v>24</v>
      </c>
      <c r="C569" s="35" t="s">
        <v>45</v>
      </c>
      <c r="D569" s="35" t="s">
        <v>49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3968.94</v>
      </c>
      <c r="M569" s="36">
        <v>41821</v>
      </c>
      <c r="N569" s="37">
        <v>7</v>
      </c>
      <c r="O569" s="35" t="s">
        <v>32</v>
      </c>
      <c r="P569" s="38" t="s">
        <v>21</v>
      </c>
    </row>
    <row r="570" spans="1:16">
      <c r="A570" t="s">
        <v>16</v>
      </c>
      <c r="B570" t="s">
        <v>17</v>
      </c>
      <c r="C570" s="35" t="s">
        <v>45</v>
      </c>
      <c r="D570" s="35" t="s">
        <v>49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3171.44</v>
      </c>
      <c r="M570" s="36">
        <v>41913</v>
      </c>
      <c r="N570" s="37">
        <v>10</v>
      </c>
      <c r="O570" s="35" t="s">
        <v>36</v>
      </c>
      <c r="P570" s="38" t="s">
        <v>21</v>
      </c>
    </row>
    <row r="571" spans="1:16">
      <c r="A571" t="s">
        <v>23</v>
      </c>
      <c r="B571" t="s">
        <v>38</v>
      </c>
      <c r="C571" s="35" t="s">
        <v>45</v>
      </c>
      <c r="D571" s="35" t="s">
        <v>49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8153.6</v>
      </c>
      <c r="M571" s="36">
        <v>41579</v>
      </c>
      <c r="N571" s="37">
        <v>11</v>
      </c>
      <c r="O571" s="35" t="s">
        <v>41</v>
      </c>
      <c r="P571" s="38" t="s">
        <v>37</v>
      </c>
    </row>
    <row r="572" spans="1:16">
      <c r="A572" t="s">
        <v>16</v>
      </c>
      <c r="B572" t="s">
        <v>24</v>
      </c>
      <c r="C572" s="35" t="s">
        <v>18</v>
      </c>
      <c r="D572" s="35" t="s">
        <v>49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44378.400000000001</v>
      </c>
      <c r="K572" s="1">
        <v>25215</v>
      </c>
      <c r="L572" s="1">
        <v>19163.400000000001</v>
      </c>
      <c r="M572" s="36">
        <v>41640</v>
      </c>
      <c r="N572" s="37">
        <v>1</v>
      </c>
      <c r="O572" s="35" t="s">
        <v>20</v>
      </c>
      <c r="P572" s="38" t="s">
        <v>21</v>
      </c>
    </row>
    <row r="573" spans="1:16">
      <c r="A573" t="s">
        <v>30</v>
      </c>
      <c r="B573" t="s">
        <v>26</v>
      </c>
      <c r="C573" s="35" t="s">
        <v>28</v>
      </c>
      <c r="D573" s="35" t="s">
        <v>49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36">
        <v>41760</v>
      </c>
      <c r="N573" s="37">
        <v>5</v>
      </c>
      <c r="O573" s="35" t="s">
        <v>47</v>
      </c>
      <c r="P573" s="38" t="s">
        <v>21</v>
      </c>
    </row>
    <row r="574" spans="1:16">
      <c r="A574" t="s">
        <v>16</v>
      </c>
      <c r="B574" t="s">
        <v>22</v>
      </c>
      <c r="C574" s="35" t="s">
        <v>39</v>
      </c>
      <c r="D574" s="35" t="s">
        <v>49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11635.6</v>
      </c>
      <c r="M574" s="36">
        <v>41974</v>
      </c>
      <c r="N574" s="37">
        <v>12</v>
      </c>
      <c r="O574" s="35" t="s">
        <v>27</v>
      </c>
      <c r="P574" s="38" t="s">
        <v>21</v>
      </c>
    </row>
    <row r="575" spans="1:16">
      <c r="A575" t="s">
        <v>16</v>
      </c>
      <c r="B575" t="s">
        <v>24</v>
      </c>
      <c r="C575" s="35" t="s">
        <v>43</v>
      </c>
      <c r="D575" s="35" t="s">
        <v>49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1729.56</v>
      </c>
      <c r="M575" s="36">
        <v>41699</v>
      </c>
      <c r="N575" s="37">
        <v>3</v>
      </c>
      <c r="O575" s="35" t="s">
        <v>29</v>
      </c>
      <c r="P575" s="38" t="s">
        <v>21</v>
      </c>
    </row>
    <row r="576" spans="1:16">
      <c r="A576" t="s">
        <v>16</v>
      </c>
      <c r="B576" t="s">
        <v>22</v>
      </c>
      <c r="C576" s="35" t="s">
        <v>43</v>
      </c>
      <c r="D576" s="35" t="s">
        <v>49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11635.6</v>
      </c>
      <c r="M576" s="36">
        <v>41974</v>
      </c>
      <c r="N576" s="37">
        <v>12</v>
      </c>
      <c r="O576" s="35" t="s">
        <v>27</v>
      </c>
      <c r="P576" s="38" t="s">
        <v>21</v>
      </c>
    </row>
    <row r="577" spans="1:16">
      <c r="A577" t="s">
        <v>30</v>
      </c>
      <c r="B577" t="s">
        <v>17</v>
      </c>
      <c r="C577" s="35" t="s">
        <v>45</v>
      </c>
      <c r="D577" s="35" t="s">
        <v>49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36">
        <v>41518</v>
      </c>
      <c r="N577" s="37">
        <v>9</v>
      </c>
      <c r="O577" s="35" t="s">
        <v>35</v>
      </c>
      <c r="P577" s="38" t="s">
        <v>37</v>
      </c>
    </row>
    <row r="578" spans="1:16">
      <c r="A578" t="s">
        <v>23</v>
      </c>
      <c r="B578" t="s">
        <v>38</v>
      </c>
      <c r="C578" s="35" t="s">
        <v>18</v>
      </c>
      <c r="D578" s="35" t="s">
        <v>49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7829.35</v>
      </c>
      <c r="M578" s="36">
        <v>41791</v>
      </c>
      <c r="N578" s="37">
        <v>6</v>
      </c>
      <c r="O578" s="35" t="s">
        <v>25</v>
      </c>
      <c r="P578" s="38" t="s">
        <v>21</v>
      </c>
    </row>
    <row r="579" spans="1:16">
      <c r="A579" t="s">
        <v>23</v>
      </c>
      <c r="B579" t="s">
        <v>38</v>
      </c>
      <c r="C579" s="35" t="s">
        <v>43</v>
      </c>
      <c r="D579" s="35" t="s">
        <v>49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7829.35</v>
      </c>
      <c r="M579" s="36">
        <v>41791</v>
      </c>
      <c r="N579" s="37">
        <v>6</v>
      </c>
      <c r="O579" s="35" t="s">
        <v>25</v>
      </c>
      <c r="P579" s="38" t="s">
        <v>21</v>
      </c>
    </row>
    <row r="580" spans="1:16">
      <c r="A580" t="s">
        <v>16</v>
      </c>
      <c r="B580" t="s">
        <v>17</v>
      </c>
      <c r="C580" s="35" t="s">
        <v>18</v>
      </c>
      <c r="D580" s="35" t="s">
        <v>49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36">
        <v>41699</v>
      </c>
      <c r="N580" s="37">
        <v>3</v>
      </c>
      <c r="O580" s="35" t="s">
        <v>29</v>
      </c>
      <c r="P580" s="38" t="s">
        <v>21</v>
      </c>
    </row>
    <row r="581" spans="1:16">
      <c r="A581" t="s">
        <v>16</v>
      </c>
      <c r="B581" t="s">
        <v>24</v>
      </c>
      <c r="C581" s="35" t="s">
        <v>18</v>
      </c>
      <c r="D581" s="35" t="s">
        <v>49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36">
        <v>41699</v>
      </c>
      <c r="N581" s="37">
        <v>3</v>
      </c>
      <c r="O581" s="35" t="s">
        <v>29</v>
      </c>
      <c r="P581" s="38" t="s">
        <v>21</v>
      </c>
    </row>
    <row r="582" spans="1:16">
      <c r="A582" t="s">
        <v>16</v>
      </c>
      <c r="B582" t="s">
        <v>22</v>
      </c>
      <c r="C582" s="35" t="s">
        <v>18</v>
      </c>
      <c r="D582" s="35" t="s">
        <v>49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36">
        <v>41518</v>
      </c>
      <c r="N582" s="37">
        <v>9</v>
      </c>
      <c r="O582" s="35" t="s">
        <v>35</v>
      </c>
      <c r="P582" s="38" t="s">
        <v>37</v>
      </c>
    </row>
    <row r="583" spans="1:16">
      <c r="A583" t="s">
        <v>16</v>
      </c>
      <c r="B583" t="s">
        <v>38</v>
      </c>
      <c r="C583" s="35" t="s">
        <v>28</v>
      </c>
      <c r="D583" s="35" t="s">
        <v>49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36">
        <v>41640</v>
      </c>
      <c r="N583" s="37">
        <v>1</v>
      </c>
      <c r="O583" s="35" t="s">
        <v>20</v>
      </c>
      <c r="P583" s="38" t="s">
        <v>21</v>
      </c>
    </row>
    <row r="584" spans="1:16">
      <c r="A584" t="s">
        <v>16</v>
      </c>
      <c r="B584" t="s">
        <v>38</v>
      </c>
      <c r="C584" s="35" t="s">
        <v>28</v>
      </c>
      <c r="D584" s="35" t="s">
        <v>49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1414.82</v>
      </c>
      <c r="M584" s="36">
        <v>41671</v>
      </c>
      <c r="N584" s="37">
        <v>2</v>
      </c>
      <c r="O584" s="35" t="s">
        <v>40</v>
      </c>
      <c r="P584" s="38" t="s">
        <v>21</v>
      </c>
    </row>
    <row r="585" spans="1:16">
      <c r="A585" t="s">
        <v>30</v>
      </c>
      <c r="B585" t="s">
        <v>26</v>
      </c>
      <c r="C585" s="35" t="s">
        <v>28</v>
      </c>
      <c r="D585" s="35" t="s">
        <v>49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36">
        <v>41791</v>
      </c>
      <c r="N585" s="37">
        <v>6</v>
      </c>
      <c r="O585" s="35" t="s">
        <v>25</v>
      </c>
      <c r="P585" s="38" t="s">
        <v>21</v>
      </c>
    </row>
    <row r="586" spans="1:16">
      <c r="A586" t="s">
        <v>16</v>
      </c>
      <c r="B586" t="s">
        <v>26</v>
      </c>
      <c r="C586" s="35" t="s">
        <v>28</v>
      </c>
      <c r="D586" s="35" t="s">
        <v>49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36">
        <v>41821</v>
      </c>
      <c r="N586" s="37">
        <v>7</v>
      </c>
      <c r="O586" s="35" t="s">
        <v>32</v>
      </c>
      <c r="P586" s="38" t="s">
        <v>21</v>
      </c>
    </row>
    <row r="587" spans="1:16">
      <c r="A587" t="s">
        <v>16</v>
      </c>
      <c r="B587" t="s">
        <v>17</v>
      </c>
      <c r="C587" s="35" t="s">
        <v>28</v>
      </c>
      <c r="D587" s="35" t="s">
        <v>49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9242.6</v>
      </c>
      <c r="M587" s="36">
        <v>41913</v>
      </c>
      <c r="N587" s="37">
        <v>10</v>
      </c>
      <c r="O587" s="35" t="s">
        <v>36</v>
      </c>
      <c r="P587" s="38" t="s">
        <v>21</v>
      </c>
    </row>
    <row r="588" spans="1:16">
      <c r="A588" t="s">
        <v>16</v>
      </c>
      <c r="B588" t="s">
        <v>38</v>
      </c>
      <c r="C588" s="35" t="s">
        <v>39</v>
      </c>
      <c r="D588" s="35" t="s">
        <v>49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1567.9649999999999</v>
      </c>
      <c r="M588" s="36">
        <v>41640</v>
      </c>
      <c r="N588" s="37">
        <v>1</v>
      </c>
      <c r="O588" s="35" t="s">
        <v>20</v>
      </c>
      <c r="P588" s="38" t="s">
        <v>21</v>
      </c>
    </row>
    <row r="589" spans="1:16">
      <c r="A589" t="s">
        <v>33</v>
      </c>
      <c r="B589" t="s">
        <v>22</v>
      </c>
      <c r="C589" s="35" t="s">
        <v>39</v>
      </c>
      <c r="D589" s="35" t="s">
        <v>49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36">
        <v>41640</v>
      </c>
      <c r="N589" s="37">
        <v>1</v>
      </c>
      <c r="O589" s="35" t="s">
        <v>20</v>
      </c>
      <c r="P589" s="38" t="s">
        <v>21</v>
      </c>
    </row>
    <row r="590" spans="1:16">
      <c r="A590" t="s">
        <v>16</v>
      </c>
      <c r="B590" t="s">
        <v>38</v>
      </c>
      <c r="C590" s="35" t="s">
        <v>39</v>
      </c>
      <c r="D590" s="35" t="s">
        <v>49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36">
        <v>41671</v>
      </c>
      <c r="N590" s="37">
        <v>2</v>
      </c>
      <c r="O590" s="35" t="s">
        <v>40</v>
      </c>
      <c r="P590" s="38" t="s">
        <v>21</v>
      </c>
    </row>
    <row r="591" spans="1:16">
      <c r="A591" t="s">
        <v>16</v>
      </c>
      <c r="B591" t="s">
        <v>22</v>
      </c>
      <c r="C591" s="35" t="s">
        <v>39</v>
      </c>
      <c r="D591" s="35" t="s">
        <v>49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20039.2</v>
      </c>
      <c r="M591" s="36">
        <v>41671</v>
      </c>
      <c r="N591" s="37">
        <v>2</v>
      </c>
      <c r="O591" s="35" t="s">
        <v>40</v>
      </c>
      <c r="P591" s="38" t="s">
        <v>21</v>
      </c>
    </row>
    <row r="592" spans="1:16">
      <c r="A592" t="s">
        <v>16</v>
      </c>
      <c r="B592" t="s">
        <v>17</v>
      </c>
      <c r="C592" s="35" t="s">
        <v>39</v>
      </c>
      <c r="D592" s="35" t="s">
        <v>49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36">
        <v>41791</v>
      </c>
      <c r="N592" s="37">
        <v>6</v>
      </c>
      <c r="O592" s="35" t="s">
        <v>25</v>
      </c>
      <c r="P592" s="38" t="s">
        <v>21</v>
      </c>
    </row>
    <row r="593" spans="1:16">
      <c r="A593" t="s">
        <v>31</v>
      </c>
      <c r="B593" t="s">
        <v>17</v>
      </c>
      <c r="C593" s="35" t="s">
        <v>39</v>
      </c>
      <c r="D593" s="35" t="s">
        <v>49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36">
        <v>41791</v>
      </c>
      <c r="N593" s="37">
        <v>6</v>
      </c>
      <c r="O593" s="35" t="s">
        <v>25</v>
      </c>
      <c r="P593" s="38" t="s">
        <v>21</v>
      </c>
    </row>
    <row r="594" spans="1:16">
      <c r="A594" t="s">
        <v>30</v>
      </c>
      <c r="B594" t="s">
        <v>26</v>
      </c>
      <c r="C594" s="35" t="s">
        <v>39</v>
      </c>
      <c r="D594" s="35" t="s">
        <v>49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36">
        <v>41821</v>
      </c>
      <c r="N594" s="37">
        <v>7</v>
      </c>
      <c r="O594" s="35" t="s">
        <v>32</v>
      </c>
      <c r="P594" s="38" t="s">
        <v>21</v>
      </c>
    </row>
    <row r="595" spans="1:16">
      <c r="A595" t="s">
        <v>16</v>
      </c>
      <c r="B595" t="s">
        <v>24</v>
      </c>
      <c r="C595" s="35" t="s">
        <v>39</v>
      </c>
      <c r="D595" s="35" t="s">
        <v>49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2938.64</v>
      </c>
      <c r="M595" s="36">
        <v>41852</v>
      </c>
      <c r="N595" s="37">
        <v>8</v>
      </c>
      <c r="O595" s="35" t="s">
        <v>34</v>
      </c>
      <c r="P595" s="38" t="s">
        <v>21</v>
      </c>
    </row>
    <row r="596" spans="1:16">
      <c r="A596" t="s">
        <v>23</v>
      </c>
      <c r="B596" t="s">
        <v>17</v>
      </c>
      <c r="C596" s="35" t="s">
        <v>39</v>
      </c>
      <c r="D596" s="35" t="s">
        <v>49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36">
        <v>41913</v>
      </c>
      <c r="N596" s="37">
        <v>10</v>
      </c>
      <c r="O596" s="35" t="s">
        <v>36</v>
      </c>
      <c r="P596" s="38" t="s">
        <v>21</v>
      </c>
    </row>
    <row r="597" spans="1:16">
      <c r="A597" t="s">
        <v>16</v>
      </c>
      <c r="B597" t="s">
        <v>17</v>
      </c>
      <c r="C597" s="35" t="s">
        <v>39</v>
      </c>
      <c r="D597" s="35" t="s">
        <v>49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9242.6</v>
      </c>
      <c r="M597" s="36">
        <v>41913</v>
      </c>
      <c r="N597" s="37">
        <v>10</v>
      </c>
      <c r="O597" s="35" t="s">
        <v>36</v>
      </c>
      <c r="P597" s="38" t="s">
        <v>21</v>
      </c>
    </row>
    <row r="598" spans="1:16">
      <c r="A598" t="s">
        <v>16</v>
      </c>
      <c r="B598" t="s">
        <v>22</v>
      </c>
      <c r="C598" s="35" t="s">
        <v>39</v>
      </c>
      <c r="D598" s="35" t="s">
        <v>49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36">
        <v>41944</v>
      </c>
      <c r="N598" s="37">
        <v>11</v>
      </c>
      <c r="O598" s="35" t="s">
        <v>41</v>
      </c>
      <c r="P598" s="38" t="s">
        <v>21</v>
      </c>
    </row>
    <row r="599" spans="1:16">
      <c r="A599" t="s">
        <v>30</v>
      </c>
      <c r="B599" t="s">
        <v>22</v>
      </c>
      <c r="C599" s="35" t="s">
        <v>39</v>
      </c>
      <c r="D599" s="35" t="s">
        <v>49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7536.72</v>
      </c>
      <c r="M599" s="36">
        <v>41974</v>
      </c>
      <c r="N599" s="37">
        <v>12</v>
      </c>
      <c r="O599" s="35" t="s">
        <v>27</v>
      </c>
      <c r="P599" s="38" t="s">
        <v>21</v>
      </c>
    </row>
    <row r="600" spans="1:16">
      <c r="A600" t="s">
        <v>23</v>
      </c>
      <c r="B600" t="s">
        <v>24</v>
      </c>
      <c r="C600" s="35" t="s">
        <v>42</v>
      </c>
      <c r="D600" s="35" t="s">
        <v>49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36">
        <v>41640</v>
      </c>
      <c r="N600" s="37">
        <v>1</v>
      </c>
      <c r="O600" s="35" t="s">
        <v>20</v>
      </c>
      <c r="P600" s="38" t="s">
        <v>21</v>
      </c>
    </row>
    <row r="601" spans="1:16">
      <c r="A601" t="s">
        <v>16</v>
      </c>
      <c r="B601" t="s">
        <v>17</v>
      </c>
      <c r="C601" s="35" t="s">
        <v>42</v>
      </c>
      <c r="D601" s="35" t="s">
        <v>49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36">
        <v>41791</v>
      </c>
      <c r="N601" s="37">
        <v>6</v>
      </c>
      <c r="O601" s="35" t="s">
        <v>25</v>
      </c>
      <c r="P601" s="38" t="s">
        <v>21</v>
      </c>
    </row>
    <row r="602" spans="1:16">
      <c r="A602" t="s">
        <v>16</v>
      </c>
      <c r="B602" t="s">
        <v>24</v>
      </c>
      <c r="C602" s="35" t="s">
        <v>42</v>
      </c>
      <c r="D602" s="35" t="s">
        <v>49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1297.0999999999999</v>
      </c>
      <c r="M602" s="36">
        <v>41791</v>
      </c>
      <c r="N602" s="37">
        <v>6</v>
      </c>
      <c r="O602" s="35" t="s">
        <v>25</v>
      </c>
      <c r="P602" s="38" t="s">
        <v>21</v>
      </c>
    </row>
    <row r="603" spans="1:16">
      <c r="A603" t="s">
        <v>30</v>
      </c>
      <c r="B603" t="s">
        <v>26</v>
      </c>
      <c r="C603" s="35" t="s">
        <v>42</v>
      </c>
      <c r="D603" s="35" t="s">
        <v>49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36">
        <v>41791</v>
      </c>
      <c r="N603" s="37">
        <v>6</v>
      </c>
      <c r="O603" s="35" t="s">
        <v>25</v>
      </c>
      <c r="P603" s="38" t="s">
        <v>21</v>
      </c>
    </row>
    <row r="604" spans="1:16">
      <c r="A604" t="s">
        <v>23</v>
      </c>
      <c r="B604" t="s">
        <v>22</v>
      </c>
      <c r="C604" s="35" t="s">
        <v>42</v>
      </c>
      <c r="D604" s="35" t="s">
        <v>49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36">
        <v>41518</v>
      </c>
      <c r="N604" s="37">
        <v>9</v>
      </c>
      <c r="O604" s="35" t="s">
        <v>35</v>
      </c>
      <c r="P604" s="38" t="s">
        <v>37</v>
      </c>
    </row>
    <row r="605" spans="1:16">
      <c r="A605" t="s">
        <v>30</v>
      </c>
      <c r="B605" t="s">
        <v>26</v>
      </c>
      <c r="C605" s="35" t="s">
        <v>42</v>
      </c>
      <c r="D605" s="35" t="s">
        <v>49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3050.4</v>
      </c>
      <c r="M605" s="36">
        <v>41913</v>
      </c>
      <c r="N605" s="37">
        <v>10</v>
      </c>
      <c r="O605" s="35" t="s">
        <v>36</v>
      </c>
      <c r="P605" s="38" t="s">
        <v>21</v>
      </c>
    </row>
    <row r="606" spans="1:16">
      <c r="A606" t="s">
        <v>33</v>
      </c>
      <c r="B606" t="s">
        <v>26</v>
      </c>
      <c r="C606" s="35" t="s">
        <v>42</v>
      </c>
      <c r="D606" s="35" t="s">
        <v>49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36">
        <v>41579</v>
      </c>
      <c r="N606" s="37">
        <v>11</v>
      </c>
      <c r="O606" s="35" t="s">
        <v>41</v>
      </c>
      <c r="P606" s="38" t="s">
        <v>37</v>
      </c>
    </row>
    <row r="607" spans="1:16">
      <c r="A607" t="s">
        <v>30</v>
      </c>
      <c r="B607" t="s">
        <v>22</v>
      </c>
      <c r="C607" s="35" t="s">
        <v>42</v>
      </c>
      <c r="D607" s="35" t="s">
        <v>49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7536.72</v>
      </c>
      <c r="M607" s="36">
        <v>41974</v>
      </c>
      <c r="N607" s="37">
        <v>12</v>
      </c>
      <c r="O607" s="35" t="s">
        <v>27</v>
      </c>
      <c r="P607" s="38" t="s">
        <v>21</v>
      </c>
    </row>
    <row r="608" spans="1:16">
      <c r="A608" t="s">
        <v>31</v>
      </c>
      <c r="B608" t="s">
        <v>17</v>
      </c>
      <c r="C608" s="35" t="s">
        <v>43</v>
      </c>
      <c r="D608" s="35" t="s">
        <v>49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36">
        <v>41791</v>
      </c>
      <c r="N608" s="37">
        <v>6</v>
      </c>
      <c r="O608" s="35" t="s">
        <v>25</v>
      </c>
      <c r="P608" s="38" t="s">
        <v>21</v>
      </c>
    </row>
    <row r="609" spans="1:16">
      <c r="A609" t="s">
        <v>23</v>
      </c>
      <c r="B609" t="s">
        <v>17</v>
      </c>
      <c r="C609" s="35" t="s">
        <v>43</v>
      </c>
      <c r="D609" s="35" t="s">
        <v>49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36">
        <v>41913</v>
      </c>
      <c r="N609" s="37">
        <v>10</v>
      </c>
      <c r="O609" s="35" t="s">
        <v>36</v>
      </c>
      <c r="P609" s="38" t="s">
        <v>21</v>
      </c>
    </row>
    <row r="610" spans="1:16">
      <c r="A610" t="s">
        <v>31</v>
      </c>
      <c r="B610" t="s">
        <v>17</v>
      </c>
      <c r="C610" s="35" t="s">
        <v>45</v>
      </c>
      <c r="D610" s="35" t="s">
        <v>49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36">
        <v>41640</v>
      </c>
      <c r="N610" s="37">
        <v>1</v>
      </c>
      <c r="O610" s="35" t="s">
        <v>20</v>
      </c>
      <c r="P610" s="38" t="s">
        <v>21</v>
      </c>
    </row>
    <row r="611" spans="1:16">
      <c r="A611" t="s">
        <v>16</v>
      </c>
      <c r="B611" t="s">
        <v>24</v>
      </c>
      <c r="C611" s="35" t="s">
        <v>45</v>
      </c>
      <c r="D611" s="35" t="s">
        <v>49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1297.0999999999999</v>
      </c>
      <c r="M611" s="36">
        <v>41791</v>
      </c>
      <c r="N611" s="37">
        <v>6</v>
      </c>
      <c r="O611" s="35" t="s">
        <v>25</v>
      </c>
      <c r="P611" s="38" t="s">
        <v>21</v>
      </c>
    </row>
    <row r="612" spans="1:16">
      <c r="A612" t="s">
        <v>30</v>
      </c>
      <c r="B612" t="s">
        <v>26</v>
      </c>
      <c r="C612" s="35" t="s">
        <v>45</v>
      </c>
      <c r="D612" s="35" t="s">
        <v>49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3050.4</v>
      </c>
      <c r="M612" s="36">
        <v>41913</v>
      </c>
      <c r="N612" s="37">
        <v>10</v>
      </c>
      <c r="O612" s="35" t="s">
        <v>36</v>
      </c>
      <c r="P612" s="38" t="s">
        <v>21</v>
      </c>
    </row>
    <row r="613" spans="1:16">
      <c r="A613" t="s">
        <v>30</v>
      </c>
      <c r="B613" t="s">
        <v>22</v>
      </c>
      <c r="C613" s="35" t="s">
        <v>45</v>
      </c>
      <c r="D613" s="35" t="s">
        <v>49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36">
        <v>41609</v>
      </c>
      <c r="N613" s="37">
        <v>12</v>
      </c>
      <c r="O613" s="35" t="s">
        <v>27</v>
      </c>
      <c r="P613" s="38" t="s">
        <v>37</v>
      </c>
    </row>
    <row r="614" spans="1:16">
      <c r="A614" t="s">
        <v>16</v>
      </c>
      <c r="B614" t="s">
        <v>26</v>
      </c>
      <c r="C614" s="35" t="s">
        <v>18</v>
      </c>
      <c r="D614" s="35" t="s">
        <v>49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</v>
      </c>
      <c r="M614" s="36">
        <v>41730</v>
      </c>
      <c r="N614" s="37">
        <v>4</v>
      </c>
      <c r="O614" s="35" t="s">
        <v>44</v>
      </c>
      <c r="P614" s="38" t="s">
        <v>21</v>
      </c>
    </row>
    <row r="615" spans="1:16">
      <c r="A615" t="s">
        <v>16</v>
      </c>
      <c r="B615" t="s">
        <v>38</v>
      </c>
      <c r="C615" s="35" t="s">
        <v>18</v>
      </c>
      <c r="D615" s="35" t="s">
        <v>49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12549.6</v>
      </c>
      <c r="M615" s="36">
        <v>41760</v>
      </c>
      <c r="N615" s="37">
        <v>5</v>
      </c>
      <c r="O615" s="35" t="s">
        <v>47</v>
      </c>
      <c r="P615" s="38" t="s">
        <v>21</v>
      </c>
    </row>
    <row r="616" spans="1:16">
      <c r="A616" t="s">
        <v>16</v>
      </c>
      <c r="B616" t="s">
        <v>38</v>
      </c>
      <c r="C616" s="35" t="s">
        <v>18</v>
      </c>
      <c r="D616" s="35" t="s">
        <v>49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3055.92</v>
      </c>
      <c r="M616" s="36">
        <v>41548</v>
      </c>
      <c r="N616" s="37">
        <v>10</v>
      </c>
      <c r="O616" s="35" t="s">
        <v>36</v>
      </c>
      <c r="P616" s="38" t="s">
        <v>37</v>
      </c>
    </row>
    <row r="617" spans="1:16">
      <c r="A617" t="s">
        <v>16</v>
      </c>
      <c r="B617" t="s">
        <v>22</v>
      </c>
      <c r="C617" s="35" t="s">
        <v>18</v>
      </c>
      <c r="D617" s="35" t="s">
        <v>49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285.60000000000002</v>
      </c>
      <c r="M617" s="36">
        <v>41974</v>
      </c>
      <c r="N617" s="37">
        <v>12</v>
      </c>
      <c r="O617" s="35" t="s">
        <v>27</v>
      </c>
      <c r="P617" s="38" t="s">
        <v>21</v>
      </c>
    </row>
    <row r="618" spans="1:16">
      <c r="A618" t="s">
        <v>16</v>
      </c>
      <c r="B618" t="s">
        <v>24</v>
      </c>
      <c r="C618" s="35" t="s">
        <v>28</v>
      </c>
      <c r="D618" s="35" t="s">
        <v>49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</v>
      </c>
      <c r="K618" s="1">
        <v>1465</v>
      </c>
      <c r="L618" s="1">
        <v>298.86</v>
      </c>
      <c r="M618" s="36">
        <v>41671</v>
      </c>
      <c r="N618" s="37">
        <v>2</v>
      </c>
      <c r="O618" s="35" t="s">
        <v>40</v>
      </c>
      <c r="P618" s="38" t="s">
        <v>21</v>
      </c>
    </row>
    <row r="619" spans="1:16">
      <c r="A619" t="s">
        <v>16</v>
      </c>
      <c r="B619" t="s">
        <v>38</v>
      </c>
      <c r="C619" s="35" t="s">
        <v>28</v>
      </c>
      <c r="D619" s="35" t="s">
        <v>49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3055.92</v>
      </c>
      <c r="M619" s="36">
        <v>41548</v>
      </c>
      <c r="N619" s="37">
        <v>10</v>
      </c>
      <c r="O619" s="35" t="s">
        <v>36</v>
      </c>
      <c r="P619" s="38" t="s">
        <v>37</v>
      </c>
    </row>
    <row r="620" spans="1:16">
      <c r="A620" t="s">
        <v>23</v>
      </c>
      <c r="B620" t="s">
        <v>22</v>
      </c>
      <c r="C620" s="35" t="s">
        <v>39</v>
      </c>
      <c r="D620" s="35" t="s">
        <v>49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806.2</v>
      </c>
      <c r="M620" s="36">
        <v>41671</v>
      </c>
      <c r="N620" s="37">
        <v>2</v>
      </c>
      <c r="O620" s="35" t="s">
        <v>40</v>
      </c>
      <c r="P620" s="38" t="s">
        <v>21</v>
      </c>
    </row>
    <row r="621" spans="1:16">
      <c r="A621" t="s">
        <v>16</v>
      </c>
      <c r="B621" t="s">
        <v>17</v>
      </c>
      <c r="C621" s="35" t="s">
        <v>39</v>
      </c>
      <c r="D621" s="35" t="s">
        <v>49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36">
        <v>41699</v>
      </c>
      <c r="N621" s="37">
        <v>3</v>
      </c>
      <c r="O621" s="35" t="s">
        <v>29</v>
      </c>
      <c r="P621" s="38" t="s">
        <v>21</v>
      </c>
    </row>
    <row r="622" spans="1:16">
      <c r="A622" t="s">
        <v>23</v>
      </c>
      <c r="B622" t="s">
        <v>38</v>
      </c>
      <c r="C622" s="35" t="s">
        <v>39</v>
      </c>
      <c r="D622" s="35" t="s">
        <v>49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5124.3</v>
      </c>
      <c r="M622" s="36">
        <v>41883</v>
      </c>
      <c r="N622" s="37">
        <v>9</v>
      </c>
      <c r="O622" s="35" t="s">
        <v>35</v>
      </c>
      <c r="P622" s="38" t="s">
        <v>21</v>
      </c>
    </row>
    <row r="623" spans="1:16">
      <c r="A623" t="s">
        <v>30</v>
      </c>
      <c r="B623" t="s">
        <v>24</v>
      </c>
      <c r="C623" s="35" t="s">
        <v>39</v>
      </c>
      <c r="D623" s="35" t="s">
        <v>49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36">
        <v>41913</v>
      </c>
      <c r="N623" s="37">
        <v>10</v>
      </c>
      <c r="O623" s="35" t="s">
        <v>36</v>
      </c>
      <c r="P623" s="38" t="s">
        <v>21</v>
      </c>
    </row>
    <row r="624" spans="1:16">
      <c r="A624" t="s">
        <v>16</v>
      </c>
      <c r="B624" t="s">
        <v>22</v>
      </c>
      <c r="C624" s="35" t="s">
        <v>43</v>
      </c>
      <c r="D624" s="35" t="s">
        <v>49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285.60000000000002</v>
      </c>
      <c r="M624" s="36">
        <v>41974</v>
      </c>
      <c r="N624" s="37">
        <v>12</v>
      </c>
      <c r="O624" s="35" t="s">
        <v>27</v>
      </c>
      <c r="P624" s="38" t="s">
        <v>21</v>
      </c>
    </row>
    <row r="625" spans="1:16">
      <c r="A625" t="s">
        <v>30</v>
      </c>
      <c r="B625" t="s">
        <v>24</v>
      </c>
      <c r="C625" s="35" t="s">
        <v>45</v>
      </c>
      <c r="D625" s="35" t="s">
        <v>49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36">
        <v>41913</v>
      </c>
      <c r="N625" s="37">
        <v>10</v>
      </c>
      <c r="O625" s="35" t="s">
        <v>36</v>
      </c>
      <c r="P625" s="38" t="s">
        <v>21</v>
      </c>
    </row>
    <row r="626" spans="1:16">
      <c r="A626" t="s">
        <v>30</v>
      </c>
      <c r="B626" t="s">
        <v>38</v>
      </c>
      <c r="C626" s="35" t="s">
        <v>45</v>
      </c>
      <c r="D626" s="35" t="s">
        <v>49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36">
        <v>41609</v>
      </c>
      <c r="N626" s="37">
        <v>12</v>
      </c>
      <c r="O626" s="35" t="s">
        <v>27</v>
      </c>
      <c r="P626" s="38" t="s">
        <v>37</v>
      </c>
    </row>
    <row r="627" spans="1:16">
      <c r="A627" t="s">
        <v>33</v>
      </c>
      <c r="B627" t="s">
        <v>26</v>
      </c>
      <c r="C627" s="35" t="s">
        <v>18</v>
      </c>
      <c r="D627" s="35" t="s">
        <v>49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36">
        <v>41821</v>
      </c>
      <c r="N627" s="37">
        <v>7</v>
      </c>
      <c r="O627" s="35" t="s">
        <v>32</v>
      </c>
      <c r="P627" s="38" t="s">
        <v>21</v>
      </c>
    </row>
    <row r="628" spans="1:16">
      <c r="A628" t="s">
        <v>31</v>
      </c>
      <c r="B628" t="s">
        <v>24</v>
      </c>
      <c r="C628" s="35" t="s">
        <v>18</v>
      </c>
      <c r="D628" s="35" t="s">
        <v>49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36">
        <v>41518</v>
      </c>
      <c r="N628" s="37">
        <v>9</v>
      </c>
      <c r="O628" s="35" t="s">
        <v>35</v>
      </c>
      <c r="P628" s="38" t="s">
        <v>37</v>
      </c>
    </row>
    <row r="629" spans="1:16">
      <c r="A629" t="s">
        <v>33</v>
      </c>
      <c r="B629" t="s">
        <v>17</v>
      </c>
      <c r="C629" s="35" t="s">
        <v>18</v>
      </c>
      <c r="D629" s="35" t="s">
        <v>49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36">
        <v>41913</v>
      </c>
      <c r="N629" s="37">
        <v>10</v>
      </c>
      <c r="O629" s="35" t="s">
        <v>36</v>
      </c>
      <c r="P629" s="38" t="s">
        <v>21</v>
      </c>
    </row>
    <row r="630" spans="1:16">
      <c r="A630" t="s">
        <v>33</v>
      </c>
      <c r="B630" t="s">
        <v>38</v>
      </c>
      <c r="C630" s="35" t="s">
        <v>18</v>
      </c>
      <c r="D630" s="35" t="s">
        <v>49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36">
        <v>41913</v>
      </c>
      <c r="N630" s="37">
        <v>10</v>
      </c>
      <c r="O630" s="35" t="s">
        <v>36</v>
      </c>
      <c r="P630" s="38" t="s">
        <v>21</v>
      </c>
    </row>
    <row r="631" spans="1:16">
      <c r="A631" t="s">
        <v>23</v>
      </c>
      <c r="B631" t="s">
        <v>22</v>
      </c>
      <c r="C631" s="35" t="s">
        <v>18</v>
      </c>
      <c r="D631" s="35" t="s">
        <v>49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</v>
      </c>
      <c r="M631" s="36">
        <v>41944</v>
      </c>
      <c r="N631" s="37">
        <v>11</v>
      </c>
      <c r="O631" s="35" t="s">
        <v>41</v>
      </c>
      <c r="P631" s="38" t="s">
        <v>21</v>
      </c>
    </row>
    <row r="632" spans="1:16">
      <c r="A632" t="s">
        <v>23</v>
      </c>
      <c r="B632" t="s">
        <v>17</v>
      </c>
      <c r="C632" s="35" t="s">
        <v>18</v>
      </c>
      <c r="D632" s="35" t="s">
        <v>49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36">
        <v>41974</v>
      </c>
      <c r="N632" s="37">
        <v>12</v>
      </c>
      <c r="O632" s="35" t="s">
        <v>27</v>
      </c>
      <c r="P632" s="38" t="s">
        <v>21</v>
      </c>
    </row>
    <row r="633" spans="1:16">
      <c r="A633" t="s">
        <v>31</v>
      </c>
      <c r="B633" t="s">
        <v>26</v>
      </c>
      <c r="C633" s="35" t="s">
        <v>18</v>
      </c>
      <c r="D633" s="35" t="s">
        <v>49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36">
        <v>41609</v>
      </c>
      <c r="N633" s="37">
        <v>12</v>
      </c>
      <c r="O633" s="35" t="s">
        <v>27</v>
      </c>
      <c r="P633" s="38" t="s">
        <v>37</v>
      </c>
    </row>
    <row r="634" spans="1:16">
      <c r="A634" t="s">
        <v>16</v>
      </c>
      <c r="B634" t="s">
        <v>17</v>
      </c>
      <c r="C634" s="35" t="s">
        <v>28</v>
      </c>
      <c r="D634" s="35" t="s">
        <v>49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36">
        <v>41640</v>
      </c>
      <c r="N634" s="37">
        <v>1</v>
      </c>
      <c r="O634" s="35" t="s">
        <v>20</v>
      </c>
      <c r="P634" s="38" t="s">
        <v>21</v>
      </c>
    </row>
    <row r="635" spans="1:16">
      <c r="A635" t="s">
        <v>16</v>
      </c>
      <c r="B635" t="s">
        <v>22</v>
      </c>
      <c r="C635" s="35" t="s">
        <v>28</v>
      </c>
      <c r="D635" s="35" t="s">
        <v>49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36">
        <v>41730</v>
      </c>
      <c r="N635" s="37">
        <v>4</v>
      </c>
      <c r="O635" s="35" t="s">
        <v>44</v>
      </c>
      <c r="P635" s="38" t="s">
        <v>21</v>
      </c>
    </row>
    <row r="636" spans="1:16">
      <c r="A636" t="s">
        <v>16</v>
      </c>
      <c r="B636" t="s">
        <v>17</v>
      </c>
      <c r="C636" s="35" t="s">
        <v>28</v>
      </c>
      <c r="D636" s="35" t="s">
        <v>49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36">
        <v>41760</v>
      </c>
      <c r="N636" s="37">
        <v>5</v>
      </c>
      <c r="O636" s="35" t="s">
        <v>47</v>
      </c>
      <c r="P636" s="38" t="s">
        <v>21</v>
      </c>
    </row>
    <row r="637" spans="1:16">
      <c r="A637" t="s">
        <v>16</v>
      </c>
      <c r="B637" t="s">
        <v>17</v>
      </c>
      <c r="C637" s="35" t="s">
        <v>28</v>
      </c>
      <c r="D637" s="35" t="s">
        <v>49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</v>
      </c>
      <c r="M637" s="36">
        <v>41883</v>
      </c>
      <c r="N637" s="37">
        <v>9</v>
      </c>
      <c r="O637" s="35" t="s">
        <v>35</v>
      </c>
      <c r="P637" s="38" t="s">
        <v>21</v>
      </c>
    </row>
    <row r="638" spans="1:16">
      <c r="A638" t="s">
        <v>16</v>
      </c>
      <c r="B638" t="s">
        <v>26</v>
      </c>
      <c r="C638" s="35" t="s">
        <v>28</v>
      </c>
      <c r="D638" s="35" t="s">
        <v>49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</v>
      </c>
      <c r="M638" s="36">
        <v>41548</v>
      </c>
      <c r="N638" s="37">
        <v>10</v>
      </c>
      <c r="O638" s="35" t="s">
        <v>36</v>
      </c>
      <c r="P638" s="38" t="s">
        <v>37</v>
      </c>
    </row>
    <row r="639" spans="1:16">
      <c r="A639" t="s">
        <v>23</v>
      </c>
      <c r="B639" t="s">
        <v>17</v>
      </c>
      <c r="C639" s="35" t="s">
        <v>28</v>
      </c>
      <c r="D639" s="35" t="s">
        <v>49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36">
        <v>41974</v>
      </c>
      <c r="N639" s="37">
        <v>12</v>
      </c>
      <c r="O639" s="35" t="s">
        <v>27</v>
      </c>
      <c r="P639" s="38" t="s">
        <v>21</v>
      </c>
    </row>
    <row r="640" spans="1:16">
      <c r="A640" t="s">
        <v>16</v>
      </c>
      <c r="B640" t="s">
        <v>26</v>
      </c>
      <c r="C640" s="35" t="s">
        <v>39</v>
      </c>
      <c r="D640" s="35" t="s">
        <v>49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36">
        <v>41671</v>
      </c>
      <c r="N640" s="37">
        <v>2</v>
      </c>
      <c r="O640" s="35" t="s">
        <v>40</v>
      </c>
      <c r="P640" s="38" t="s">
        <v>21</v>
      </c>
    </row>
    <row r="641" spans="1:16">
      <c r="A641" t="s">
        <v>23</v>
      </c>
      <c r="B641" t="s">
        <v>17</v>
      </c>
      <c r="C641" s="35" t="s">
        <v>39</v>
      </c>
      <c r="D641" s="35" t="s">
        <v>49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36">
        <v>41518</v>
      </c>
      <c r="N641" s="37">
        <v>9</v>
      </c>
      <c r="O641" s="35" t="s">
        <v>35</v>
      </c>
      <c r="P641" s="38" t="s">
        <v>37</v>
      </c>
    </row>
    <row r="642" spans="1:16">
      <c r="A642" t="s">
        <v>23</v>
      </c>
      <c r="B642" t="s">
        <v>17</v>
      </c>
      <c r="C642" s="35" t="s">
        <v>39</v>
      </c>
      <c r="D642" s="35" t="s">
        <v>49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</v>
      </c>
      <c r="M642" s="36">
        <v>41548</v>
      </c>
      <c r="N642" s="37">
        <v>10</v>
      </c>
      <c r="O642" s="35" t="s">
        <v>36</v>
      </c>
      <c r="P642" s="38" t="s">
        <v>37</v>
      </c>
    </row>
    <row r="643" spans="1:16">
      <c r="A643" t="s">
        <v>30</v>
      </c>
      <c r="B643" t="s">
        <v>38</v>
      </c>
      <c r="C643" s="35" t="s">
        <v>39</v>
      </c>
      <c r="D643" s="35" t="s">
        <v>49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36">
        <v>41913</v>
      </c>
      <c r="N643" s="37">
        <v>10</v>
      </c>
      <c r="O643" s="35" t="s">
        <v>36</v>
      </c>
      <c r="P643" s="38" t="s">
        <v>21</v>
      </c>
    </row>
    <row r="644" spans="1:16">
      <c r="A644" t="s">
        <v>16</v>
      </c>
      <c r="B644" t="s">
        <v>24</v>
      </c>
      <c r="C644" s="35" t="s">
        <v>39</v>
      </c>
      <c r="D644" s="35" t="s">
        <v>49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10420.620000000001</v>
      </c>
      <c r="K644" s="1">
        <v>8655</v>
      </c>
      <c r="L644" s="1">
        <v>1765.62</v>
      </c>
      <c r="M644" s="36">
        <v>41913</v>
      </c>
      <c r="N644" s="37">
        <v>10</v>
      </c>
      <c r="O644" s="35" t="s">
        <v>36</v>
      </c>
      <c r="P644" s="38" t="s">
        <v>21</v>
      </c>
    </row>
    <row r="645" spans="1:16">
      <c r="A645" t="s">
        <v>16</v>
      </c>
      <c r="B645" t="s">
        <v>17</v>
      </c>
      <c r="C645" s="35" t="s">
        <v>39</v>
      </c>
      <c r="D645" s="35" t="s">
        <v>49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36">
        <v>41944</v>
      </c>
      <c r="N645" s="37">
        <v>11</v>
      </c>
      <c r="O645" s="35" t="s">
        <v>41</v>
      </c>
      <c r="P645" s="38" t="s">
        <v>21</v>
      </c>
    </row>
    <row r="646" spans="1:16">
      <c r="A646" t="s">
        <v>30</v>
      </c>
      <c r="B646" t="s">
        <v>17</v>
      </c>
      <c r="C646" s="35" t="s">
        <v>39</v>
      </c>
      <c r="D646" s="35" t="s">
        <v>49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36">
        <v>41579</v>
      </c>
      <c r="N646" s="37">
        <v>11</v>
      </c>
      <c r="O646" s="35" t="s">
        <v>41</v>
      </c>
      <c r="P646" s="38" t="s">
        <v>37</v>
      </c>
    </row>
    <row r="647" spans="1:16">
      <c r="A647" t="s">
        <v>16</v>
      </c>
      <c r="B647" t="s">
        <v>38</v>
      </c>
      <c r="C647" s="35" t="s">
        <v>39</v>
      </c>
      <c r="D647" s="35" t="s">
        <v>49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36">
        <v>41944</v>
      </c>
      <c r="N647" s="37">
        <v>11</v>
      </c>
      <c r="O647" s="35" t="s">
        <v>41</v>
      </c>
      <c r="P647" s="38" t="s">
        <v>21</v>
      </c>
    </row>
    <row r="648" spans="1:16">
      <c r="A648" t="s">
        <v>16</v>
      </c>
      <c r="B648" t="s">
        <v>24</v>
      </c>
      <c r="C648" s="35" t="s">
        <v>39</v>
      </c>
      <c r="D648" s="35" t="s">
        <v>49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36">
        <v>41579</v>
      </c>
      <c r="N648" s="37">
        <v>11</v>
      </c>
      <c r="O648" s="35" t="s">
        <v>41</v>
      </c>
      <c r="P648" s="38" t="s">
        <v>37</v>
      </c>
    </row>
    <row r="649" spans="1:16">
      <c r="A649" t="s">
        <v>31</v>
      </c>
      <c r="B649" t="s">
        <v>26</v>
      </c>
      <c r="C649" s="35" t="s">
        <v>42</v>
      </c>
      <c r="D649" s="35" t="s">
        <v>49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36">
        <v>41671</v>
      </c>
      <c r="N649" s="37">
        <v>2</v>
      </c>
      <c r="O649" s="35" t="s">
        <v>40</v>
      </c>
      <c r="P649" s="38" t="s">
        <v>21</v>
      </c>
    </row>
    <row r="650" spans="1:16">
      <c r="A650" t="s">
        <v>16</v>
      </c>
      <c r="B650" t="s">
        <v>38</v>
      </c>
      <c r="C650" s="35" t="s">
        <v>42</v>
      </c>
      <c r="D650" s="35" t="s">
        <v>49</v>
      </c>
      <c r="E650">
        <v>606</v>
      </c>
      <c r="F650" s="1">
        <v>120</v>
      </c>
      <c r="G650" s="1">
        <v>20</v>
      </c>
      <c r="H650" s="1">
        <v>12120</v>
      </c>
      <c r="I650" s="1">
        <v>1696.8</v>
      </c>
      <c r="J650" s="1">
        <v>10423.200000000001</v>
      </c>
      <c r="K650" s="1">
        <v>6060</v>
      </c>
      <c r="L650" s="1">
        <v>4363.2</v>
      </c>
      <c r="M650" s="36">
        <v>41730</v>
      </c>
      <c r="N650" s="37">
        <v>4</v>
      </c>
      <c r="O650" s="35" t="s">
        <v>44</v>
      </c>
      <c r="P650" s="38" t="s">
        <v>21</v>
      </c>
    </row>
    <row r="651" spans="1:16">
      <c r="A651" t="s">
        <v>33</v>
      </c>
      <c r="B651" t="s">
        <v>38</v>
      </c>
      <c r="C651" s="35" t="s">
        <v>42</v>
      </c>
      <c r="D651" s="35" t="s">
        <v>49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36">
        <v>41821</v>
      </c>
      <c r="N651" s="37">
        <v>7</v>
      </c>
      <c r="O651" s="35" t="s">
        <v>32</v>
      </c>
      <c r="P651" s="38" t="s">
        <v>21</v>
      </c>
    </row>
    <row r="652" spans="1:16">
      <c r="A652" t="s">
        <v>33</v>
      </c>
      <c r="B652" t="s">
        <v>17</v>
      </c>
      <c r="C652" s="35" t="s">
        <v>42</v>
      </c>
      <c r="D652" s="35" t="s">
        <v>49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36">
        <v>41548</v>
      </c>
      <c r="N652" s="37">
        <v>10</v>
      </c>
      <c r="O652" s="35" t="s">
        <v>36</v>
      </c>
      <c r="P652" s="38" t="s">
        <v>37</v>
      </c>
    </row>
    <row r="653" spans="1:16">
      <c r="A653" t="s">
        <v>33</v>
      </c>
      <c r="B653" t="s">
        <v>22</v>
      </c>
      <c r="C653" s="35" t="s">
        <v>42</v>
      </c>
      <c r="D653" s="35" t="s">
        <v>49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36">
        <v>41579</v>
      </c>
      <c r="N653" s="37">
        <v>11</v>
      </c>
      <c r="O653" s="35" t="s">
        <v>41</v>
      </c>
      <c r="P653" s="38" t="s">
        <v>37</v>
      </c>
    </row>
    <row r="654" spans="1:16">
      <c r="A654" t="s">
        <v>16</v>
      </c>
      <c r="B654" t="s">
        <v>26</v>
      </c>
      <c r="C654" s="35" t="s">
        <v>43</v>
      </c>
      <c r="D654" s="35" t="s">
        <v>49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</v>
      </c>
      <c r="M654" s="36">
        <v>41699</v>
      </c>
      <c r="N654" s="37">
        <v>3</v>
      </c>
      <c r="O654" s="35" t="s">
        <v>29</v>
      </c>
      <c r="P654" s="38" t="s">
        <v>21</v>
      </c>
    </row>
    <row r="655" spans="1:16">
      <c r="A655" t="s">
        <v>33</v>
      </c>
      <c r="B655" t="s">
        <v>38</v>
      </c>
      <c r="C655" s="35" t="s">
        <v>43</v>
      </c>
      <c r="D655" s="35" t="s">
        <v>49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36">
        <v>41852</v>
      </c>
      <c r="N655" s="37">
        <v>8</v>
      </c>
      <c r="O655" s="35" t="s">
        <v>34</v>
      </c>
      <c r="P655" s="38" t="s">
        <v>21</v>
      </c>
    </row>
    <row r="656" spans="1:16">
      <c r="A656" t="s">
        <v>33</v>
      </c>
      <c r="B656" t="s">
        <v>17</v>
      </c>
      <c r="C656" s="35" t="s">
        <v>43</v>
      </c>
      <c r="D656" s="35" t="s">
        <v>49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36">
        <v>41548</v>
      </c>
      <c r="N656" s="37">
        <v>10</v>
      </c>
      <c r="O656" s="35" t="s">
        <v>36</v>
      </c>
      <c r="P656" s="38" t="s">
        <v>37</v>
      </c>
    </row>
    <row r="657" spans="1:16">
      <c r="A657" t="s">
        <v>33</v>
      </c>
      <c r="B657" t="s">
        <v>17</v>
      </c>
      <c r="C657" s="35" t="s">
        <v>43</v>
      </c>
      <c r="D657" s="35" t="s">
        <v>49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36">
        <v>41913</v>
      </c>
      <c r="N657" s="37">
        <v>10</v>
      </c>
      <c r="O657" s="35" t="s">
        <v>36</v>
      </c>
      <c r="P657" s="38" t="s">
        <v>21</v>
      </c>
    </row>
    <row r="658" spans="1:16">
      <c r="A658" t="s">
        <v>33</v>
      </c>
      <c r="B658" t="s">
        <v>38</v>
      </c>
      <c r="C658" s="35" t="s">
        <v>43</v>
      </c>
      <c r="D658" s="35" t="s">
        <v>49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36">
        <v>41913</v>
      </c>
      <c r="N658" s="37">
        <v>10</v>
      </c>
      <c r="O658" s="35" t="s">
        <v>36</v>
      </c>
      <c r="P658" s="38" t="s">
        <v>21</v>
      </c>
    </row>
    <row r="659" spans="1:16">
      <c r="A659" t="s">
        <v>16</v>
      </c>
      <c r="B659" t="s">
        <v>24</v>
      </c>
      <c r="C659" s="35" t="s">
        <v>43</v>
      </c>
      <c r="D659" s="35" t="s">
        <v>49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36">
        <v>41609</v>
      </c>
      <c r="N659" s="37">
        <v>12</v>
      </c>
      <c r="O659" s="35" t="s">
        <v>27</v>
      </c>
      <c r="P659" s="38" t="s">
        <v>37</v>
      </c>
    </row>
    <row r="660" spans="1:16">
      <c r="A660" t="s">
        <v>33</v>
      </c>
      <c r="B660" t="s">
        <v>17</v>
      </c>
      <c r="C660" s="35" t="s">
        <v>45</v>
      </c>
      <c r="D660" s="35" t="s">
        <v>49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36">
        <v>41699</v>
      </c>
      <c r="N660" s="37">
        <v>3</v>
      </c>
      <c r="O660" s="35" t="s">
        <v>29</v>
      </c>
      <c r="P660" s="38" t="s">
        <v>21</v>
      </c>
    </row>
    <row r="661" spans="1:16">
      <c r="A661" t="s">
        <v>31</v>
      </c>
      <c r="B661" t="s">
        <v>38</v>
      </c>
      <c r="C661" s="35" t="s">
        <v>45</v>
      </c>
      <c r="D661" s="35" t="s">
        <v>49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36">
        <v>41760</v>
      </c>
      <c r="N661" s="37">
        <v>5</v>
      </c>
      <c r="O661" s="35" t="s">
        <v>47</v>
      </c>
      <c r="P661" s="38" t="s">
        <v>21</v>
      </c>
    </row>
    <row r="662" spans="1:16">
      <c r="A662" t="s">
        <v>30</v>
      </c>
      <c r="B662" t="s">
        <v>24</v>
      </c>
      <c r="C662" s="35" t="s">
        <v>45</v>
      </c>
      <c r="D662" s="35" t="s">
        <v>49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36">
        <v>41852</v>
      </c>
      <c r="N662" s="37">
        <v>8</v>
      </c>
      <c r="O662" s="35" t="s">
        <v>34</v>
      </c>
      <c r="P662" s="38" t="s">
        <v>21</v>
      </c>
    </row>
    <row r="663" spans="1:16">
      <c r="A663" t="s">
        <v>23</v>
      </c>
      <c r="B663" t="s">
        <v>17</v>
      </c>
      <c r="C663" s="35" t="s">
        <v>45</v>
      </c>
      <c r="D663" s="35" t="s">
        <v>49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</v>
      </c>
      <c r="M663" s="36">
        <v>41548</v>
      </c>
      <c r="N663" s="37">
        <v>10</v>
      </c>
      <c r="O663" s="35" t="s">
        <v>36</v>
      </c>
      <c r="P663" s="38" t="s">
        <v>37</v>
      </c>
    </row>
    <row r="664" spans="1:16">
      <c r="A664" t="s">
        <v>30</v>
      </c>
      <c r="B664" t="s">
        <v>38</v>
      </c>
      <c r="C664" s="35" t="s">
        <v>45</v>
      </c>
      <c r="D664" s="35" t="s">
        <v>49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36">
        <v>41913</v>
      </c>
      <c r="N664" s="37">
        <v>10</v>
      </c>
      <c r="O664" s="35" t="s">
        <v>36</v>
      </c>
      <c r="P664" s="38" t="s">
        <v>21</v>
      </c>
    </row>
    <row r="665" spans="1:16">
      <c r="A665" t="s">
        <v>16</v>
      </c>
      <c r="B665" t="s">
        <v>24</v>
      </c>
      <c r="C665" s="35" t="s">
        <v>45</v>
      </c>
      <c r="D665" s="35" t="s">
        <v>49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10420.620000000001</v>
      </c>
      <c r="K665" s="1">
        <v>8655</v>
      </c>
      <c r="L665" s="1">
        <v>1765.62</v>
      </c>
      <c r="M665" s="36">
        <v>41913</v>
      </c>
      <c r="N665" s="37">
        <v>10</v>
      </c>
      <c r="O665" s="35" t="s">
        <v>36</v>
      </c>
      <c r="P665" s="38" t="s">
        <v>21</v>
      </c>
    </row>
    <row r="666" spans="1:16">
      <c r="A666" t="s">
        <v>16</v>
      </c>
      <c r="B666" t="s">
        <v>26</v>
      </c>
      <c r="C666" s="35" t="s">
        <v>45</v>
      </c>
      <c r="D666" s="35" t="s">
        <v>49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</v>
      </c>
      <c r="M666" s="36">
        <v>41548</v>
      </c>
      <c r="N666" s="37">
        <v>10</v>
      </c>
      <c r="O666" s="35" t="s">
        <v>36</v>
      </c>
      <c r="P666" s="38" t="s">
        <v>37</v>
      </c>
    </row>
    <row r="667" spans="1:16">
      <c r="A667" t="s">
        <v>23</v>
      </c>
      <c r="B667" t="s">
        <v>26</v>
      </c>
      <c r="C667" s="35" t="s">
        <v>45</v>
      </c>
      <c r="D667" s="35" t="s">
        <v>49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36">
        <v>41579</v>
      </c>
      <c r="N667" s="37">
        <v>11</v>
      </c>
      <c r="O667" s="35" t="s">
        <v>41</v>
      </c>
      <c r="P667" s="38" t="s">
        <v>37</v>
      </c>
    </row>
    <row r="668" spans="1:16">
      <c r="A668" t="s">
        <v>31</v>
      </c>
      <c r="B668" t="s">
        <v>24</v>
      </c>
      <c r="C668" s="35" t="s">
        <v>18</v>
      </c>
      <c r="D668" s="35" t="s">
        <v>49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36">
        <v>41852</v>
      </c>
      <c r="N668" s="37">
        <v>8</v>
      </c>
      <c r="O668" s="35" t="s">
        <v>34</v>
      </c>
      <c r="P668" s="38" t="s">
        <v>21</v>
      </c>
    </row>
    <row r="669" spans="1:16">
      <c r="A669" t="s">
        <v>31</v>
      </c>
      <c r="B669" t="s">
        <v>22</v>
      </c>
      <c r="C669" s="35" t="s">
        <v>18</v>
      </c>
      <c r="D669" s="35" t="s">
        <v>49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36">
        <v>41852</v>
      </c>
      <c r="N669" s="37">
        <v>8</v>
      </c>
      <c r="O669" s="35" t="s">
        <v>34</v>
      </c>
      <c r="P669" s="38" t="s">
        <v>21</v>
      </c>
    </row>
    <row r="670" spans="1:16">
      <c r="A670" t="s">
        <v>31</v>
      </c>
      <c r="B670" t="s">
        <v>22</v>
      </c>
      <c r="C670" s="35" t="s">
        <v>18</v>
      </c>
      <c r="D670" s="35" t="s">
        <v>49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36">
        <v>41913</v>
      </c>
      <c r="N670" s="37">
        <v>10</v>
      </c>
      <c r="O670" s="35" t="s">
        <v>36</v>
      </c>
      <c r="P670" s="38" t="s">
        <v>21</v>
      </c>
    </row>
    <row r="671" spans="1:16">
      <c r="A671" t="s">
        <v>33</v>
      </c>
      <c r="B671" t="s">
        <v>26</v>
      </c>
      <c r="C671" s="35" t="s">
        <v>28</v>
      </c>
      <c r="D671" s="35" t="s">
        <v>49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36">
        <v>41913</v>
      </c>
      <c r="N671" s="37">
        <v>10</v>
      </c>
      <c r="O671" s="35" t="s">
        <v>36</v>
      </c>
      <c r="P671" s="38" t="s">
        <v>21</v>
      </c>
    </row>
    <row r="672" spans="1:16">
      <c r="A672" t="s">
        <v>16</v>
      </c>
      <c r="B672" t="s">
        <v>22</v>
      </c>
      <c r="C672" s="35" t="s">
        <v>39</v>
      </c>
      <c r="D672" s="35" t="s">
        <v>49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36">
        <v>41699</v>
      </c>
      <c r="N672" s="37">
        <v>3</v>
      </c>
      <c r="O672" s="35" t="s">
        <v>29</v>
      </c>
      <c r="P672" s="38" t="s">
        <v>21</v>
      </c>
    </row>
    <row r="673" spans="1:16">
      <c r="A673" t="s">
        <v>23</v>
      </c>
      <c r="B673" t="s">
        <v>17</v>
      </c>
      <c r="C673" s="35" t="s">
        <v>39</v>
      </c>
      <c r="D673" s="35" t="s">
        <v>49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36">
        <v>41730</v>
      </c>
      <c r="N673" s="37">
        <v>4</v>
      </c>
      <c r="O673" s="35" t="s">
        <v>44</v>
      </c>
      <c r="P673" s="38" t="s">
        <v>21</v>
      </c>
    </row>
    <row r="674" spans="1:16">
      <c r="A674" t="s">
        <v>16</v>
      </c>
      <c r="B674" t="s">
        <v>26</v>
      </c>
      <c r="C674" s="35" t="s">
        <v>39</v>
      </c>
      <c r="D674" s="35" t="s">
        <v>49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36">
        <v>41730</v>
      </c>
      <c r="N674" s="37">
        <v>4</v>
      </c>
      <c r="O674" s="35" t="s">
        <v>44</v>
      </c>
      <c r="P674" s="38" t="s">
        <v>21</v>
      </c>
    </row>
    <row r="675" spans="1:16">
      <c r="A675" t="s">
        <v>16</v>
      </c>
      <c r="B675" t="s">
        <v>26</v>
      </c>
      <c r="C675" s="35" t="s">
        <v>39</v>
      </c>
      <c r="D675" s="35" t="s">
        <v>49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36">
        <v>41760</v>
      </c>
      <c r="N675" s="37">
        <v>5</v>
      </c>
      <c r="O675" s="35" t="s">
        <v>47</v>
      </c>
      <c r="P675" s="38" t="s">
        <v>21</v>
      </c>
    </row>
    <row r="676" spans="1:16">
      <c r="A676" t="s">
        <v>23</v>
      </c>
      <c r="B676" t="s">
        <v>17</v>
      </c>
      <c r="C676" s="35" t="s">
        <v>39</v>
      </c>
      <c r="D676" s="35" t="s">
        <v>49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36">
        <v>41852</v>
      </c>
      <c r="N676" s="37">
        <v>8</v>
      </c>
      <c r="O676" s="35" t="s">
        <v>34</v>
      </c>
      <c r="P676" s="38" t="s">
        <v>21</v>
      </c>
    </row>
    <row r="677" spans="1:16">
      <c r="A677" t="s">
        <v>16</v>
      </c>
      <c r="B677" t="s">
        <v>38</v>
      </c>
      <c r="C677" s="35" t="s">
        <v>39</v>
      </c>
      <c r="D677" s="35" t="s">
        <v>49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36">
        <v>41548</v>
      </c>
      <c r="N677" s="37">
        <v>10</v>
      </c>
      <c r="O677" s="35" t="s">
        <v>36</v>
      </c>
      <c r="P677" s="38" t="s">
        <v>37</v>
      </c>
    </row>
    <row r="678" spans="1:16">
      <c r="A678" t="s">
        <v>31</v>
      </c>
      <c r="B678" t="s">
        <v>22</v>
      </c>
      <c r="C678" s="35" t="s">
        <v>39</v>
      </c>
      <c r="D678" s="35" t="s">
        <v>49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36">
        <v>41913</v>
      </c>
      <c r="N678" s="37">
        <v>10</v>
      </c>
      <c r="O678" s="35" t="s">
        <v>36</v>
      </c>
      <c r="P678" s="38" t="s">
        <v>21</v>
      </c>
    </row>
    <row r="679" spans="1:16">
      <c r="A679" t="s">
        <v>23</v>
      </c>
      <c r="B679" t="s">
        <v>22</v>
      </c>
      <c r="C679" s="35" t="s">
        <v>39</v>
      </c>
      <c r="D679" s="35" t="s">
        <v>49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36">
        <v>41913</v>
      </c>
      <c r="N679" s="37">
        <v>10</v>
      </c>
      <c r="O679" s="35" t="s">
        <v>36</v>
      </c>
      <c r="P679" s="38" t="s">
        <v>21</v>
      </c>
    </row>
    <row r="680" spans="1:16">
      <c r="A680" t="s">
        <v>16</v>
      </c>
      <c r="B680" t="s">
        <v>38</v>
      </c>
      <c r="C680" s="35" t="s">
        <v>39</v>
      </c>
      <c r="D680" s="35" t="s">
        <v>49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36">
        <v>41579</v>
      </c>
      <c r="N680" s="37">
        <v>11</v>
      </c>
      <c r="O680" s="35" t="s">
        <v>41</v>
      </c>
      <c r="P680" s="38" t="s">
        <v>37</v>
      </c>
    </row>
    <row r="681" spans="1:16">
      <c r="A681" t="s">
        <v>16</v>
      </c>
      <c r="B681" t="s">
        <v>26</v>
      </c>
      <c r="C681" s="35" t="s">
        <v>39</v>
      </c>
      <c r="D681" s="35" t="s">
        <v>49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36">
        <v>41579</v>
      </c>
      <c r="N681" s="37">
        <v>11</v>
      </c>
      <c r="O681" s="35" t="s">
        <v>41</v>
      </c>
      <c r="P681" s="38" t="s">
        <v>37</v>
      </c>
    </row>
    <row r="682" spans="1:16">
      <c r="A682" t="s">
        <v>30</v>
      </c>
      <c r="B682" t="s">
        <v>38</v>
      </c>
      <c r="C682" s="35" t="s">
        <v>39</v>
      </c>
      <c r="D682" s="35" t="s">
        <v>49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6580.8</v>
      </c>
      <c r="M682" s="36">
        <v>41974</v>
      </c>
      <c r="N682" s="37">
        <v>12</v>
      </c>
      <c r="O682" s="35" t="s">
        <v>27</v>
      </c>
      <c r="P682" s="38" t="s">
        <v>21</v>
      </c>
    </row>
    <row r="683" spans="1:16">
      <c r="A683" t="s">
        <v>16</v>
      </c>
      <c r="B683" t="s">
        <v>24</v>
      </c>
      <c r="C683" s="35" t="s">
        <v>39</v>
      </c>
      <c r="D683" s="35" t="s">
        <v>49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36">
        <v>41974</v>
      </c>
      <c r="N683" s="37">
        <v>12</v>
      </c>
      <c r="O683" s="35" t="s">
        <v>27</v>
      </c>
      <c r="P683" s="38" t="s">
        <v>21</v>
      </c>
    </row>
    <row r="684" spans="1:16">
      <c r="A684" t="s">
        <v>30</v>
      </c>
      <c r="B684" t="s">
        <v>26</v>
      </c>
      <c r="C684" s="35" t="s">
        <v>42</v>
      </c>
      <c r="D684" s="35" t="s">
        <v>49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36">
        <v>41699</v>
      </c>
      <c r="N684" s="37">
        <v>3</v>
      </c>
      <c r="O684" s="35" t="s">
        <v>29</v>
      </c>
      <c r="P684" s="38" t="s">
        <v>21</v>
      </c>
    </row>
    <row r="685" spans="1:16">
      <c r="A685" t="s">
        <v>23</v>
      </c>
      <c r="B685" t="s">
        <v>24</v>
      </c>
      <c r="C685" s="35" t="s">
        <v>42</v>
      </c>
      <c r="D685" s="35" t="s">
        <v>49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36">
        <v>41760</v>
      </c>
      <c r="N685" s="37">
        <v>5</v>
      </c>
      <c r="O685" s="35" t="s">
        <v>47</v>
      </c>
      <c r="P685" s="38" t="s">
        <v>21</v>
      </c>
    </row>
    <row r="686" spans="1:16">
      <c r="A686" t="s">
        <v>31</v>
      </c>
      <c r="B686" t="s">
        <v>24</v>
      </c>
      <c r="C686" s="35" t="s">
        <v>42</v>
      </c>
      <c r="D686" s="35" t="s">
        <v>49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36">
        <v>41883</v>
      </c>
      <c r="N686" s="37">
        <v>9</v>
      </c>
      <c r="O686" s="35" t="s">
        <v>35</v>
      </c>
      <c r="P686" s="38" t="s">
        <v>21</v>
      </c>
    </row>
    <row r="687" spans="1:16">
      <c r="A687" t="s">
        <v>33</v>
      </c>
      <c r="B687" t="s">
        <v>38</v>
      </c>
      <c r="C687" s="35" t="s">
        <v>42</v>
      </c>
      <c r="D687" s="35" t="s">
        <v>49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36">
        <v>41579</v>
      </c>
      <c r="N687" s="37">
        <v>11</v>
      </c>
      <c r="O687" s="35" t="s">
        <v>41</v>
      </c>
      <c r="P687" s="38" t="s">
        <v>37</v>
      </c>
    </row>
    <row r="688" spans="1:16">
      <c r="A688" t="s">
        <v>31</v>
      </c>
      <c r="B688" t="s">
        <v>38</v>
      </c>
      <c r="C688" s="35" t="s">
        <v>42</v>
      </c>
      <c r="D688" s="35" t="s">
        <v>49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36">
        <v>41609</v>
      </c>
      <c r="N688" s="37">
        <v>12</v>
      </c>
      <c r="O688" s="35" t="s">
        <v>27</v>
      </c>
      <c r="P688" s="38" t="s">
        <v>37</v>
      </c>
    </row>
    <row r="689" spans="1:16">
      <c r="A689" t="s">
        <v>30</v>
      </c>
      <c r="B689" t="s">
        <v>38</v>
      </c>
      <c r="C689" s="35" t="s">
        <v>42</v>
      </c>
      <c r="D689" s="35" t="s">
        <v>49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6580.8</v>
      </c>
      <c r="M689" s="36">
        <v>41974</v>
      </c>
      <c r="N689" s="37">
        <v>12</v>
      </c>
      <c r="O689" s="35" t="s">
        <v>27</v>
      </c>
      <c r="P689" s="38" t="s">
        <v>21</v>
      </c>
    </row>
    <row r="690" spans="1:16">
      <c r="A690" t="s">
        <v>16</v>
      </c>
      <c r="B690" t="s">
        <v>17</v>
      </c>
      <c r="C690" s="35" t="s">
        <v>43</v>
      </c>
      <c r="D690" s="35" t="s">
        <v>49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36">
        <v>41821</v>
      </c>
      <c r="N690" s="37">
        <v>7</v>
      </c>
      <c r="O690" s="35" t="s">
        <v>32</v>
      </c>
      <c r="P690" s="38" t="s">
        <v>21</v>
      </c>
    </row>
    <row r="691" spans="1:16">
      <c r="A691" t="s">
        <v>23</v>
      </c>
      <c r="B691" t="s">
        <v>22</v>
      </c>
      <c r="C691" s="35" t="s">
        <v>43</v>
      </c>
      <c r="D691" s="35" t="s">
        <v>49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36">
        <v>41821</v>
      </c>
      <c r="N691" s="37">
        <v>7</v>
      </c>
      <c r="O691" s="35" t="s">
        <v>32</v>
      </c>
      <c r="P691" s="38" t="s">
        <v>21</v>
      </c>
    </row>
    <row r="692" spans="1:16">
      <c r="A692" t="s">
        <v>16</v>
      </c>
      <c r="B692" t="s">
        <v>38</v>
      </c>
      <c r="C692" s="35" t="s">
        <v>43</v>
      </c>
      <c r="D692" s="35" t="s">
        <v>49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36">
        <v>41548</v>
      </c>
      <c r="N692" s="37">
        <v>10</v>
      </c>
      <c r="O692" s="35" t="s">
        <v>36</v>
      </c>
      <c r="P692" s="38" t="s">
        <v>37</v>
      </c>
    </row>
    <row r="693" spans="1:16">
      <c r="A693" t="s">
        <v>23</v>
      </c>
      <c r="B693" t="s">
        <v>22</v>
      </c>
      <c r="C693" s="35" t="s">
        <v>43</v>
      </c>
      <c r="D693" s="35" t="s">
        <v>49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36">
        <v>41913</v>
      </c>
      <c r="N693" s="37">
        <v>10</v>
      </c>
      <c r="O693" s="35" t="s">
        <v>36</v>
      </c>
      <c r="P693" s="38" t="s">
        <v>21</v>
      </c>
    </row>
    <row r="694" spans="1:16">
      <c r="A694" t="s">
        <v>31</v>
      </c>
      <c r="B694" t="s">
        <v>17</v>
      </c>
      <c r="C694" s="35" t="s">
        <v>43</v>
      </c>
      <c r="D694" s="35" t="s">
        <v>49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36">
        <v>41579</v>
      </c>
      <c r="N694" s="37">
        <v>11</v>
      </c>
      <c r="O694" s="35" t="s">
        <v>41</v>
      </c>
      <c r="P694" s="38" t="s">
        <v>37</v>
      </c>
    </row>
    <row r="695" spans="1:16">
      <c r="A695" t="s">
        <v>31</v>
      </c>
      <c r="B695" t="s">
        <v>22</v>
      </c>
      <c r="C695" s="35" t="s">
        <v>43</v>
      </c>
      <c r="D695" s="35" t="s">
        <v>49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36">
        <v>41944</v>
      </c>
      <c r="N695" s="37">
        <v>11</v>
      </c>
      <c r="O695" s="35" t="s">
        <v>41</v>
      </c>
      <c r="P695" s="38" t="s">
        <v>21</v>
      </c>
    </row>
    <row r="696" spans="1:16">
      <c r="A696" t="s">
        <v>16</v>
      </c>
      <c r="B696" t="s">
        <v>24</v>
      </c>
      <c r="C696" s="35" t="s">
        <v>43</v>
      </c>
      <c r="D696" s="35" t="s">
        <v>49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36">
        <v>41974</v>
      </c>
      <c r="N696" s="37">
        <v>12</v>
      </c>
      <c r="O696" s="35" t="s">
        <v>27</v>
      </c>
      <c r="P696" s="38" t="s">
        <v>21</v>
      </c>
    </row>
    <row r="697" spans="1:16">
      <c r="A697" t="s">
        <v>33</v>
      </c>
      <c r="B697" t="s">
        <v>24</v>
      </c>
      <c r="C697" s="35" t="s">
        <v>45</v>
      </c>
      <c r="D697" s="35" t="s">
        <v>49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36">
        <v>41699</v>
      </c>
      <c r="N697" s="37">
        <v>3</v>
      </c>
      <c r="O697" s="35" t="s">
        <v>29</v>
      </c>
      <c r="P697" s="38" t="s">
        <v>21</v>
      </c>
    </row>
    <row r="698" spans="1:16">
      <c r="A698" t="s">
        <v>33</v>
      </c>
      <c r="B698" t="s">
        <v>26</v>
      </c>
      <c r="C698" s="35" t="s">
        <v>45</v>
      </c>
      <c r="D698" s="35" t="s">
        <v>49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36">
        <v>41913</v>
      </c>
      <c r="N698" s="37">
        <v>10</v>
      </c>
      <c r="O698" s="35" t="s">
        <v>36</v>
      </c>
      <c r="P698" s="38" t="s">
        <v>21</v>
      </c>
    </row>
    <row r="699" spans="1:16">
      <c r="A699" t="s">
        <v>16</v>
      </c>
      <c r="B699" t="s">
        <v>26</v>
      </c>
      <c r="C699" s="35" t="s">
        <v>28</v>
      </c>
      <c r="D699" s="35" t="s">
        <v>49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1299.5999999999999</v>
      </c>
      <c r="M699" s="36">
        <v>41671</v>
      </c>
      <c r="N699" s="37">
        <v>2</v>
      </c>
      <c r="O699" s="35" t="s">
        <v>40</v>
      </c>
      <c r="P699" s="38" t="s">
        <v>21</v>
      </c>
    </row>
    <row r="700" spans="1:16">
      <c r="A700" t="s">
        <v>16</v>
      </c>
      <c r="B700" t="s">
        <v>17</v>
      </c>
      <c r="C700" s="35" t="s">
        <v>39</v>
      </c>
      <c r="D700" s="35" t="s">
        <v>49</v>
      </c>
      <c r="E700">
        <v>723</v>
      </c>
      <c r="F700" s="1">
        <v>10</v>
      </c>
      <c r="G700" s="1">
        <v>7</v>
      </c>
      <c r="H700" s="1">
        <v>5061</v>
      </c>
      <c r="I700" s="1">
        <v>759.15</v>
      </c>
      <c r="J700" s="1">
        <v>4301.8500000000004</v>
      </c>
      <c r="K700" s="1">
        <v>3615</v>
      </c>
      <c r="L700" s="1">
        <v>686.85</v>
      </c>
      <c r="M700" s="36">
        <v>41730</v>
      </c>
      <c r="N700" s="37">
        <v>4</v>
      </c>
      <c r="O700" s="35" t="s">
        <v>44</v>
      </c>
      <c r="P700" s="38" t="s">
        <v>21</v>
      </c>
    </row>
    <row r="701" spans="1:16">
      <c r="A701" t="s">
        <v>30</v>
      </c>
      <c r="B701" t="s">
        <v>38</v>
      </c>
      <c r="C701" s="35" t="s">
        <v>43</v>
      </c>
      <c r="D701" s="35" t="s">
        <v>49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36">
        <v>41760</v>
      </c>
      <c r="N701" s="37">
        <v>5</v>
      </c>
      <c r="O701" s="35" t="s">
        <v>47</v>
      </c>
      <c r="P701" s="38" t="s">
        <v>21</v>
      </c>
    </row>
    <row r="702" spans="1:16">
      <c r="A702" s="26" t="s">
        <v>16</v>
      </c>
      <c r="B702" s="26" t="s">
        <v>17</v>
      </c>
      <c r="C702" s="26" t="s">
        <v>18</v>
      </c>
      <c r="D702" s="26" t="s">
        <v>19</v>
      </c>
      <c r="E702" s="26">
        <v>1618.5</v>
      </c>
      <c r="F702" s="32">
        <v>3</v>
      </c>
      <c r="G702" s="32">
        <v>20</v>
      </c>
      <c r="H702" s="32">
        <v>32370</v>
      </c>
      <c r="I702" s="32">
        <v>0</v>
      </c>
      <c r="J702" s="32">
        <v>32370</v>
      </c>
      <c r="K702" s="32">
        <v>16185</v>
      </c>
      <c r="L702" s="32">
        <v>16185</v>
      </c>
      <c r="M702" s="4">
        <v>41640</v>
      </c>
      <c r="N702" s="26">
        <v>1</v>
      </c>
      <c r="O702" s="26" t="s">
        <v>20</v>
      </c>
      <c r="P702" s="26" t="s">
        <v>21</v>
      </c>
    </row>
    <row r="703" spans="1:16">
      <c r="A703" s="26" t="s">
        <v>16</v>
      </c>
      <c r="B703" s="26" t="s">
        <v>22</v>
      </c>
      <c r="C703" s="26" t="s">
        <v>18</v>
      </c>
      <c r="D703" s="26" t="s">
        <v>19</v>
      </c>
      <c r="E703" s="26">
        <v>1321</v>
      </c>
      <c r="F703" s="32">
        <v>3</v>
      </c>
      <c r="G703" s="32">
        <v>20</v>
      </c>
      <c r="H703" s="32">
        <v>26420</v>
      </c>
      <c r="I703" s="32">
        <v>0</v>
      </c>
      <c r="J703" s="32">
        <v>26420</v>
      </c>
      <c r="K703" s="32">
        <v>13210</v>
      </c>
      <c r="L703" s="32">
        <v>13210</v>
      </c>
      <c r="M703" s="4">
        <v>41640</v>
      </c>
      <c r="N703" s="26">
        <v>1</v>
      </c>
      <c r="O703" s="26" t="s">
        <v>20</v>
      </c>
      <c r="P703" s="26" t="s">
        <v>21</v>
      </c>
    </row>
    <row r="704" spans="1:16">
      <c r="A704" s="26" t="s">
        <v>23</v>
      </c>
      <c r="B704" s="26" t="s">
        <v>24</v>
      </c>
      <c r="C704" s="26" t="s">
        <v>18</v>
      </c>
      <c r="D704" s="26" t="s">
        <v>19</v>
      </c>
      <c r="E704" s="26">
        <v>2178</v>
      </c>
      <c r="F704" s="32">
        <v>3</v>
      </c>
      <c r="G704" s="32">
        <v>15</v>
      </c>
      <c r="H704" s="32">
        <v>32670</v>
      </c>
      <c r="I704" s="32">
        <v>0</v>
      </c>
      <c r="J704" s="32">
        <v>32670</v>
      </c>
      <c r="K704" s="32">
        <v>21780</v>
      </c>
      <c r="L704" s="32">
        <v>10890</v>
      </c>
      <c r="M704" s="4">
        <v>41791</v>
      </c>
      <c r="N704" s="26">
        <v>6</v>
      </c>
      <c r="O704" s="26" t="s">
        <v>25</v>
      </c>
      <c r="P704" s="26" t="s">
        <v>21</v>
      </c>
    </row>
    <row r="705" spans="1:16">
      <c r="A705" s="26" t="s">
        <v>23</v>
      </c>
      <c r="B705" s="26" t="s">
        <v>22</v>
      </c>
      <c r="C705" s="26" t="s">
        <v>18</v>
      </c>
      <c r="D705" s="26" t="s">
        <v>19</v>
      </c>
      <c r="E705" s="26">
        <v>888</v>
      </c>
      <c r="F705" s="32">
        <v>3</v>
      </c>
      <c r="G705" s="32">
        <v>15</v>
      </c>
      <c r="H705" s="32">
        <v>13320</v>
      </c>
      <c r="I705" s="32">
        <v>0</v>
      </c>
      <c r="J705" s="32">
        <v>13320</v>
      </c>
      <c r="K705" s="32">
        <v>8880</v>
      </c>
      <c r="L705" s="32">
        <v>4440</v>
      </c>
      <c r="M705" s="4">
        <v>41791</v>
      </c>
      <c r="N705" s="26">
        <v>6</v>
      </c>
      <c r="O705" s="26" t="s">
        <v>25</v>
      </c>
      <c r="P705" s="26" t="s">
        <v>21</v>
      </c>
    </row>
    <row r="706" spans="1:16">
      <c r="A706" s="26" t="s">
        <v>23</v>
      </c>
      <c r="B706" s="26" t="s">
        <v>26</v>
      </c>
      <c r="C706" s="26" t="s">
        <v>18</v>
      </c>
      <c r="D706" s="26" t="s">
        <v>19</v>
      </c>
      <c r="E706" s="26">
        <v>2470</v>
      </c>
      <c r="F706" s="32">
        <v>3</v>
      </c>
      <c r="G706" s="32">
        <v>15</v>
      </c>
      <c r="H706" s="32">
        <v>37050</v>
      </c>
      <c r="I706" s="32">
        <v>0</v>
      </c>
      <c r="J706" s="32">
        <v>37050</v>
      </c>
      <c r="K706" s="32">
        <v>24700</v>
      </c>
      <c r="L706" s="32">
        <v>12350</v>
      </c>
      <c r="M706" s="4">
        <v>41791</v>
      </c>
      <c r="N706" s="26">
        <v>6</v>
      </c>
      <c r="O706" s="26" t="s">
        <v>25</v>
      </c>
      <c r="P706" s="26" t="s">
        <v>21</v>
      </c>
    </row>
    <row r="707" spans="1:16">
      <c r="A707" s="26" t="s">
        <v>16</v>
      </c>
      <c r="B707" s="26" t="s">
        <v>22</v>
      </c>
      <c r="C707" s="26" t="s">
        <v>18</v>
      </c>
      <c r="D707" s="26" t="s">
        <v>19</v>
      </c>
      <c r="E707" s="26">
        <v>1513</v>
      </c>
      <c r="F707" s="32">
        <v>3</v>
      </c>
      <c r="G707" s="32">
        <v>350</v>
      </c>
      <c r="H707" s="32">
        <v>529550</v>
      </c>
      <c r="I707" s="32">
        <v>0</v>
      </c>
      <c r="J707" s="32">
        <v>529550</v>
      </c>
      <c r="K707" s="32">
        <v>393380</v>
      </c>
      <c r="L707" s="32">
        <v>136170</v>
      </c>
      <c r="M707" s="4">
        <v>41974</v>
      </c>
      <c r="N707" s="26">
        <v>12</v>
      </c>
      <c r="O707" s="26" t="s">
        <v>27</v>
      </c>
      <c r="P707" s="26" t="s">
        <v>21</v>
      </c>
    </row>
    <row r="708" spans="1:16">
      <c r="A708" s="26" t="s">
        <v>23</v>
      </c>
      <c r="B708" s="26" t="s">
        <v>22</v>
      </c>
      <c r="C708" s="26" t="s">
        <v>28</v>
      </c>
      <c r="D708" s="26" t="s">
        <v>19</v>
      </c>
      <c r="E708" s="26">
        <v>921</v>
      </c>
      <c r="F708" s="32">
        <v>5</v>
      </c>
      <c r="G708" s="32">
        <v>15</v>
      </c>
      <c r="H708" s="32">
        <v>13815</v>
      </c>
      <c r="I708" s="32">
        <v>0</v>
      </c>
      <c r="J708" s="32">
        <v>13815</v>
      </c>
      <c r="K708" s="32">
        <v>9210</v>
      </c>
      <c r="L708" s="32">
        <v>4605</v>
      </c>
      <c r="M708" s="4">
        <v>41699</v>
      </c>
      <c r="N708" s="26">
        <v>3</v>
      </c>
      <c r="O708" s="26" t="s">
        <v>29</v>
      </c>
      <c r="P708" s="26" t="s">
        <v>21</v>
      </c>
    </row>
    <row r="709" spans="1:16">
      <c r="A709" s="26" t="s">
        <v>30</v>
      </c>
      <c r="B709" s="26" t="s">
        <v>17</v>
      </c>
      <c r="C709" s="26" t="s">
        <v>28</v>
      </c>
      <c r="D709" s="26" t="s">
        <v>19</v>
      </c>
      <c r="E709" s="26">
        <v>2518</v>
      </c>
      <c r="F709" s="32">
        <v>5</v>
      </c>
      <c r="G709" s="32">
        <v>12</v>
      </c>
      <c r="H709" s="32">
        <v>30216</v>
      </c>
      <c r="I709" s="32">
        <v>0</v>
      </c>
      <c r="J709" s="32">
        <v>30216</v>
      </c>
      <c r="K709" s="32">
        <v>7554</v>
      </c>
      <c r="L709" s="32">
        <v>22662</v>
      </c>
      <c r="M709" s="4">
        <v>41791</v>
      </c>
      <c r="N709" s="26">
        <v>6</v>
      </c>
      <c r="O709" s="26" t="s">
        <v>25</v>
      </c>
      <c r="P709" s="26" t="s">
        <v>21</v>
      </c>
    </row>
    <row r="710" spans="1:16">
      <c r="A710" s="26" t="s">
        <v>16</v>
      </c>
      <c r="B710" s="26" t="s">
        <v>24</v>
      </c>
      <c r="C710" s="26" t="s">
        <v>28</v>
      </c>
      <c r="D710" s="26" t="s">
        <v>19</v>
      </c>
      <c r="E710" s="26">
        <v>1899</v>
      </c>
      <c r="F710" s="32">
        <v>5</v>
      </c>
      <c r="G710" s="32">
        <v>20</v>
      </c>
      <c r="H710" s="32">
        <v>37980</v>
      </c>
      <c r="I710" s="32">
        <v>0</v>
      </c>
      <c r="J710" s="32">
        <v>37980</v>
      </c>
      <c r="K710" s="32">
        <v>18990</v>
      </c>
      <c r="L710" s="32">
        <v>18990</v>
      </c>
      <c r="M710" s="4">
        <v>41791</v>
      </c>
      <c r="N710" s="26">
        <v>6</v>
      </c>
      <c r="O710" s="26" t="s">
        <v>25</v>
      </c>
      <c r="P710" s="26" t="s">
        <v>21</v>
      </c>
    </row>
    <row r="711" spans="1:16">
      <c r="A711" s="26" t="s">
        <v>30</v>
      </c>
      <c r="B711" s="26" t="s">
        <v>22</v>
      </c>
      <c r="C711" s="26" t="s">
        <v>28</v>
      </c>
      <c r="D711" s="26" t="s">
        <v>19</v>
      </c>
      <c r="E711" s="26">
        <v>1545</v>
      </c>
      <c r="F711" s="32">
        <v>5</v>
      </c>
      <c r="G711" s="32">
        <v>12</v>
      </c>
      <c r="H711" s="32">
        <v>18540</v>
      </c>
      <c r="I711" s="32">
        <v>0</v>
      </c>
      <c r="J711" s="32">
        <v>18540</v>
      </c>
      <c r="K711" s="32">
        <v>4635</v>
      </c>
      <c r="L711" s="32">
        <v>13905</v>
      </c>
      <c r="M711" s="4">
        <v>41791</v>
      </c>
      <c r="N711" s="26">
        <v>6</v>
      </c>
      <c r="O711" s="26" t="s">
        <v>25</v>
      </c>
      <c r="P711" s="26" t="s">
        <v>21</v>
      </c>
    </row>
    <row r="712" spans="1:16">
      <c r="A712" s="26" t="s">
        <v>23</v>
      </c>
      <c r="B712" s="26" t="s">
        <v>26</v>
      </c>
      <c r="C712" s="26" t="s">
        <v>28</v>
      </c>
      <c r="D712" s="26" t="s">
        <v>19</v>
      </c>
      <c r="E712" s="26">
        <v>2470</v>
      </c>
      <c r="F712" s="32">
        <v>5</v>
      </c>
      <c r="G712" s="32">
        <v>15</v>
      </c>
      <c r="H712" s="32">
        <v>37050</v>
      </c>
      <c r="I712" s="32">
        <v>0</v>
      </c>
      <c r="J712" s="32">
        <v>37050</v>
      </c>
      <c r="K712" s="32">
        <v>24700</v>
      </c>
      <c r="L712" s="32">
        <v>12350</v>
      </c>
      <c r="M712" s="4">
        <v>41791</v>
      </c>
      <c r="N712" s="26">
        <v>6</v>
      </c>
      <c r="O712" s="26" t="s">
        <v>25</v>
      </c>
      <c r="P712" s="26" t="s">
        <v>21</v>
      </c>
    </row>
    <row r="713" spans="1:16">
      <c r="A713" s="26" t="s">
        <v>31</v>
      </c>
      <c r="B713" s="26" t="s">
        <v>17</v>
      </c>
      <c r="C713" s="26" t="s">
        <v>28</v>
      </c>
      <c r="D713" s="26" t="s">
        <v>19</v>
      </c>
      <c r="E713" s="26">
        <v>2665.5</v>
      </c>
      <c r="F713" s="32">
        <v>5</v>
      </c>
      <c r="G713" s="32">
        <v>125</v>
      </c>
      <c r="H713" s="32">
        <v>333187.5</v>
      </c>
      <c r="I713" s="32">
        <v>0</v>
      </c>
      <c r="J713" s="32">
        <v>333187.5</v>
      </c>
      <c r="K713" s="32">
        <v>319860</v>
      </c>
      <c r="L713" s="32">
        <v>13327.5</v>
      </c>
      <c r="M713" s="4">
        <v>41821</v>
      </c>
      <c r="N713" s="26">
        <v>7</v>
      </c>
      <c r="O713" s="26" t="s">
        <v>32</v>
      </c>
      <c r="P713" s="26" t="s">
        <v>21</v>
      </c>
    </row>
    <row r="714" spans="1:16">
      <c r="A714" s="26" t="s">
        <v>33</v>
      </c>
      <c r="B714" s="26" t="s">
        <v>26</v>
      </c>
      <c r="C714" s="26" t="s">
        <v>28</v>
      </c>
      <c r="D714" s="26" t="s">
        <v>19</v>
      </c>
      <c r="E714" s="26">
        <v>958</v>
      </c>
      <c r="F714" s="32">
        <v>5</v>
      </c>
      <c r="G714" s="32">
        <v>300</v>
      </c>
      <c r="H714" s="32">
        <v>287400</v>
      </c>
      <c r="I714" s="32">
        <v>0</v>
      </c>
      <c r="J714" s="32">
        <v>287400</v>
      </c>
      <c r="K714" s="32">
        <v>239500</v>
      </c>
      <c r="L714" s="32">
        <v>47900</v>
      </c>
      <c r="M714" s="4">
        <v>41852</v>
      </c>
      <c r="N714" s="26">
        <v>8</v>
      </c>
      <c r="O714" s="26" t="s">
        <v>34</v>
      </c>
      <c r="P714" s="26" t="s">
        <v>21</v>
      </c>
    </row>
    <row r="715" spans="1:16">
      <c r="A715" s="26" t="s">
        <v>16</v>
      </c>
      <c r="B715" s="26" t="s">
        <v>22</v>
      </c>
      <c r="C715" s="26" t="s">
        <v>28</v>
      </c>
      <c r="D715" s="26" t="s">
        <v>19</v>
      </c>
      <c r="E715" s="26">
        <v>2146</v>
      </c>
      <c r="F715" s="32">
        <v>5</v>
      </c>
      <c r="G715" s="32">
        <v>7</v>
      </c>
      <c r="H715" s="32">
        <v>15022</v>
      </c>
      <c r="I715" s="32">
        <v>0</v>
      </c>
      <c r="J715" s="32">
        <v>15022</v>
      </c>
      <c r="K715" s="32">
        <v>10730</v>
      </c>
      <c r="L715" s="32">
        <v>4292</v>
      </c>
      <c r="M715" s="4">
        <v>41883</v>
      </c>
      <c r="N715" s="26">
        <v>9</v>
      </c>
      <c r="O715" s="26" t="s">
        <v>35</v>
      </c>
      <c r="P715" s="26" t="s">
        <v>21</v>
      </c>
    </row>
    <row r="716" spans="1:16">
      <c r="A716" s="26" t="s">
        <v>31</v>
      </c>
      <c r="B716" s="26" t="s">
        <v>17</v>
      </c>
      <c r="C716" s="26" t="s">
        <v>28</v>
      </c>
      <c r="D716" s="26" t="s">
        <v>19</v>
      </c>
      <c r="E716" s="26">
        <v>345</v>
      </c>
      <c r="F716" s="32">
        <v>5</v>
      </c>
      <c r="G716" s="32">
        <v>125</v>
      </c>
      <c r="H716" s="32">
        <v>43125</v>
      </c>
      <c r="I716" s="32">
        <v>0</v>
      </c>
      <c r="J716" s="32">
        <v>43125</v>
      </c>
      <c r="K716" s="32">
        <v>41400</v>
      </c>
      <c r="L716" s="32">
        <v>1725</v>
      </c>
      <c r="M716" s="4">
        <v>41548</v>
      </c>
      <c r="N716" s="26">
        <v>10</v>
      </c>
      <c r="O716" s="26" t="s">
        <v>36</v>
      </c>
      <c r="P716" s="26" t="s">
        <v>37</v>
      </c>
    </row>
    <row r="717" spans="1:16">
      <c r="A717" s="26" t="s">
        <v>23</v>
      </c>
      <c r="B717" s="26" t="s">
        <v>38</v>
      </c>
      <c r="C717" s="26" t="s">
        <v>28</v>
      </c>
      <c r="D717" s="26" t="s">
        <v>19</v>
      </c>
      <c r="E717" s="26">
        <v>615</v>
      </c>
      <c r="F717" s="32">
        <v>5</v>
      </c>
      <c r="G717" s="32">
        <v>15</v>
      </c>
      <c r="H717" s="32">
        <v>9225</v>
      </c>
      <c r="I717" s="32">
        <v>0</v>
      </c>
      <c r="J717" s="32">
        <v>9225</v>
      </c>
      <c r="K717" s="32">
        <v>6150</v>
      </c>
      <c r="L717" s="32">
        <v>3075</v>
      </c>
      <c r="M717" s="4">
        <v>41974</v>
      </c>
      <c r="N717" s="26">
        <v>12</v>
      </c>
      <c r="O717" s="26" t="s">
        <v>27</v>
      </c>
      <c r="P717" s="26" t="s">
        <v>21</v>
      </c>
    </row>
    <row r="718" spans="1:16">
      <c r="A718" s="26" t="s">
        <v>16</v>
      </c>
      <c r="B718" s="26" t="s">
        <v>17</v>
      </c>
      <c r="C718" s="26" t="s">
        <v>39</v>
      </c>
      <c r="D718" s="26" t="s">
        <v>19</v>
      </c>
      <c r="E718" s="26">
        <v>292</v>
      </c>
      <c r="F718" s="32">
        <v>10</v>
      </c>
      <c r="G718" s="32">
        <v>20</v>
      </c>
      <c r="H718" s="32">
        <v>5840</v>
      </c>
      <c r="I718" s="32">
        <v>0</v>
      </c>
      <c r="J718" s="32">
        <v>5840</v>
      </c>
      <c r="K718" s="32">
        <v>2920</v>
      </c>
      <c r="L718" s="32">
        <v>2920</v>
      </c>
      <c r="M718" s="4">
        <v>41671</v>
      </c>
      <c r="N718" s="26">
        <v>2</v>
      </c>
      <c r="O718" s="26" t="s">
        <v>40</v>
      </c>
      <c r="P718" s="26" t="s">
        <v>21</v>
      </c>
    </row>
    <row r="719" spans="1:16">
      <c r="A719" s="26" t="s">
        <v>23</v>
      </c>
      <c r="B719" s="26" t="s">
        <v>26</v>
      </c>
      <c r="C719" s="26" t="s">
        <v>39</v>
      </c>
      <c r="D719" s="26" t="s">
        <v>19</v>
      </c>
      <c r="E719" s="26">
        <v>974</v>
      </c>
      <c r="F719" s="32">
        <v>10</v>
      </c>
      <c r="G719" s="32">
        <v>15</v>
      </c>
      <c r="H719" s="32">
        <v>14610</v>
      </c>
      <c r="I719" s="32">
        <v>0</v>
      </c>
      <c r="J719" s="32">
        <v>14610</v>
      </c>
      <c r="K719" s="32">
        <v>9740</v>
      </c>
      <c r="L719" s="32">
        <v>4870</v>
      </c>
      <c r="M719" s="4">
        <v>41671</v>
      </c>
      <c r="N719" s="26">
        <v>2</v>
      </c>
      <c r="O719" s="26" t="s">
        <v>40</v>
      </c>
      <c r="P719" s="26" t="s">
        <v>21</v>
      </c>
    </row>
    <row r="720" spans="1:16">
      <c r="A720" s="26" t="s">
        <v>30</v>
      </c>
      <c r="B720" s="26" t="s">
        <v>17</v>
      </c>
      <c r="C720" s="26" t="s">
        <v>39</v>
      </c>
      <c r="D720" s="26" t="s">
        <v>19</v>
      </c>
      <c r="E720" s="26">
        <v>2518</v>
      </c>
      <c r="F720" s="32">
        <v>10</v>
      </c>
      <c r="G720" s="32">
        <v>12</v>
      </c>
      <c r="H720" s="32">
        <v>30216</v>
      </c>
      <c r="I720" s="32">
        <v>0</v>
      </c>
      <c r="J720" s="32">
        <v>30216</v>
      </c>
      <c r="K720" s="32">
        <v>7554</v>
      </c>
      <c r="L720" s="32">
        <v>22662</v>
      </c>
      <c r="M720" s="4">
        <v>41791</v>
      </c>
      <c r="N720" s="26">
        <v>6</v>
      </c>
      <c r="O720" s="26" t="s">
        <v>25</v>
      </c>
      <c r="P720" s="26" t="s">
        <v>21</v>
      </c>
    </row>
    <row r="721" spans="1:16">
      <c r="A721" s="26" t="s">
        <v>16</v>
      </c>
      <c r="B721" s="26" t="s">
        <v>22</v>
      </c>
      <c r="C721" s="26" t="s">
        <v>39</v>
      </c>
      <c r="D721" s="26" t="s">
        <v>19</v>
      </c>
      <c r="E721" s="26">
        <v>1006</v>
      </c>
      <c r="F721" s="32">
        <v>10</v>
      </c>
      <c r="G721" s="32">
        <v>350</v>
      </c>
      <c r="H721" s="32">
        <v>352100</v>
      </c>
      <c r="I721" s="32">
        <v>0</v>
      </c>
      <c r="J721" s="32">
        <v>352100</v>
      </c>
      <c r="K721" s="32">
        <v>261560</v>
      </c>
      <c r="L721" s="32">
        <v>90540</v>
      </c>
      <c r="M721" s="4">
        <v>41791</v>
      </c>
      <c r="N721" s="26">
        <v>6</v>
      </c>
      <c r="O721" s="26" t="s">
        <v>25</v>
      </c>
      <c r="P721" s="26" t="s">
        <v>21</v>
      </c>
    </row>
    <row r="722" spans="1:16">
      <c r="A722" s="26" t="s">
        <v>30</v>
      </c>
      <c r="B722" s="26" t="s">
        <v>22</v>
      </c>
      <c r="C722" s="26" t="s">
        <v>39</v>
      </c>
      <c r="D722" s="26" t="s">
        <v>19</v>
      </c>
      <c r="E722" s="26">
        <v>367</v>
      </c>
      <c r="F722" s="32">
        <v>10</v>
      </c>
      <c r="G722" s="32">
        <v>12</v>
      </c>
      <c r="H722" s="32">
        <v>4404</v>
      </c>
      <c r="I722" s="32">
        <v>0</v>
      </c>
      <c r="J722" s="32">
        <v>4404</v>
      </c>
      <c r="K722" s="32">
        <v>1101</v>
      </c>
      <c r="L722" s="32">
        <v>3303</v>
      </c>
      <c r="M722" s="4">
        <v>41821</v>
      </c>
      <c r="N722" s="26">
        <v>7</v>
      </c>
      <c r="O722" s="26" t="s">
        <v>32</v>
      </c>
      <c r="P722" s="26" t="s">
        <v>21</v>
      </c>
    </row>
    <row r="723" spans="1:16">
      <c r="A723" s="26" t="s">
        <v>16</v>
      </c>
      <c r="B723" s="26" t="s">
        <v>26</v>
      </c>
      <c r="C723" s="26" t="s">
        <v>39</v>
      </c>
      <c r="D723" s="26" t="s">
        <v>19</v>
      </c>
      <c r="E723" s="26">
        <v>883</v>
      </c>
      <c r="F723" s="32">
        <v>10</v>
      </c>
      <c r="G723" s="32">
        <v>7</v>
      </c>
      <c r="H723" s="32">
        <v>6181</v>
      </c>
      <c r="I723" s="32">
        <v>0</v>
      </c>
      <c r="J723" s="32">
        <v>6181</v>
      </c>
      <c r="K723" s="32">
        <v>4415</v>
      </c>
      <c r="L723" s="32">
        <v>1766</v>
      </c>
      <c r="M723" s="4">
        <v>41852</v>
      </c>
      <c r="N723" s="26">
        <v>8</v>
      </c>
      <c r="O723" s="26" t="s">
        <v>34</v>
      </c>
      <c r="P723" s="26" t="s">
        <v>21</v>
      </c>
    </row>
    <row r="724" spans="1:16">
      <c r="A724" s="26" t="s">
        <v>23</v>
      </c>
      <c r="B724" s="26" t="s">
        <v>24</v>
      </c>
      <c r="C724" s="26" t="s">
        <v>39</v>
      </c>
      <c r="D724" s="26" t="s">
        <v>19</v>
      </c>
      <c r="E724" s="26">
        <v>549</v>
      </c>
      <c r="F724" s="32">
        <v>10</v>
      </c>
      <c r="G724" s="32">
        <v>15</v>
      </c>
      <c r="H724" s="32">
        <v>8235</v>
      </c>
      <c r="I724" s="32">
        <v>0</v>
      </c>
      <c r="J724" s="32">
        <v>8235</v>
      </c>
      <c r="K724" s="32">
        <v>5490</v>
      </c>
      <c r="L724" s="32">
        <v>2745</v>
      </c>
      <c r="M724" s="4">
        <v>41518</v>
      </c>
      <c r="N724" s="26">
        <v>9</v>
      </c>
      <c r="O724" s="26" t="s">
        <v>35</v>
      </c>
      <c r="P724" s="26" t="s">
        <v>37</v>
      </c>
    </row>
    <row r="725" spans="1:16">
      <c r="A725" s="26" t="s">
        <v>33</v>
      </c>
      <c r="B725" s="26" t="s">
        <v>26</v>
      </c>
      <c r="C725" s="26" t="s">
        <v>39</v>
      </c>
      <c r="D725" s="26" t="s">
        <v>19</v>
      </c>
      <c r="E725" s="26">
        <v>788</v>
      </c>
      <c r="F725" s="32">
        <v>10</v>
      </c>
      <c r="G725" s="32">
        <v>300</v>
      </c>
      <c r="H725" s="32">
        <v>236400</v>
      </c>
      <c r="I725" s="32">
        <v>0</v>
      </c>
      <c r="J725" s="32">
        <v>236400</v>
      </c>
      <c r="K725" s="32">
        <v>197000</v>
      </c>
      <c r="L725" s="32">
        <v>39400</v>
      </c>
      <c r="M725" s="4">
        <v>41518</v>
      </c>
      <c r="N725" s="26">
        <v>9</v>
      </c>
      <c r="O725" s="26" t="s">
        <v>35</v>
      </c>
      <c r="P725" s="26" t="s">
        <v>37</v>
      </c>
    </row>
    <row r="726" spans="1:16">
      <c r="A726" s="26" t="s">
        <v>23</v>
      </c>
      <c r="B726" s="26" t="s">
        <v>26</v>
      </c>
      <c r="C726" s="26" t="s">
        <v>39</v>
      </c>
      <c r="D726" s="26" t="s">
        <v>19</v>
      </c>
      <c r="E726" s="26">
        <v>2472</v>
      </c>
      <c r="F726" s="32">
        <v>10</v>
      </c>
      <c r="G726" s="32">
        <v>15</v>
      </c>
      <c r="H726" s="32">
        <v>37080</v>
      </c>
      <c r="I726" s="32">
        <v>0</v>
      </c>
      <c r="J726" s="32">
        <v>37080</v>
      </c>
      <c r="K726" s="32">
        <v>24720</v>
      </c>
      <c r="L726" s="32">
        <v>12360</v>
      </c>
      <c r="M726" s="4">
        <v>41883</v>
      </c>
      <c r="N726" s="26">
        <v>9</v>
      </c>
      <c r="O726" s="26" t="s">
        <v>35</v>
      </c>
      <c r="P726" s="26" t="s">
        <v>21</v>
      </c>
    </row>
    <row r="727" spans="1:16">
      <c r="A727" s="26" t="s">
        <v>16</v>
      </c>
      <c r="B727" s="26" t="s">
        <v>38</v>
      </c>
      <c r="C727" s="26" t="s">
        <v>39</v>
      </c>
      <c r="D727" s="26" t="s">
        <v>19</v>
      </c>
      <c r="E727" s="26">
        <v>1143</v>
      </c>
      <c r="F727" s="32">
        <v>10</v>
      </c>
      <c r="G727" s="32">
        <v>7</v>
      </c>
      <c r="H727" s="32">
        <v>8001</v>
      </c>
      <c r="I727" s="32">
        <v>0</v>
      </c>
      <c r="J727" s="32">
        <v>8001</v>
      </c>
      <c r="K727" s="32">
        <v>5715</v>
      </c>
      <c r="L727" s="32">
        <v>2286</v>
      </c>
      <c r="M727" s="4">
        <v>41913</v>
      </c>
      <c r="N727" s="26">
        <v>10</v>
      </c>
      <c r="O727" s="26" t="s">
        <v>36</v>
      </c>
      <c r="P727" s="26" t="s">
        <v>21</v>
      </c>
    </row>
    <row r="728" spans="1:16">
      <c r="A728" s="26" t="s">
        <v>16</v>
      </c>
      <c r="B728" s="26" t="s">
        <v>17</v>
      </c>
      <c r="C728" s="26" t="s">
        <v>39</v>
      </c>
      <c r="D728" s="26" t="s">
        <v>19</v>
      </c>
      <c r="E728" s="26">
        <v>1725</v>
      </c>
      <c r="F728" s="32">
        <v>10</v>
      </c>
      <c r="G728" s="32">
        <v>350</v>
      </c>
      <c r="H728" s="32">
        <v>603750</v>
      </c>
      <c r="I728" s="32">
        <v>0</v>
      </c>
      <c r="J728" s="32">
        <v>603750</v>
      </c>
      <c r="K728" s="32">
        <v>448500</v>
      </c>
      <c r="L728" s="32">
        <v>155250</v>
      </c>
      <c r="M728" s="4">
        <v>41579</v>
      </c>
      <c r="N728" s="26">
        <v>11</v>
      </c>
      <c r="O728" s="26" t="s">
        <v>41</v>
      </c>
      <c r="P728" s="26" t="s">
        <v>37</v>
      </c>
    </row>
    <row r="729" spans="1:16">
      <c r="A729" s="26" t="s">
        <v>30</v>
      </c>
      <c r="B729" s="26" t="s">
        <v>38</v>
      </c>
      <c r="C729" s="26" t="s">
        <v>39</v>
      </c>
      <c r="D729" s="26" t="s">
        <v>19</v>
      </c>
      <c r="E729" s="26">
        <v>912</v>
      </c>
      <c r="F729" s="32">
        <v>10</v>
      </c>
      <c r="G729" s="32">
        <v>12</v>
      </c>
      <c r="H729" s="32">
        <v>10944</v>
      </c>
      <c r="I729" s="32">
        <v>0</v>
      </c>
      <c r="J729" s="32">
        <v>10944</v>
      </c>
      <c r="K729" s="32">
        <v>2736</v>
      </c>
      <c r="L729" s="32">
        <v>8208</v>
      </c>
      <c r="M729" s="4">
        <v>41579</v>
      </c>
      <c r="N729" s="26">
        <v>11</v>
      </c>
      <c r="O729" s="26" t="s">
        <v>41</v>
      </c>
      <c r="P729" s="26" t="s">
        <v>37</v>
      </c>
    </row>
    <row r="730" spans="1:16">
      <c r="A730" s="26" t="s">
        <v>23</v>
      </c>
      <c r="B730" s="26" t="s">
        <v>17</v>
      </c>
      <c r="C730" s="26" t="s">
        <v>39</v>
      </c>
      <c r="D730" s="26" t="s">
        <v>19</v>
      </c>
      <c r="E730" s="26">
        <v>2152</v>
      </c>
      <c r="F730" s="32">
        <v>10</v>
      </c>
      <c r="G730" s="32">
        <v>15</v>
      </c>
      <c r="H730" s="32">
        <v>32280</v>
      </c>
      <c r="I730" s="32">
        <v>0</v>
      </c>
      <c r="J730" s="32">
        <v>32280</v>
      </c>
      <c r="K730" s="32">
        <v>21520</v>
      </c>
      <c r="L730" s="32">
        <v>10760</v>
      </c>
      <c r="M730" s="4">
        <v>41609</v>
      </c>
      <c r="N730" s="26">
        <v>12</v>
      </c>
      <c r="O730" s="26" t="s">
        <v>27</v>
      </c>
      <c r="P730" s="26" t="s">
        <v>37</v>
      </c>
    </row>
    <row r="731" spans="1:16">
      <c r="A731" s="26" t="s">
        <v>16</v>
      </c>
      <c r="B731" s="26" t="s">
        <v>17</v>
      </c>
      <c r="C731" s="26" t="s">
        <v>39</v>
      </c>
      <c r="D731" s="26" t="s">
        <v>19</v>
      </c>
      <c r="E731" s="26">
        <v>1817</v>
      </c>
      <c r="F731" s="32">
        <v>10</v>
      </c>
      <c r="G731" s="32">
        <v>20</v>
      </c>
      <c r="H731" s="32">
        <v>36340</v>
      </c>
      <c r="I731" s="32">
        <v>0</v>
      </c>
      <c r="J731" s="32">
        <v>36340</v>
      </c>
      <c r="K731" s="32">
        <v>18170</v>
      </c>
      <c r="L731" s="32">
        <v>18170</v>
      </c>
      <c r="M731" s="4">
        <v>41974</v>
      </c>
      <c r="N731" s="26">
        <v>12</v>
      </c>
      <c r="O731" s="26" t="s">
        <v>27</v>
      </c>
      <c r="P731" s="26" t="s">
        <v>21</v>
      </c>
    </row>
    <row r="732" spans="1:16">
      <c r="A732" s="26" t="s">
        <v>16</v>
      </c>
      <c r="B732" s="26" t="s">
        <v>22</v>
      </c>
      <c r="C732" s="26" t="s">
        <v>39</v>
      </c>
      <c r="D732" s="26" t="s">
        <v>19</v>
      </c>
      <c r="E732" s="26">
        <v>1513</v>
      </c>
      <c r="F732" s="32">
        <v>10</v>
      </c>
      <c r="G732" s="32">
        <v>350</v>
      </c>
      <c r="H732" s="32">
        <v>529550</v>
      </c>
      <c r="I732" s="32">
        <v>0</v>
      </c>
      <c r="J732" s="32">
        <v>529550</v>
      </c>
      <c r="K732" s="32">
        <v>393380</v>
      </c>
      <c r="L732" s="32">
        <v>136170</v>
      </c>
      <c r="M732" s="4">
        <v>41974</v>
      </c>
      <c r="N732" s="26">
        <v>12</v>
      </c>
      <c r="O732" s="26" t="s">
        <v>27</v>
      </c>
      <c r="P732" s="26" t="s">
        <v>21</v>
      </c>
    </row>
    <row r="733" spans="1:16">
      <c r="A733" s="26" t="s">
        <v>16</v>
      </c>
      <c r="B733" s="26" t="s">
        <v>26</v>
      </c>
      <c r="C733" s="26" t="s">
        <v>42</v>
      </c>
      <c r="D733" s="26" t="s">
        <v>19</v>
      </c>
      <c r="E733" s="26">
        <v>1493</v>
      </c>
      <c r="F733" s="32">
        <v>120</v>
      </c>
      <c r="G733" s="32">
        <v>7</v>
      </c>
      <c r="H733" s="32">
        <v>10451</v>
      </c>
      <c r="I733" s="32">
        <v>0</v>
      </c>
      <c r="J733" s="32">
        <v>10451</v>
      </c>
      <c r="K733" s="32">
        <v>7465</v>
      </c>
      <c r="L733" s="32">
        <v>2986</v>
      </c>
      <c r="M733" s="4">
        <v>41640</v>
      </c>
      <c r="N733" s="26">
        <v>1</v>
      </c>
      <c r="O733" s="26" t="s">
        <v>20</v>
      </c>
      <c r="P733" s="26" t="s">
        <v>21</v>
      </c>
    </row>
    <row r="734" spans="1:16">
      <c r="A734" s="26" t="s">
        <v>31</v>
      </c>
      <c r="B734" s="26" t="s">
        <v>24</v>
      </c>
      <c r="C734" s="26" t="s">
        <v>42</v>
      </c>
      <c r="D734" s="26" t="s">
        <v>19</v>
      </c>
      <c r="E734" s="26">
        <v>1804</v>
      </c>
      <c r="F734" s="32">
        <v>120</v>
      </c>
      <c r="G734" s="32">
        <v>125</v>
      </c>
      <c r="H734" s="32">
        <v>225500</v>
      </c>
      <c r="I734" s="32">
        <v>0</v>
      </c>
      <c r="J734" s="32">
        <v>225500</v>
      </c>
      <c r="K734" s="32">
        <v>216480</v>
      </c>
      <c r="L734" s="32">
        <v>9020</v>
      </c>
      <c r="M734" s="4">
        <v>41671</v>
      </c>
      <c r="N734" s="26">
        <v>2</v>
      </c>
      <c r="O734" s="26" t="s">
        <v>40</v>
      </c>
      <c r="P734" s="26" t="s">
        <v>21</v>
      </c>
    </row>
    <row r="735" spans="1:16">
      <c r="A735" s="26" t="s">
        <v>30</v>
      </c>
      <c r="B735" s="26" t="s">
        <v>22</v>
      </c>
      <c r="C735" s="26" t="s">
        <v>42</v>
      </c>
      <c r="D735" s="26" t="s">
        <v>19</v>
      </c>
      <c r="E735" s="26">
        <v>2161</v>
      </c>
      <c r="F735" s="32">
        <v>120</v>
      </c>
      <c r="G735" s="32">
        <v>12</v>
      </c>
      <c r="H735" s="32">
        <v>25932</v>
      </c>
      <c r="I735" s="32">
        <v>0</v>
      </c>
      <c r="J735" s="32">
        <v>25932</v>
      </c>
      <c r="K735" s="32">
        <v>6483</v>
      </c>
      <c r="L735" s="32">
        <v>19449</v>
      </c>
      <c r="M735" s="4">
        <v>41699</v>
      </c>
      <c r="N735" s="26">
        <v>3</v>
      </c>
      <c r="O735" s="26" t="s">
        <v>29</v>
      </c>
      <c r="P735" s="26" t="s">
        <v>21</v>
      </c>
    </row>
    <row r="736" spans="1:16">
      <c r="A736" s="26" t="s">
        <v>16</v>
      </c>
      <c r="B736" s="26" t="s">
        <v>22</v>
      </c>
      <c r="C736" s="26" t="s">
        <v>42</v>
      </c>
      <c r="D736" s="26" t="s">
        <v>19</v>
      </c>
      <c r="E736" s="26">
        <v>1006</v>
      </c>
      <c r="F736" s="32">
        <v>120</v>
      </c>
      <c r="G736" s="32">
        <v>350</v>
      </c>
      <c r="H736" s="32">
        <v>352100</v>
      </c>
      <c r="I736" s="32">
        <v>0</v>
      </c>
      <c r="J736" s="32">
        <v>352100</v>
      </c>
      <c r="K736" s="32">
        <v>261560</v>
      </c>
      <c r="L736" s="32">
        <v>90540</v>
      </c>
      <c r="M736" s="4">
        <v>41791</v>
      </c>
      <c r="N736" s="26">
        <v>6</v>
      </c>
      <c r="O736" s="26" t="s">
        <v>25</v>
      </c>
      <c r="P736" s="26" t="s">
        <v>21</v>
      </c>
    </row>
    <row r="737" spans="1:16">
      <c r="A737" s="26" t="s">
        <v>30</v>
      </c>
      <c r="B737" s="26" t="s">
        <v>22</v>
      </c>
      <c r="C737" s="26" t="s">
        <v>42</v>
      </c>
      <c r="D737" s="26" t="s">
        <v>19</v>
      </c>
      <c r="E737" s="26">
        <v>1545</v>
      </c>
      <c r="F737" s="32">
        <v>120</v>
      </c>
      <c r="G737" s="32">
        <v>12</v>
      </c>
      <c r="H737" s="32">
        <v>18540</v>
      </c>
      <c r="I737" s="32">
        <v>0</v>
      </c>
      <c r="J737" s="32">
        <v>18540</v>
      </c>
      <c r="K737" s="32">
        <v>4635</v>
      </c>
      <c r="L737" s="32">
        <v>13905</v>
      </c>
      <c r="M737" s="4">
        <v>41791</v>
      </c>
      <c r="N737" s="26">
        <v>6</v>
      </c>
      <c r="O737" s="26" t="s">
        <v>25</v>
      </c>
      <c r="P737" s="26" t="s">
        <v>21</v>
      </c>
    </row>
    <row r="738" spans="1:16">
      <c r="A738" s="26" t="s">
        <v>31</v>
      </c>
      <c r="B738" s="26" t="s">
        <v>38</v>
      </c>
      <c r="C738" s="26" t="s">
        <v>42</v>
      </c>
      <c r="D738" s="26" t="s">
        <v>19</v>
      </c>
      <c r="E738" s="26">
        <v>2821</v>
      </c>
      <c r="F738" s="32">
        <v>120</v>
      </c>
      <c r="G738" s="32">
        <v>125</v>
      </c>
      <c r="H738" s="32">
        <v>352625</v>
      </c>
      <c r="I738" s="32">
        <v>0</v>
      </c>
      <c r="J738" s="32">
        <v>352625</v>
      </c>
      <c r="K738" s="32">
        <v>338520</v>
      </c>
      <c r="L738" s="32">
        <v>14105</v>
      </c>
      <c r="M738" s="4">
        <v>41852</v>
      </c>
      <c r="N738" s="26">
        <v>8</v>
      </c>
      <c r="O738" s="26" t="s">
        <v>34</v>
      </c>
      <c r="P738" s="26" t="s">
        <v>21</v>
      </c>
    </row>
    <row r="739" spans="1:16">
      <c r="A739" s="26" t="s">
        <v>31</v>
      </c>
      <c r="B739" s="26" t="s">
        <v>17</v>
      </c>
      <c r="C739" s="26" t="s">
        <v>42</v>
      </c>
      <c r="D739" s="26" t="s">
        <v>19</v>
      </c>
      <c r="E739" s="26">
        <v>345</v>
      </c>
      <c r="F739" s="32">
        <v>120</v>
      </c>
      <c r="G739" s="32">
        <v>125</v>
      </c>
      <c r="H739" s="32">
        <v>43125</v>
      </c>
      <c r="I739" s="32">
        <v>0</v>
      </c>
      <c r="J739" s="32">
        <v>43125</v>
      </c>
      <c r="K739" s="32">
        <v>41400</v>
      </c>
      <c r="L739" s="32">
        <v>1725</v>
      </c>
      <c r="M739" s="4">
        <v>41548</v>
      </c>
      <c r="N739" s="26">
        <v>10</v>
      </c>
      <c r="O739" s="26" t="s">
        <v>36</v>
      </c>
      <c r="P739" s="26" t="s">
        <v>37</v>
      </c>
    </row>
    <row r="740" spans="1:16">
      <c r="A740" s="26" t="s">
        <v>33</v>
      </c>
      <c r="B740" s="26" t="s">
        <v>17</v>
      </c>
      <c r="C740" s="26" t="s">
        <v>43</v>
      </c>
      <c r="D740" s="26" t="s">
        <v>19</v>
      </c>
      <c r="E740" s="26">
        <v>2001</v>
      </c>
      <c r="F740" s="32">
        <v>250</v>
      </c>
      <c r="G740" s="32">
        <v>300</v>
      </c>
      <c r="H740" s="32">
        <v>600300</v>
      </c>
      <c r="I740" s="32">
        <v>0</v>
      </c>
      <c r="J740" s="32">
        <v>600300</v>
      </c>
      <c r="K740" s="32">
        <v>500250</v>
      </c>
      <c r="L740" s="32">
        <v>100050</v>
      </c>
      <c r="M740" s="4">
        <v>41671</v>
      </c>
      <c r="N740" s="26">
        <v>2</v>
      </c>
      <c r="O740" s="26" t="s">
        <v>40</v>
      </c>
      <c r="P740" s="26" t="s">
        <v>21</v>
      </c>
    </row>
    <row r="741" spans="1:16">
      <c r="A741" s="26" t="s">
        <v>30</v>
      </c>
      <c r="B741" s="26" t="s">
        <v>22</v>
      </c>
      <c r="C741" s="26" t="s">
        <v>43</v>
      </c>
      <c r="D741" s="26" t="s">
        <v>19</v>
      </c>
      <c r="E741" s="26">
        <v>2838</v>
      </c>
      <c r="F741" s="32">
        <v>250</v>
      </c>
      <c r="G741" s="32">
        <v>12</v>
      </c>
      <c r="H741" s="32">
        <v>34056</v>
      </c>
      <c r="I741" s="32">
        <v>0</v>
      </c>
      <c r="J741" s="32">
        <v>34056</v>
      </c>
      <c r="K741" s="32">
        <v>8514</v>
      </c>
      <c r="L741" s="32">
        <v>25542</v>
      </c>
      <c r="M741" s="4">
        <v>41730</v>
      </c>
      <c r="N741" s="26">
        <v>4</v>
      </c>
      <c r="O741" s="26" t="s">
        <v>44</v>
      </c>
      <c r="P741" s="26" t="s">
        <v>21</v>
      </c>
    </row>
    <row r="742" spans="1:16">
      <c r="A742" s="26" t="s">
        <v>23</v>
      </c>
      <c r="B742" s="26" t="s">
        <v>24</v>
      </c>
      <c r="C742" s="26" t="s">
        <v>43</v>
      </c>
      <c r="D742" s="26" t="s">
        <v>19</v>
      </c>
      <c r="E742" s="26">
        <v>2178</v>
      </c>
      <c r="F742" s="32">
        <v>250</v>
      </c>
      <c r="G742" s="32">
        <v>15</v>
      </c>
      <c r="H742" s="32">
        <v>32670</v>
      </c>
      <c r="I742" s="32">
        <v>0</v>
      </c>
      <c r="J742" s="32">
        <v>32670</v>
      </c>
      <c r="K742" s="32">
        <v>21780</v>
      </c>
      <c r="L742" s="32">
        <v>10890</v>
      </c>
      <c r="M742" s="4">
        <v>41791</v>
      </c>
      <c r="N742" s="26">
        <v>6</v>
      </c>
      <c r="O742" s="26" t="s">
        <v>25</v>
      </c>
      <c r="P742" s="26" t="s">
        <v>21</v>
      </c>
    </row>
    <row r="743" spans="1:16">
      <c r="A743" s="26" t="s">
        <v>23</v>
      </c>
      <c r="B743" s="26" t="s">
        <v>22</v>
      </c>
      <c r="C743" s="26" t="s">
        <v>43</v>
      </c>
      <c r="D743" s="26" t="s">
        <v>19</v>
      </c>
      <c r="E743" s="26">
        <v>888</v>
      </c>
      <c r="F743" s="32">
        <v>250</v>
      </c>
      <c r="G743" s="32">
        <v>15</v>
      </c>
      <c r="H743" s="32">
        <v>13320</v>
      </c>
      <c r="I743" s="32">
        <v>0</v>
      </c>
      <c r="J743" s="32">
        <v>13320</v>
      </c>
      <c r="K743" s="32">
        <v>8880</v>
      </c>
      <c r="L743" s="32">
        <v>4440</v>
      </c>
      <c r="M743" s="4">
        <v>41791</v>
      </c>
      <c r="N743" s="26">
        <v>6</v>
      </c>
      <c r="O743" s="26" t="s">
        <v>25</v>
      </c>
      <c r="P743" s="26" t="s">
        <v>21</v>
      </c>
    </row>
    <row r="744" spans="1:16">
      <c r="A744" s="26" t="s">
        <v>16</v>
      </c>
      <c r="B744" s="26" t="s">
        <v>24</v>
      </c>
      <c r="C744" s="26" t="s">
        <v>43</v>
      </c>
      <c r="D744" s="26" t="s">
        <v>19</v>
      </c>
      <c r="E744" s="26">
        <v>1527</v>
      </c>
      <c r="F744" s="32">
        <v>250</v>
      </c>
      <c r="G744" s="32">
        <v>350</v>
      </c>
      <c r="H744" s="32">
        <v>534450</v>
      </c>
      <c r="I744" s="32">
        <v>0</v>
      </c>
      <c r="J744" s="32">
        <v>534450</v>
      </c>
      <c r="K744" s="32">
        <v>397020</v>
      </c>
      <c r="L744" s="32">
        <v>137430</v>
      </c>
      <c r="M744" s="4">
        <v>41518</v>
      </c>
      <c r="N744" s="26">
        <v>9</v>
      </c>
      <c r="O744" s="26" t="s">
        <v>35</v>
      </c>
      <c r="P744" s="26" t="s">
        <v>37</v>
      </c>
    </row>
    <row r="745" spans="1:16">
      <c r="A745" s="26" t="s">
        <v>33</v>
      </c>
      <c r="B745" s="26" t="s">
        <v>24</v>
      </c>
      <c r="C745" s="26" t="s">
        <v>43</v>
      </c>
      <c r="D745" s="26" t="s">
        <v>19</v>
      </c>
      <c r="E745" s="26">
        <v>2151</v>
      </c>
      <c r="F745" s="32">
        <v>250</v>
      </c>
      <c r="G745" s="32">
        <v>300</v>
      </c>
      <c r="H745" s="32">
        <v>645300</v>
      </c>
      <c r="I745" s="32">
        <v>0</v>
      </c>
      <c r="J745" s="32">
        <v>645300</v>
      </c>
      <c r="K745" s="32">
        <v>537750</v>
      </c>
      <c r="L745" s="32">
        <v>107550</v>
      </c>
      <c r="M745" s="4">
        <v>41883</v>
      </c>
      <c r="N745" s="26">
        <v>9</v>
      </c>
      <c r="O745" s="26" t="s">
        <v>35</v>
      </c>
      <c r="P745" s="26" t="s">
        <v>21</v>
      </c>
    </row>
    <row r="746" spans="1:16">
      <c r="A746" s="26" t="s">
        <v>16</v>
      </c>
      <c r="B746" s="26" t="s">
        <v>17</v>
      </c>
      <c r="C746" s="26" t="s">
        <v>43</v>
      </c>
      <c r="D746" s="26" t="s">
        <v>19</v>
      </c>
      <c r="E746" s="26">
        <v>1817</v>
      </c>
      <c r="F746" s="32">
        <v>250</v>
      </c>
      <c r="G746" s="32">
        <v>20</v>
      </c>
      <c r="H746" s="32">
        <v>36340</v>
      </c>
      <c r="I746" s="32">
        <v>0</v>
      </c>
      <c r="J746" s="32">
        <v>36340</v>
      </c>
      <c r="K746" s="32">
        <v>18170</v>
      </c>
      <c r="L746" s="32">
        <v>18170</v>
      </c>
      <c r="M746" s="4">
        <v>41974</v>
      </c>
      <c r="N746" s="26">
        <v>12</v>
      </c>
      <c r="O746" s="26" t="s">
        <v>27</v>
      </c>
      <c r="P746" s="26" t="s">
        <v>21</v>
      </c>
    </row>
    <row r="747" spans="1:16">
      <c r="A747" s="26" t="s">
        <v>16</v>
      </c>
      <c r="B747" s="26" t="s">
        <v>24</v>
      </c>
      <c r="C747" s="26" t="s">
        <v>45</v>
      </c>
      <c r="D747" s="26" t="s">
        <v>19</v>
      </c>
      <c r="E747" s="26">
        <v>2750</v>
      </c>
      <c r="F747" s="32">
        <v>260</v>
      </c>
      <c r="G747" s="32">
        <v>350</v>
      </c>
      <c r="H747" s="32">
        <v>962500</v>
      </c>
      <c r="I747" s="32">
        <v>0</v>
      </c>
      <c r="J747" s="32">
        <v>962500</v>
      </c>
      <c r="K747" s="32">
        <v>715000</v>
      </c>
      <c r="L747" s="32">
        <v>247500</v>
      </c>
      <c r="M747" s="4">
        <v>41671</v>
      </c>
      <c r="N747" s="26">
        <v>2</v>
      </c>
      <c r="O747" s="26" t="s">
        <v>40</v>
      </c>
      <c r="P747" s="26" t="s">
        <v>21</v>
      </c>
    </row>
    <row r="748" spans="1:16">
      <c r="A748" s="26" t="s">
        <v>30</v>
      </c>
      <c r="B748" s="26" t="s">
        <v>38</v>
      </c>
      <c r="C748" s="26" t="s">
        <v>45</v>
      </c>
      <c r="D748" s="26" t="s">
        <v>19</v>
      </c>
      <c r="E748" s="26">
        <v>1953</v>
      </c>
      <c r="F748" s="32">
        <v>260</v>
      </c>
      <c r="G748" s="32">
        <v>12</v>
      </c>
      <c r="H748" s="32">
        <v>23436</v>
      </c>
      <c r="I748" s="32">
        <v>0</v>
      </c>
      <c r="J748" s="32">
        <v>23436</v>
      </c>
      <c r="K748" s="32">
        <v>5859</v>
      </c>
      <c r="L748" s="32">
        <v>17577</v>
      </c>
      <c r="M748" s="4">
        <v>41730</v>
      </c>
      <c r="N748" s="26">
        <v>4</v>
      </c>
      <c r="O748" s="26" t="s">
        <v>44</v>
      </c>
      <c r="P748" s="26" t="s">
        <v>21</v>
      </c>
    </row>
    <row r="749" spans="1:16">
      <c r="A749" s="26" t="s">
        <v>31</v>
      </c>
      <c r="B749" s="26" t="s">
        <v>22</v>
      </c>
      <c r="C749" s="26" t="s">
        <v>45</v>
      </c>
      <c r="D749" s="26" t="s">
        <v>19</v>
      </c>
      <c r="E749" s="26">
        <v>4219.5</v>
      </c>
      <c r="F749" s="32">
        <v>260</v>
      </c>
      <c r="G749" s="32">
        <v>125</v>
      </c>
      <c r="H749" s="32">
        <v>527437.5</v>
      </c>
      <c r="I749" s="32">
        <v>0</v>
      </c>
      <c r="J749" s="32">
        <v>527437.5</v>
      </c>
      <c r="K749" s="32">
        <v>506340</v>
      </c>
      <c r="L749" s="32">
        <v>21097.5</v>
      </c>
      <c r="M749" s="4">
        <v>41730</v>
      </c>
      <c r="N749" s="26">
        <v>4</v>
      </c>
      <c r="O749" s="26" t="s">
        <v>44</v>
      </c>
      <c r="P749" s="26" t="s">
        <v>21</v>
      </c>
    </row>
    <row r="750" spans="1:16">
      <c r="A750" s="26" t="s">
        <v>16</v>
      </c>
      <c r="B750" s="26" t="s">
        <v>24</v>
      </c>
      <c r="C750" s="26" t="s">
        <v>45</v>
      </c>
      <c r="D750" s="26" t="s">
        <v>19</v>
      </c>
      <c r="E750" s="26">
        <v>1899</v>
      </c>
      <c r="F750" s="32">
        <v>260</v>
      </c>
      <c r="G750" s="32">
        <v>20</v>
      </c>
      <c r="H750" s="32">
        <v>37980</v>
      </c>
      <c r="I750" s="32">
        <v>0</v>
      </c>
      <c r="J750" s="32">
        <v>37980</v>
      </c>
      <c r="K750" s="32">
        <v>18990</v>
      </c>
      <c r="L750" s="32">
        <v>18990</v>
      </c>
      <c r="M750" s="4">
        <v>41791</v>
      </c>
      <c r="N750" s="26">
        <v>6</v>
      </c>
      <c r="O750" s="26" t="s">
        <v>25</v>
      </c>
      <c r="P750" s="26" t="s">
        <v>21</v>
      </c>
    </row>
    <row r="751" spans="1:16">
      <c r="A751" s="26" t="s">
        <v>16</v>
      </c>
      <c r="B751" s="26" t="s">
        <v>22</v>
      </c>
      <c r="C751" s="26" t="s">
        <v>45</v>
      </c>
      <c r="D751" s="26" t="s">
        <v>19</v>
      </c>
      <c r="E751" s="26">
        <v>1686</v>
      </c>
      <c r="F751" s="32">
        <v>260</v>
      </c>
      <c r="G751" s="32">
        <v>7</v>
      </c>
      <c r="H751" s="32">
        <v>11802</v>
      </c>
      <c r="I751" s="32">
        <v>0</v>
      </c>
      <c r="J751" s="32">
        <v>11802</v>
      </c>
      <c r="K751" s="32">
        <v>8430</v>
      </c>
      <c r="L751" s="32">
        <v>3372</v>
      </c>
      <c r="M751" s="4">
        <v>41821</v>
      </c>
      <c r="N751" s="26">
        <v>7</v>
      </c>
      <c r="O751" s="26" t="s">
        <v>32</v>
      </c>
      <c r="P751" s="26" t="s">
        <v>21</v>
      </c>
    </row>
    <row r="752" spans="1:16">
      <c r="A752" s="26" t="s">
        <v>30</v>
      </c>
      <c r="B752" s="26" t="s">
        <v>38</v>
      </c>
      <c r="C752" s="26" t="s">
        <v>45</v>
      </c>
      <c r="D752" s="26" t="s">
        <v>19</v>
      </c>
      <c r="E752" s="26">
        <v>2141</v>
      </c>
      <c r="F752" s="32">
        <v>260</v>
      </c>
      <c r="G752" s="32">
        <v>12</v>
      </c>
      <c r="H752" s="32">
        <v>25692</v>
      </c>
      <c r="I752" s="32">
        <v>0</v>
      </c>
      <c r="J752" s="32">
        <v>25692</v>
      </c>
      <c r="K752" s="32">
        <v>6423</v>
      </c>
      <c r="L752" s="32">
        <v>19269</v>
      </c>
      <c r="M752" s="4">
        <v>41852</v>
      </c>
      <c r="N752" s="26">
        <v>8</v>
      </c>
      <c r="O752" s="26" t="s">
        <v>34</v>
      </c>
      <c r="P752" s="26" t="s">
        <v>21</v>
      </c>
    </row>
    <row r="753" spans="1:16">
      <c r="A753" s="26" t="s">
        <v>16</v>
      </c>
      <c r="B753" s="26" t="s">
        <v>38</v>
      </c>
      <c r="C753" s="26" t="s">
        <v>45</v>
      </c>
      <c r="D753" s="26" t="s">
        <v>19</v>
      </c>
      <c r="E753" s="26">
        <v>1143</v>
      </c>
      <c r="F753" s="32">
        <v>260</v>
      </c>
      <c r="G753" s="32">
        <v>7</v>
      </c>
      <c r="H753" s="32">
        <v>8001</v>
      </c>
      <c r="I753" s="32">
        <v>0</v>
      </c>
      <c r="J753" s="32">
        <v>8001</v>
      </c>
      <c r="K753" s="32">
        <v>5715</v>
      </c>
      <c r="L753" s="32">
        <v>2286</v>
      </c>
      <c r="M753" s="4">
        <v>41913</v>
      </c>
      <c r="N753" s="26">
        <v>10</v>
      </c>
      <c r="O753" s="26" t="s">
        <v>36</v>
      </c>
      <c r="P753" s="26" t="s">
        <v>21</v>
      </c>
    </row>
    <row r="754" spans="1:16">
      <c r="A754" s="26" t="s">
        <v>23</v>
      </c>
      <c r="B754" s="26" t="s">
        <v>38</v>
      </c>
      <c r="C754" s="26" t="s">
        <v>45</v>
      </c>
      <c r="D754" s="26" t="s">
        <v>19</v>
      </c>
      <c r="E754" s="26">
        <v>615</v>
      </c>
      <c r="F754" s="32">
        <v>260</v>
      </c>
      <c r="G754" s="32">
        <v>15</v>
      </c>
      <c r="H754" s="32">
        <v>9225</v>
      </c>
      <c r="I754" s="32">
        <v>0</v>
      </c>
      <c r="J754" s="32">
        <v>9225</v>
      </c>
      <c r="K754" s="32">
        <v>6150</v>
      </c>
      <c r="L754" s="32">
        <v>3075</v>
      </c>
      <c r="M754" s="4">
        <v>41974</v>
      </c>
      <c r="N754" s="26">
        <v>12</v>
      </c>
      <c r="O754" s="26" t="s">
        <v>27</v>
      </c>
      <c r="P754" s="26" t="s">
        <v>21</v>
      </c>
    </row>
    <row r="755" spans="1:16">
      <c r="A755" s="26" t="s">
        <v>16</v>
      </c>
      <c r="B755" s="26" t="s">
        <v>24</v>
      </c>
      <c r="C755" s="26" t="s">
        <v>39</v>
      </c>
      <c r="D755" s="26" t="s">
        <v>46</v>
      </c>
      <c r="E755" s="26">
        <v>3945</v>
      </c>
      <c r="F755" s="32">
        <v>10</v>
      </c>
      <c r="G755" s="32">
        <v>7</v>
      </c>
      <c r="H755" s="32">
        <v>27615</v>
      </c>
      <c r="I755" s="32">
        <v>276.14999999999998</v>
      </c>
      <c r="J755" s="32">
        <v>27338.85</v>
      </c>
      <c r="K755" s="32">
        <v>19725</v>
      </c>
      <c r="L755" s="32">
        <v>7613.85</v>
      </c>
      <c r="M755" s="4">
        <v>41640</v>
      </c>
      <c r="N755" s="26">
        <v>1</v>
      </c>
      <c r="O755" s="26" t="s">
        <v>20</v>
      </c>
      <c r="P755" s="26" t="s">
        <v>21</v>
      </c>
    </row>
    <row r="756" spans="1:16">
      <c r="A756" s="26" t="s">
        <v>23</v>
      </c>
      <c r="B756" s="26" t="s">
        <v>24</v>
      </c>
      <c r="C756" s="26" t="s">
        <v>39</v>
      </c>
      <c r="D756" s="26" t="s">
        <v>46</v>
      </c>
      <c r="E756" s="26">
        <v>2296</v>
      </c>
      <c r="F756" s="32">
        <v>10</v>
      </c>
      <c r="G756" s="32">
        <v>15</v>
      </c>
      <c r="H756" s="32">
        <v>34440</v>
      </c>
      <c r="I756" s="32">
        <v>344.4</v>
      </c>
      <c r="J756" s="32">
        <v>34095.599999999999</v>
      </c>
      <c r="K756" s="32">
        <v>22960</v>
      </c>
      <c r="L756" s="32">
        <v>11135.6</v>
      </c>
      <c r="M756" s="4">
        <v>41671</v>
      </c>
      <c r="N756" s="26">
        <v>2</v>
      </c>
      <c r="O756" s="26" t="s">
        <v>40</v>
      </c>
      <c r="P756" s="26" t="s">
        <v>21</v>
      </c>
    </row>
    <row r="757" spans="1:16">
      <c r="A757" s="26" t="s">
        <v>16</v>
      </c>
      <c r="B757" s="26" t="s">
        <v>24</v>
      </c>
      <c r="C757" s="26" t="s">
        <v>39</v>
      </c>
      <c r="D757" s="26" t="s">
        <v>46</v>
      </c>
      <c r="E757" s="26">
        <v>1030</v>
      </c>
      <c r="F757" s="32">
        <v>10</v>
      </c>
      <c r="G757" s="32">
        <v>7</v>
      </c>
      <c r="H757" s="32">
        <v>7210</v>
      </c>
      <c r="I757" s="32">
        <v>72.099999999999994</v>
      </c>
      <c r="J757" s="32">
        <v>7137.9</v>
      </c>
      <c r="K757" s="32">
        <v>5150</v>
      </c>
      <c r="L757" s="32">
        <v>1987.9</v>
      </c>
      <c r="M757" s="4">
        <v>41760</v>
      </c>
      <c r="N757" s="26">
        <v>5</v>
      </c>
      <c r="O757" s="26" t="s">
        <v>47</v>
      </c>
      <c r="P757" s="26" t="s">
        <v>21</v>
      </c>
    </row>
    <row r="758" spans="1:16">
      <c r="A758" s="26" t="s">
        <v>16</v>
      </c>
      <c r="B758" s="26" t="s">
        <v>24</v>
      </c>
      <c r="C758" s="26" t="s">
        <v>42</v>
      </c>
      <c r="D758" s="26" t="s">
        <v>46</v>
      </c>
      <c r="E758" s="26">
        <v>639</v>
      </c>
      <c r="F758" s="32">
        <v>120</v>
      </c>
      <c r="G758" s="32">
        <v>7</v>
      </c>
      <c r="H758" s="32">
        <v>4473</v>
      </c>
      <c r="I758" s="32">
        <v>44.73</v>
      </c>
      <c r="J758" s="32">
        <v>4428.2700000000004</v>
      </c>
      <c r="K758" s="32">
        <v>3195</v>
      </c>
      <c r="L758" s="32">
        <v>1233.27</v>
      </c>
      <c r="M758" s="4">
        <v>41944</v>
      </c>
      <c r="N758" s="26">
        <v>11</v>
      </c>
      <c r="O758" s="26" t="s">
        <v>41</v>
      </c>
      <c r="P758" s="26" t="s">
        <v>21</v>
      </c>
    </row>
    <row r="759" spans="1:16">
      <c r="A759" s="26" t="s">
        <v>16</v>
      </c>
      <c r="B759" s="26" t="s">
        <v>17</v>
      </c>
      <c r="C759" s="26" t="s">
        <v>43</v>
      </c>
      <c r="D759" s="26" t="s">
        <v>46</v>
      </c>
      <c r="E759" s="26">
        <v>1326</v>
      </c>
      <c r="F759" s="32">
        <v>250</v>
      </c>
      <c r="G759" s="32">
        <v>7</v>
      </c>
      <c r="H759" s="32">
        <v>9282</v>
      </c>
      <c r="I759" s="32">
        <v>92.82</v>
      </c>
      <c r="J759" s="32">
        <v>9189.18</v>
      </c>
      <c r="K759" s="32">
        <v>6630</v>
      </c>
      <c r="L759" s="32">
        <v>2559.1799999999998</v>
      </c>
      <c r="M759" s="4">
        <v>41699</v>
      </c>
      <c r="N759" s="26">
        <v>3</v>
      </c>
      <c r="O759" s="26" t="s">
        <v>29</v>
      </c>
      <c r="P759" s="26" t="s">
        <v>21</v>
      </c>
    </row>
    <row r="760" spans="1:16">
      <c r="A760" s="26" t="s">
        <v>30</v>
      </c>
      <c r="B760" s="26" t="s">
        <v>38</v>
      </c>
      <c r="C760" s="26" t="s">
        <v>18</v>
      </c>
      <c r="D760" s="26" t="s">
        <v>46</v>
      </c>
      <c r="E760" s="26">
        <v>1858</v>
      </c>
      <c r="F760" s="32">
        <v>3</v>
      </c>
      <c r="G760" s="32">
        <v>12</v>
      </c>
      <c r="H760" s="32">
        <v>22296</v>
      </c>
      <c r="I760" s="32">
        <v>222.96</v>
      </c>
      <c r="J760" s="32">
        <v>22073.040000000001</v>
      </c>
      <c r="K760" s="32">
        <v>5574</v>
      </c>
      <c r="L760" s="32">
        <v>16499.04</v>
      </c>
      <c r="M760" s="4">
        <v>41671</v>
      </c>
      <c r="N760" s="26">
        <v>2</v>
      </c>
      <c r="O760" s="26" t="s">
        <v>40</v>
      </c>
      <c r="P760" s="26" t="s">
        <v>21</v>
      </c>
    </row>
    <row r="761" spans="1:16">
      <c r="A761" s="26" t="s">
        <v>16</v>
      </c>
      <c r="B761" s="26" t="s">
        <v>26</v>
      </c>
      <c r="C761" s="26" t="s">
        <v>18</v>
      </c>
      <c r="D761" s="26" t="s">
        <v>46</v>
      </c>
      <c r="E761" s="26">
        <v>1210</v>
      </c>
      <c r="F761" s="32">
        <v>3</v>
      </c>
      <c r="G761" s="32">
        <v>350</v>
      </c>
      <c r="H761" s="32">
        <v>423500</v>
      </c>
      <c r="I761" s="32">
        <v>4235</v>
      </c>
      <c r="J761" s="32">
        <v>419265</v>
      </c>
      <c r="K761" s="32">
        <v>314600</v>
      </c>
      <c r="L761" s="32">
        <v>104665</v>
      </c>
      <c r="M761" s="4">
        <v>41699</v>
      </c>
      <c r="N761" s="26">
        <v>3</v>
      </c>
      <c r="O761" s="26" t="s">
        <v>29</v>
      </c>
      <c r="P761" s="26" t="s">
        <v>21</v>
      </c>
    </row>
    <row r="762" spans="1:16">
      <c r="A762" s="26" t="s">
        <v>16</v>
      </c>
      <c r="B762" s="26" t="s">
        <v>38</v>
      </c>
      <c r="C762" s="26" t="s">
        <v>18</v>
      </c>
      <c r="D762" s="26" t="s">
        <v>46</v>
      </c>
      <c r="E762" s="26">
        <v>2529</v>
      </c>
      <c r="F762" s="32">
        <v>3</v>
      </c>
      <c r="G762" s="32">
        <v>7</v>
      </c>
      <c r="H762" s="32">
        <v>17703</v>
      </c>
      <c r="I762" s="32">
        <v>177.03</v>
      </c>
      <c r="J762" s="32">
        <v>17525.97</v>
      </c>
      <c r="K762" s="32">
        <v>12645</v>
      </c>
      <c r="L762" s="32">
        <v>4880.97</v>
      </c>
      <c r="M762" s="4">
        <v>41821</v>
      </c>
      <c r="N762" s="26">
        <v>7</v>
      </c>
      <c r="O762" s="26" t="s">
        <v>32</v>
      </c>
      <c r="P762" s="26" t="s">
        <v>21</v>
      </c>
    </row>
    <row r="763" spans="1:16">
      <c r="A763" s="26" t="s">
        <v>30</v>
      </c>
      <c r="B763" s="26" t="s">
        <v>17</v>
      </c>
      <c r="C763" s="26" t="s">
        <v>18</v>
      </c>
      <c r="D763" s="26" t="s">
        <v>46</v>
      </c>
      <c r="E763" s="26">
        <v>1445</v>
      </c>
      <c r="F763" s="32">
        <v>3</v>
      </c>
      <c r="G763" s="32">
        <v>12</v>
      </c>
      <c r="H763" s="32">
        <v>17340</v>
      </c>
      <c r="I763" s="32">
        <v>173.4</v>
      </c>
      <c r="J763" s="32">
        <v>17166.599999999999</v>
      </c>
      <c r="K763" s="32">
        <v>4335</v>
      </c>
      <c r="L763" s="32">
        <v>12831.6</v>
      </c>
      <c r="M763" s="4">
        <v>41883</v>
      </c>
      <c r="N763" s="26">
        <v>9</v>
      </c>
      <c r="O763" s="26" t="s">
        <v>35</v>
      </c>
      <c r="P763" s="26" t="s">
        <v>21</v>
      </c>
    </row>
    <row r="764" spans="1:16">
      <c r="A764" s="26" t="s">
        <v>31</v>
      </c>
      <c r="B764" s="26" t="s">
        <v>38</v>
      </c>
      <c r="C764" s="26" t="s">
        <v>18</v>
      </c>
      <c r="D764" s="26" t="s">
        <v>46</v>
      </c>
      <c r="E764" s="26">
        <v>330</v>
      </c>
      <c r="F764" s="32">
        <v>3</v>
      </c>
      <c r="G764" s="32">
        <v>125</v>
      </c>
      <c r="H764" s="32">
        <v>41250</v>
      </c>
      <c r="I764" s="32">
        <v>412.5</v>
      </c>
      <c r="J764" s="32">
        <v>40837.5</v>
      </c>
      <c r="K764" s="32">
        <v>39600</v>
      </c>
      <c r="L764" s="32">
        <v>1237.5</v>
      </c>
      <c r="M764" s="4">
        <v>41518</v>
      </c>
      <c r="N764" s="26">
        <v>9</v>
      </c>
      <c r="O764" s="26" t="s">
        <v>35</v>
      </c>
      <c r="P764" s="26" t="s">
        <v>37</v>
      </c>
    </row>
    <row r="765" spans="1:16">
      <c r="A765" s="26" t="s">
        <v>30</v>
      </c>
      <c r="B765" s="26" t="s">
        <v>24</v>
      </c>
      <c r="C765" s="26" t="s">
        <v>18</v>
      </c>
      <c r="D765" s="26" t="s">
        <v>46</v>
      </c>
      <c r="E765" s="26">
        <v>2671</v>
      </c>
      <c r="F765" s="32">
        <v>3</v>
      </c>
      <c r="G765" s="32">
        <v>12</v>
      </c>
      <c r="H765" s="32">
        <v>32052</v>
      </c>
      <c r="I765" s="32">
        <v>320.52</v>
      </c>
      <c r="J765" s="32">
        <v>31731.48</v>
      </c>
      <c r="K765" s="32">
        <v>8013</v>
      </c>
      <c r="L765" s="32">
        <v>23718.48</v>
      </c>
      <c r="M765" s="4">
        <v>41883</v>
      </c>
      <c r="N765" s="26">
        <v>9</v>
      </c>
      <c r="O765" s="26" t="s">
        <v>35</v>
      </c>
      <c r="P765" s="26" t="s">
        <v>21</v>
      </c>
    </row>
    <row r="766" spans="1:16">
      <c r="A766" s="26" t="s">
        <v>30</v>
      </c>
      <c r="B766" s="26" t="s">
        <v>22</v>
      </c>
      <c r="C766" s="26" t="s">
        <v>18</v>
      </c>
      <c r="D766" s="26" t="s">
        <v>46</v>
      </c>
      <c r="E766" s="26">
        <v>766</v>
      </c>
      <c r="F766" s="32">
        <v>3</v>
      </c>
      <c r="G766" s="32">
        <v>12</v>
      </c>
      <c r="H766" s="32">
        <v>9192</v>
      </c>
      <c r="I766" s="32">
        <v>91.92</v>
      </c>
      <c r="J766" s="32">
        <v>9100.08</v>
      </c>
      <c r="K766" s="32">
        <v>2298</v>
      </c>
      <c r="L766" s="32">
        <v>6802.08</v>
      </c>
      <c r="M766" s="4">
        <v>41548</v>
      </c>
      <c r="N766" s="26">
        <v>10</v>
      </c>
      <c r="O766" s="26" t="s">
        <v>36</v>
      </c>
      <c r="P766" s="26" t="s">
        <v>37</v>
      </c>
    </row>
    <row r="767" spans="1:16">
      <c r="A767" s="26" t="s">
        <v>33</v>
      </c>
      <c r="B767" s="26" t="s">
        <v>26</v>
      </c>
      <c r="C767" s="26" t="s">
        <v>18</v>
      </c>
      <c r="D767" s="26" t="s">
        <v>46</v>
      </c>
      <c r="E767" s="26">
        <v>494</v>
      </c>
      <c r="F767" s="32">
        <v>3</v>
      </c>
      <c r="G767" s="32">
        <v>300</v>
      </c>
      <c r="H767" s="32">
        <v>148200</v>
      </c>
      <c r="I767" s="32">
        <v>1482</v>
      </c>
      <c r="J767" s="32">
        <v>146718</v>
      </c>
      <c r="K767" s="32">
        <v>123500</v>
      </c>
      <c r="L767" s="32">
        <v>23218</v>
      </c>
      <c r="M767" s="4">
        <v>41548</v>
      </c>
      <c r="N767" s="26">
        <v>10</v>
      </c>
      <c r="O767" s="26" t="s">
        <v>36</v>
      </c>
      <c r="P767" s="26" t="s">
        <v>37</v>
      </c>
    </row>
    <row r="768" spans="1:16">
      <c r="A768" s="26" t="s">
        <v>16</v>
      </c>
      <c r="B768" s="26" t="s">
        <v>26</v>
      </c>
      <c r="C768" s="26" t="s">
        <v>18</v>
      </c>
      <c r="D768" s="26" t="s">
        <v>46</v>
      </c>
      <c r="E768" s="26">
        <v>1397</v>
      </c>
      <c r="F768" s="32">
        <v>3</v>
      </c>
      <c r="G768" s="32">
        <v>350</v>
      </c>
      <c r="H768" s="32">
        <v>488950</v>
      </c>
      <c r="I768" s="32">
        <v>4889.5</v>
      </c>
      <c r="J768" s="32">
        <v>484060.5</v>
      </c>
      <c r="K768" s="32">
        <v>363220</v>
      </c>
      <c r="L768" s="32">
        <v>120840.5</v>
      </c>
      <c r="M768" s="4">
        <v>41913</v>
      </c>
      <c r="N768" s="26">
        <v>10</v>
      </c>
      <c r="O768" s="26" t="s">
        <v>36</v>
      </c>
      <c r="P768" s="26" t="s">
        <v>21</v>
      </c>
    </row>
    <row r="769" spans="1:16">
      <c r="A769" s="26" t="s">
        <v>16</v>
      </c>
      <c r="B769" s="26" t="s">
        <v>24</v>
      </c>
      <c r="C769" s="26" t="s">
        <v>18</v>
      </c>
      <c r="D769" s="26" t="s">
        <v>46</v>
      </c>
      <c r="E769" s="26">
        <v>2155</v>
      </c>
      <c r="F769" s="32">
        <v>3</v>
      </c>
      <c r="G769" s="32">
        <v>350</v>
      </c>
      <c r="H769" s="32">
        <v>754250</v>
      </c>
      <c r="I769" s="32">
        <v>7542.5</v>
      </c>
      <c r="J769" s="32">
        <v>746707.5</v>
      </c>
      <c r="K769" s="32">
        <v>560300</v>
      </c>
      <c r="L769" s="32">
        <v>186407.5</v>
      </c>
      <c r="M769" s="4">
        <v>41974</v>
      </c>
      <c r="N769" s="26">
        <v>12</v>
      </c>
      <c r="O769" s="26" t="s">
        <v>27</v>
      </c>
      <c r="P769" s="26" t="s">
        <v>21</v>
      </c>
    </row>
    <row r="770" spans="1:16">
      <c r="A770" s="26" t="s">
        <v>23</v>
      </c>
      <c r="B770" s="26" t="s">
        <v>26</v>
      </c>
      <c r="C770" s="26" t="s">
        <v>28</v>
      </c>
      <c r="D770" s="26" t="s">
        <v>46</v>
      </c>
      <c r="E770" s="26">
        <v>2214</v>
      </c>
      <c r="F770" s="32">
        <v>5</v>
      </c>
      <c r="G770" s="32">
        <v>15</v>
      </c>
      <c r="H770" s="32">
        <v>33210</v>
      </c>
      <c r="I770" s="32">
        <v>332.1</v>
      </c>
      <c r="J770" s="32">
        <v>32877.9</v>
      </c>
      <c r="K770" s="32">
        <v>22140</v>
      </c>
      <c r="L770" s="32">
        <v>10737.9</v>
      </c>
      <c r="M770" s="4">
        <v>41699</v>
      </c>
      <c r="N770" s="26">
        <v>3</v>
      </c>
      <c r="O770" s="26" t="s">
        <v>29</v>
      </c>
      <c r="P770" s="26" t="s">
        <v>21</v>
      </c>
    </row>
    <row r="771" spans="1:16">
      <c r="A771" s="26" t="s">
        <v>33</v>
      </c>
      <c r="B771" s="26" t="s">
        <v>38</v>
      </c>
      <c r="C771" s="26" t="s">
        <v>28</v>
      </c>
      <c r="D771" s="26" t="s">
        <v>46</v>
      </c>
      <c r="E771" s="26">
        <v>2301</v>
      </c>
      <c r="F771" s="32">
        <v>5</v>
      </c>
      <c r="G771" s="32">
        <v>300</v>
      </c>
      <c r="H771" s="32">
        <v>690300</v>
      </c>
      <c r="I771" s="32">
        <v>6903</v>
      </c>
      <c r="J771" s="32">
        <v>683397</v>
      </c>
      <c r="K771" s="32">
        <v>575250</v>
      </c>
      <c r="L771" s="32">
        <v>108147</v>
      </c>
      <c r="M771" s="4">
        <v>41730</v>
      </c>
      <c r="N771" s="26">
        <v>4</v>
      </c>
      <c r="O771" s="26" t="s">
        <v>44</v>
      </c>
      <c r="P771" s="26" t="s">
        <v>21</v>
      </c>
    </row>
    <row r="772" spans="1:16">
      <c r="A772" s="26" t="s">
        <v>16</v>
      </c>
      <c r="B772" s="26" t="s">
        <v>24</v>
      </c>
      <c r="C772" s="26" t="s">
        <v>28</v>
      </c>
      <c r="D772" s="26" t="s">
        <v>46</v>
      </c>
      <c r="E772" s="26">
        <v>1375.5</v>
      </c>
      <c r="F772" s="32">
        <v>5</v>
      </c>
      <c r="G772" s="32">
        <v>20</v>
      </c>
      <c r="H772" s="32">
        <v>27510</v>
      </c>
      <c r="I772" s="32">
        <v>275.10000000000002</v>
      </c>
      <c r="J772" s="32">
        <v>27234.9</v>
      </c>
      <c r="K772" s="32">
        <v>13755</v>
      </c>
      <c r="L772" s="32">
        <v>13479.9</v>
      </c>
      <c r="M772" s="4">
        <v>41821</v>
      </c>
      <c r="N772" s="26">
        <v>7</v>
      </c>
      <c r="O772" s="26" t="s">
        <v>32</v>
      </c>
      <c r="P772" s="26" t="s">
        <v>21</v>
      </c>
    </row>
    <row r="773" spans="1:16">
      <c r="A773" s="26" t="s">
        <v>16</v>
      </c>
      <c r="B773" s="26" t="s">
        <v>17</v>
      </c>
      <c r="C773" s="26" t="s">
        <v>28</v>
      </c>
      <c r="D773" s="26" t="s">
        <v>46</v>
      </c>
      <c r="E773" s="26">
        <v>1830</v>
      </c>
      <c r="F773" s="32">
        <v>5</v>
      </c>
      <c r="G773" s="32">
        <v>7</v>
      </c>
      <c r="H773" s="32">
        <v>12810</v>
      </c>
      <c r="I773" s="32">
        <v>128.1</v>
      </c>
      <c r="J773" s="32">
        <v>12681.9</v>
      </c>
      <c r="K773" s="32">
        <v>9150</v>
      </c>
      <c r="L773" s="32">
        <v>3531.9</v>
      </c>
      <c r="M773" s="4">
        <v>41852</v>
      </c>
      <c r="N773" s="26">
        <v>8</v>
      </c>
      <c r="O773" s="26" t="s">
        <v>34</v>
      </c>
      <c r="P773" s="26" t="s">
        <v>21</v>
      </c>
    </row>
    <row r="774" spans="1:16">
      <c r="A774" s="26" t="s">
        <v>33</v>
      </c>
      <c r="B774" s="26" t="s">
        <v>38</v>
      </c>
      <c r="C774" s="26" t="s">
        <v>28</v>
      </c>
      <c r="D774" s="26" t="s">
        <v>46</v>
      </c>
      <c r="E774" s="26">
        <v>2498</v>
      </c>
      <c r="F774" s="32">
        <v>5</v>
      </c>
      <c r="G774" s="32">
        <v>300</v>
      </c>
      <c r="H774" s="32">
        <v>749400</v>
      </c>
      <c r="I774" s="32">
        <v>7494</v>
      </c>
      <c r="J774" s="32">
        <v>741906</v>
      </c>
      <c r="K774" s="32">
        <v>624500</v>
      </c>
      <c r="L774" s="32">
        <v>117406</v>
      </c>
      <c r="M774" s="4">
        <v>41518</v>
      </c>
      <c r="N774" s="26">
        <v>9</v>
      </c>
      <c r="O774" s="26" t="s">
        <v>35</v>
      </c>
      <c r="P774" s="26" t="s">
        <v>37</v>
      </c>
    </row>
    <row r="775" spans="1:16">
      <c r="A775" s="26" t="s">
        <v>31</v>
      </c>
      <c r="B775" s="26" t="s">
        <v>38</v>
      </c>
      <c r="C775" s="26" t="s">
        <v>28</v>
      </c>
      <c r="D775" s="26" t="s">
        <v>46</v>
      </c>
      <c r="E775" s="26">
        <v>663</v>
      </c>
      <c r="F775" s="32">
        <v>5</v>
      </c>
      <c r="G775" s="32">
        <v>125</v>
      </c>
      <c r="H775" s="32">
        <v>82875</v>
      </c>
      <c r="I775" s="32">
        <v>828.75</v>
      </c>
      <c r="J775" s="32">
        <v>82046.25</v>
      </c>
      <c r="K775" s="32">
        <v>79560</v>
      </c>
      <c r="L775" s="32">
        <v>2486.25</v>
      </c>
      <c r="M775" s="4">
        <v>41548</v>
      </c>
      <c r="N775" s="26">
        <v>10</v>
      </c>
      <c r="O775" s="26" t="s">
        <v>36</v>
      </c>
      <c r="P775" s="26" t="s">
        <v>37</v>
      </c>
    </row>
    <row r="776" spans="1:16">
      <c r="A776" s="26" t="s">
        <v>23</v>
      </c>
      <c r="B776" s="26" t="s">
        <v>38</v>
      </c>
      <c r="C776" s="26" t="s">
        <v>39</v>
      </c>
      <c r="D776" s="26" t="s">
        <v>46</v>
      </c>
      <c r="E776" s="26">
        <v>1514</v>
      </c>
      <c r="F776" s="32">
        <v>10</v>
      </c>
      <c r="G776" s="32">
        <v>15</v>
      </c>
      <c r="H776" s="32">
        <v>22710</v>
      </c>
      <c r="I776" s="32">
        <v>227.1</v>
      </c>
      <c r="J776" s="32">
        <v>22482.9</v>
      </c>
      <c r="K776" s="32">
        <v>15140</v>
      </c>
      <c r="L776" s="32">
        <v>7342.9</v>
      </c>
      <c r="M776" s="4">
        <v>41671</v>
      </c>
      <c r="N776" s="26">
        <v>2</v>
      </c>
      <c r="O776" s="26" t="s">
        <v>40</v>
      </c>
      <c r="P776" s="26" t="s">
        <v>21</v>
      </c>
    </row>
    <row r="777" spans="1:16">
      <c r="A777" s="26" t="s">
        <v>16</v>
      </c>
      <c r="B777" s="26" t="s">
        <v>38</v>
      </c>
      <c r="C777" s="26" t="s">
        <v>39</v>
      </c>
      <c r="D777" s="26" t="s">
        <v>46</v>
      </c>
      <c r="E777" s="26">
        <v>4492.5</v>
      </c>
      <c r="F777" s="32">
        <v>10</v>
      </c>
      <c r="G777" s="32">
        <v>7</v>
      </c>
      <c r="H777" s="32">
        <v>31447.5</v>
      </c>
      <c r="I777" s="32">
        <v>314.47500000000002</v>
      </c>
      <c r="J777" s="32">
        <v>31133.025000000001</v>
      </c>
      <c r="K777" s="32">
        <v>22462.5</v>
      </c>
      <c r="L777" s="32">
        <v>8670.5249999999996</v>
      </c>
      <c r="M777" s="4">
        <v>41730</v>
      </c>
      <c r="N777" s="26">
        <v>4</v>
      </c>
      <c r="O777" s="26" t="s">
        <v>44</v>
      </c>
      <c r="P777" s="26" t="s">
        <v>21</v>
      </c>
    </row>
    <row r="778" spans="1:16">
      <c r="A778" s="26" t="s">
        <v>31</v>
      </c>
      <c r="B778" s="26" t="s">
        <v>38</v>
      </c>
      <c r="C778" s="26" t="s">
        <v>39</v>
      </c>
      <c r="D778" s="26" t="s">
        <v>46</v>
      </c>
      <c r="E778" s="26">
        <v>727</v>
      </c>
      <c r="F778" s="32">
        <v>10</v>
      </c>
      <c r="G778" s="32">
        <v>125</v>
      </c>
      <c r="H778" s="32">
        <v>90875</v>
      </c>
      <c r="I778" s="32">
        <v>908.75</v>
      </c>
      <c r="J778" s="32">
        <v>89966.25</v>
      </c>
      <c r="K778" s="32">
        <v>87240</v>
      </c>
      <c r="L778" s="32">
        <v>2726.25</v>
      </c>
      <c r="M778" s="4">
        <v>41791</v>
      </c>
      <c r="N778" s="26">
        <v>6</v>
      </c>
      <c r="O778" s="26" t="s">
        <v>25</v>
      </c>
      <c r="P778" s="26" t="s">
        <v>21</v>
      </c>
    </row>
    <row r="779" spans="1:16">
      <c r="A779" s="26" t="s">
        <v>31</v>
      </c>
      <c r="B779" s="26" t="s">
        <v>24</v>
      </c>
      <c r="C779" s="26" t="s">
        <v>39</v>
      </c>
      <c r="D779" s="26" t="s">
        <v>46</v>
      </c>
      <c r="E779" s="26">
        <v>787</v>
      </c>
      <c r="F779" s="32">
        <v>10</v>
      </c>
      <c r="G779" s="32">
        <v>125</v>
      </c>
      <c r="H779" s="32">
        <v>98375</v>
      </c>
      <c r="I779" s="32">
        <v>983.75</v>
      </c>
      <c r="J779" s="32">
        <v>97391.25</v>
      </c>
      <c r="K779" s="32">
        <v>94440</v>
      </c>
      <c r="L779" s="32">
        <v>2951.25</v>
      </c>
      <c r="M779" s="4">
        <v>41791</v>
      </c>
      <c r="N779" s="26">
        <v>6</v>
      </c>
      <c r="O779" s="26" t="s">
        <v>25</v>
      </c>
      <c r="P779" s="26" t="s">
        <v>21</v>
      </c>
    </row>
    <row r="780" spans="1:16">
      <c r="A780" s="26" t="s">
        <v>31</v>
      </c>
      <c r="B780" s="26" t="s">
        <v>26</v>
      </c>
      <c r="C780" s="26" t="s">
        <v>39</v>
      </c>
      <c r="D780" s="26" t="s">
        <v>46</v>
      </c>
      <c r="E780" s="26">
        <v>1823</v>
      </c>
      <c r="F780" s="32">
        <v>10</v>
      </c>
      <c r="G780" s="32">
        <v>125</v>
      </c>
      <c r="H780" s="32">
        <v>227875</v>
      </c>
      <c r="I780" s="32">
        <v>2278.75</v>
      </c>
      <c r="J780" s="32">
        <v>225596.25</v>
      </c>
      <c r="K780" s="32">
        <v>218760</v>
      </c>
      <c r="L780" s="32">
        <v>6836.25</v>
      </c>
      <c r="M780" s="4">
        <v>41821</v>
      </c>
      <c r="N780" s="26">
        <v>7</v>
      </c>
      <c r="O780" s="26" t="s">
        <v>32</v>
      </c>
      <c r="P780" s="26" t="s">
        <v>21</v>
      </c>
    </row>
    <row r="781" spans="1:16">
      <c r="A781" s="26" t="s">
        <v>23</v>
      </c>
      <c r="B781" s="26" t="s">
        <v>22</v>
      </c>
      <c r="C781" s="26" t="s">
        <v>39</v>
      </c>
      <c r="D781" s="26" t="s">
        <v>46</v>
      </c>
      <c r="E781" s="26">
        <v>747</v>
      </c>
      <c r="F781" s="32">
        <v>10</v>
      </c>
      <c r="G781" s="32">
        <v>15</v>
      </c>
      <c r="H781" s="32">
        <v>11205</v>
      </c>
      <c r="I781" s="32">
        <v>112.05</v>
      </c>
      <c r="J781" s="32">
        <v>11092.95</v>
      </c>
      <c r="K781" s="32">
        <v>7470</v>
      </c>
      <c r="L781" s="32">
        <v>3622.95</v>
      </c>
      <c r="M781" s="4">
        <v>41883</v>
      </c>
      <c r="N781" s="26">
        <v>9</v>
      </c>
      <c r="O781" s="26" t="s">
        <v>35</v>
      </c>
      <c r="P781" s="26" t="s">
        <v>21</v>
      </c>
    </row>
    <row r="782" spans="1:16">
      <c r="A782" s="26" t="s">
        <v>30</v>
      </c>
      <c r="B782" s="26" t="s">
        <v>22</v>
      </c>
      <c r="C782" s="26" t="s">
        <v>39</v>
      </c>
      <c r="D782" s="26" t="s">
        <v>46</v>
      </c>
      <c r="E782" s="26">
        <v>766</v>
      </c>
      <c r="F782" s="32">
        <v>10</v>
      </c>
      <c r="G782" s="32">
        <v>12</v>
      </c>
      <c r="H782" s="32">
        <v>9192</v>
      </c>
      <c r="I782" s="32">
        <v>91.92</v>
      </c>
      <c r="J782" s="32">
        <v>9100.08</v>
      </c>
      <c r="K782" s="32">
        <v>2298</v>
      </c>
      <c r="L782" s="32">
        <v>6802.08</v>
      </c>
      <c r="M782" s="4">
        <v>41548</v>
      </c>
      <c r="N782" s="26">
        <v>10</v>
      </c>
      <c r="O782" s="26" t="s">
        <v>36</v>
      </c>
      <c r="P782" s="26" t="s">
        <v>37</v>
      </c>
    </row>
    <row r="783" spans="1:16">
      <c r="A783" s="26" t="s">
        <v>33</v>
      </c>
      <c r="B783" s="26" t="s">
        <v>38</v>
      </c>
      <c r="C783" s="26" t="s">
        <v>39</v>
      </c>
      <c r="D783" s="26" t="s">
        <v>46</v>
      </c>
      <c r="E783" s="26">
        <v>2905</v>
      </c>
      <c r="F783" s="32">
        <v>10</v>
      </c>
      <c r="G783" s="32">
        <v>300</v>
      </c>
      <c r="H783" s="32">
        <v>871500</v>
      </c>
      <c r="I783" s="32">
        <v>8715</v>
      </c>
      <c r="J783" s="32">
        <v>862785</v>
      </c>
      <c r="K783" s="32">
        <v>726250</v>
      </c>
      <c r="L783" s="32">
        <v>136535</v>
      </c>
      <c r="M783" s="4">
        <v>41944</v>
      </c>
      <c r="N783" s="26">
        <v>11</v>
      </c>
      <c r="O783" s="26" t="s">
        <v>41</v>
      </c>
      <c r="P783" s="26" t="s">
        <v>21</v>
      </c>
    </row>
    <row r="784" spans="1:16">
      <c r="A784" s="26" t="s">
        <v>16</v>
      </c>
      <c r="B784" s="26" t="s">
        <v>24</v>
      </c>
      <c r="C784" s="26" t="s">
        <v>39</v>
      </c>
      <c r="D784" s="26" t="s">
        <v>46</v>
      </c>
      <c r="E784" s="26">
        <v>2155</v>
      </c>
      <c r="F784" s="32">
        <v>10</v>
      </c>
      <c r="G784" s="32">
        <v>350</v>
      </c>
      <c r="H784" s="32">
        <v>754250</v>
      </c>
      <c r="I784" s="32">
        <v>7542.5</v>
      </c>
      <c r="J784" s="32">
        <v>746707.5</v>
      </c>
      <c r="K784" s="32">
        <v>560300</v>
      </c>
      <c r="L784" s="32">
        <v>186407.5</v>
      </c>
      <c r="M784" s="4">
        <v>41974</v>
      </c>
      <c r="N784" s="26">
        <v>12</v>
      </c>
      <c r="O784" s="26" t="s">
        <v>27</v>
      </c>
      <c r="P784" s="26" t="s">
        <v>21</v>
      </c>
    </row>
    <row r="785" spans="1:16">
      <c r="A785" s="26" t="s">
        <v>16</v>
      </c>
      <c r="B785" s="26" t="s">
        <v>24</v>
      </c>
      <c r="C785" s="26" t="s">
        <v>42</v>
      </c>
      <c r="D785" s="26" t="s">
        <v>46</v>
      </c>
      <c r="E785" s="26">
        <v>3864</v>
      </c>
      <c r="F785" s="32">
        <v>120</v>
      </c>
      <c r="G785" s="32">
        <v>20</v>
      </c>
      <c r="H785" s="32">
        <v>77280</v>
      </c>
      <c r="I785" s="32">
        <v>772.8</v>
      </c>
      <c r="J785" s="32">
        <v>76507.199999999997</v>
      </c>
      <c r="K785" s="32">
        <v>38640</v>
      </c>
      <c r="L785" s="32">
        <v>37867.199999999997</v>
      </c>
      <c r="M785" s="4">
        <v>41730</v>
      </c>
      <c r="N785" s="26">
        <v>4</v>
      </c>
      <c r="O785" s="26" t="s">
        <v>44</v>
      </c>
      <c r="P785" s="26" t="s">
        <v>21</v>
      </c>
    </row>
    <row r="786" spans="1:16">
      <c r="A786" s="26" t="s">
        <v>16</v>
      </c>
      <c r="B786" s="26" t="s">
        <v>26</v>
      </c>
      <c r="C786" s="26" t="s">
        <v>42</v>
      </c>
      <c r="D786" s="26" t="s">
        <v>46</v>
      </c>
      <c r="E786" s="26">
        <v>362</v>
      </c>
      <c r="F786" s="32">
        <v>120</v>
      </c>
      <c r="G786" s="32">
        <v>7</v>
      </c>
      <c r="H786" s="32">
        <v>2534</v>
      </c>
      <c r="I786" s="32">
        <v>25.34</v>
      </c>
      <c r="J786" s="32">
        <v>2508.66</v>
      </c>
      <c r="K786" s="32">
        <v>1810</v>
      </c>
      <c r="L786" s="32">
        <v>698.66</v>
      </c>
      <c r="M786" s="4">
        <v>41760</v>
      </c>
      <c r="N786" s="26">
        <v>5</v>
      </c>
      <c r="O786" s="26" t="s">
        <v>47</v>
      </c>
      <c r="P786" s="26" t="s">
        <v>21</v>
      </c>
    </row>
    <row r="787" spans="1:16">
      <c r="A787" s="26" t="s">
        <v>31</v>
      </c>
      <c r="B787" s="26" t="s">
        <v>17</v>
      </c>
      <c r="C787" s="26" t="s">
        <v>42</v>
      </c>
      <c r="D787" s="26" t="s">
        <v>46</v>
      </c>
      <c r="E787" s="26">
        <v>923</v>
      </c>
      <c r="F787" s="32">
        <v>120</v>
      </c>
      <c r="G787" s="32">
        <v>125</v>
      </c>
      <c r="H787" s="32">
        <v>115375</v>
      </c>
      <c r="I787" s="32">
        <v>1153.75</v>
      </c>
      <c r="J787" s="32">
        <v>114221.25</v>
      </c>
      <c r="K787" s="32">
        <v>110760</v>
      </c>
      <c r="L787" s="32">
        <v>3461.25</v>
      </c>
      <c r="M787" s="4">
        <v>41852</v>
      </c>
      <c r="N787" s="26">
        <v>8</v>
      </c>
      <c r="O787" s="26" t="s">
        <v>34</v>
      </c>
      <c r="P787" s="26" t="s">
        <v>21</v>
      </c>
    </row>
    <row r="788" spans="1:16">
      <c r="A788" s="26" t="s">
        <v>31</v>
      </c>
      <c r="B788" s="26" t="s">
        <v>38</v>
      </c>
      <c r="C788" s="26" t="s">
        <v>42</v>
      </c>
      <c r="D788" s="26" t="s">
        <v>46</v>
      </c>
      <c r="E788" s="26">
        <v>663</v>
      </c>
      <c r="F788" s="32">
        <v>120</v>
      </c>
      <c r="G788" s="32">
        <v>125</v>
      </c>
      <c r="H788" s="32">
        <v>82875</v>
      </c>
      <c r="I788" s="32">
        <v>828.75</v>
      </c>
      <c r="J788" s="32">
        <v>82046.25</v>
      </c>
      <c r="K788" s="32">
        <v>79560</v>
      </c>
      <c r="L788" s="32">
        <v>2486.25</v>
      </c>
      <c r="M788" s="4">
        <v>41548</v>
      </c>
      <c r="N788" s="26">
        <v>10</v>
      </c>
      <c r="O788" s="26" t="s">
        <v>36</v>
      </c>
      <c r="P788" s="26" t="s">
        <v>37</v>
      </c>
    </row>
    <row r="789" spans="1:16">
      <c r="A789" s="26" t="s">
        <v>16</v>
      </c>
      <c r="B789" s="26" t="s">
        <v>17</v>
      </c>
      <c r="C789" s="26" t="s">
        <v>42</v>
      </c>
      <c r="D789" s="26" t="s">
        <v>46</v>
      </c>
      <c r="E789" s="26">
        <v>2092</v>
      </c>
      <c r="F789" s="32">
        <v>120</v>
      </c>
      <c r="G789" s="32">
        <v>7</v>
      </c>
      <c r="H789" s="32">
        <v>14644</v>
      </c>
      <c r="I789" s="32">
        <v>146.44</v>
      </c>
      <c r="J789" s="32">
        <v>14497.56</v>
      </c>
      <c r="K789" s="32">
        <v>10460</v>
      </c>
      <c r="L789" s="32">
        <v>4037.56</v>
      </c>
      <c r="M789" s="4">
        <v>41579</v>
      </c>
      <c r="N789" s="26">
        <v>11</v>
      </c>
      <c r="O789" s="26" t="s">
        <v>41</v>
      </c>
      <c r="P789" s="26" t="s">
        <v>37</v>
      </c>
    </row>
    <row r="790" spans="1:16">
      <c r="A790" s="26" t="s">
        <v>16</v>
      </c>
      <c r="B790" s="26" t="s">
        <v>22</v>
      </c>
      <c r="C790" s="26" t="s">
        <v>43</v>
      </c>
      <c r="D790" s="26" t="s">
        <v>46</v>
      </c>
      <c r="E790" s="26">
        <v>263</v>
      </c>
      <c r="F790" s="32">
        <v>250</v>
      </c>
      <c r="G790" s="32">
        <v>7</v>
      </c>
      <c r="H790" s="32">
        <v>1841</v>
      </c>
      <c r="I790" s="32">
        <v>18.41</v>
      </c>
      <c r="J790" s="32">
        <v>1822.59</v>
      </c>
      <c r="K790" s="32">
        <v>1315</v>
      </c>
      <c r="L790" s="32">
        <v>507.59</v>
      </c>
      <c r="M790" s="4">
        <v>41699</v>
      </c>
      <c r="N790" s="26">
        <v>3</v>
      </c>
      <c r="O790" s="26" t="s">
        <v>29</v>
      </c>
      <c r="P790" s="26" t="s">
        <v>21</v>
      </c>
    </row>
    <row r="791" spans="1:16">
      <c r="A791" s="26" t="s">
        <v>16</v>
      </c>
      <c r="B791" s="26" t="s">
        <v>17</v>
      </c>
      <c r="C791" s="26" t="s">
        <v>43</v>
      </c>
      <c r="D791" s="26" t="s">
        <v>46</v>
      </c>
      <c r="E791" s="26">
        <v>943.5</v>
      </c>
      <c r="F791" s="32">
        <v>250</v>
      </c>
      <c r="G791" s="32">
        <v>350</v>
      </c>
      <c r="H791" s="32">
        <v>330225</v>
      </c>
      <c r="I791" s="32">
        <v>3302.25</v>
      </c>
      <c r="J791" s="32">
        <v>326922.75</v>
      </c>
      <c r="K791" s="32">
        <v>245310</v>
      </c>
      <c r="L791" s="32">
        <v>81612.75</v>
      </c>
      <c r="M791" s="4">
        <v>41730</v>
      </c>
      <c r="N791" s="26">
        <v>4</v>
      </c>
      <c r="O791" s="26" t="s">
        <v>44</v>
      </c>
      <c r="P791" s="26" t="s">
        <v>21</v>
      </c>
    </row>
    <row r="792" spans="1:16">
      <c r="A792" s="26" t="s">
        <v>31</v>
      </c>
      <c r="B792" s="26" t="s">
        <v>38</v>
      </c>
      <c r="C792" s="26" t="s">
        <v>43</v>
      </c>
      <c r="D792" s="26" t="s">
        <v>46</v>
      </c>
      <c r="E792" s="26">
        <v>727</v>
      </c>
      <c r="F792" s="32">
        <v>250</v>
      </c>
      <c r="G792" s="32">
        <v>125</v>
      </c>
      <c r="H792" s="32">
        <v>90875</v>
      </c>
      <c r="I792" s="32">
        <v>908.75</v>
      </c>
      <c r="J792" s="32">
        <v>89966.25</v>
      </c>
      <c r="K792" s="32">
        <v>87240</v>
      </c>
      <c r="L792" s="32">
        <v>2726.25</v>
      </c>
      <c r="M792" s="4">
        <v>41791</v>
      </c>
      <c r="N792" s="26">
        <v>6</v>
      </c>
      <c r="O792" s="26" t="s">
        <v>25</v>
      </c>
      <c r="P792" s="26" t="s">
        <v>21</v>
      </c>
    </row>
    <row r="793" spans="1:16">
      <c r="A793" s="26" t="s">
        <v>31</v>
      </c>
      <c r="B793" s="26" t="s">
        <v>24</v>
      </c>
      <c r="C793" s="26" t="s">
        <v>43</v>
      </c>
      <c r="D793" s="26" t="s">
        <v>46</v>
      </c>
      <c r="E793" s="26">
        <v>787</v>
      </c>
      <c r="F793" s="32">
        <v>250</v>
      </c>
      <c r="G793" s="32">
        <v>125</v>
      </c>
      <c r="H793" s="32">
        <v>98375</v>
      </c>
      <c r="I793" s="32">
        <v>983.75</v>
      </c>
      <c r="J793" s="32">
        <v>97391.25</v>
      </c>
      <c r="K793" s="32">
        <v>94440</v>
      </c>
      <c r="L793" s="32">
        <v>2951.25</v>
      </c>
      <c r="M793" s="4">
        <v>41791</v>
      </c>
      <c r="N793" s="26">
        <v>6</v>
      </c>
      <c r="O793" s="26" t="s">
        <v>25</v>
      </c>
      <c r="P793" s="26" t="s">
        <v>21</v>
      </c>
    </row>
    <row r="794" spans="1:16">
      <c r="A794" s="26" t="s">
        <v>33</v>
      </c>
      <c r="B794" s="26" t="s">
        <v>22</v>
      </c>
      <c r="C794" s="26" t="s">
        <v>43</v>
      </c>
      <c r="D794" s="26" t="s">
        <v>46</v>
      </c>
      <c r="E794" s="26">
        <v>986</v>
      </c>
      <c r="F794" s="32">
        <v>250</v>
      </c>
      <c r="G794" s="32">
        <v>300</v>
      </c>
      <c r="H794" s="32">
        <v>295800</v>
      </c>
      <c r="I794" s="32">
        <v>2958</v>
      </c>
      <c r="J794" s="32">
        <v>292842</v>
      </c>
      <c r="K794" s="32">
        <v>246500</v>
      </c>
      <c r="L794" s="32">
        <v>46342</v>
      </c>
      <c r="M794" s="4">
        <v>41883</v>
      </c>
      <c r="N794" s="26">
        <v>9</v>
      </c>
      <c r="O794" s="26" t="s">
        <v>35</v>
      </c>
      <c r="P794" s="26" t="s">
        <v>21</v>
      </c>
    </row>
    <row r="795" spans="1:16">
      <c r="A795" s="26" t="s">
        <v>33</v>
      </c>
      <c r="B795" s="26" t="s">
        <v>26</v>
      </c>
      <c r="C795" s="26" t="s">
        <v>43</v>
      </c>
      <c r="D795" s="26" t="s">
        <v>46</v>
      </c>
      <c r="E795" s="26">
        <v>494</v>
      </c>
      <c r="F795" s="32">
        <v>250</v>
      </c>
      <c r="G795" s="32">
        <v>300</v>
      </c>
      <c r="H795" s="32">
        <v>148200</v>
      </c>
      <c r="I795" s="32">
        <v>1482</v>
      </c>
      <c r="J795" s="32">
        <v>146718</v>
      </c>
      <c r="K795" s="32">
        <v>123500</v>
      </c>
      <c r="L795" s="32">
        <v>23218</v>
      </c>
      <c r="M795" s="4">
        <v>41548</v>
      </c>
      <c r="N795" s="26">
        <v>10</v>
      </c>
      <c r="O795" s="26" t="s">
        <v>36</v>
      </c>
      <c r="P795" s="26" t="s">
        <v>37</v>
      </c>
    </row>
    <row r="796" spans="1:16">
      <c r="A796" s="26" t="s">
        <v>16</v>
      </c>
      <c r="B796" s="26" t="s">
        <v>26</v>
      </c>
      <c r="C796" s="26" t="s">
        <v>43</v>
      </c>
      <c r="D796" s="26" t="s">
        <v>46</v>
      </c>
      <c r="E796" s="26">
        <v>1397</v>
      </c>
      <c r="F796" s="32">
        <v>250</v>
      </c>
      <c r="G796" s="32">
        <v>350</v>
      </c>
      <c r="H796" s="32">
        <v>488950</v>
      </c>
      <c r="I796" s="32">
        <v>4889.5</v>
      </c>
      <c r="J796" s="32">
        <v>484060.5</v>
      </c>
      <c r="K796" s="32">
        <v>363220</v>
      </c>
      <c r="L796" s="32">
        <v>120840.5</v>
      </c>
      <c r="M796" s="4">
        <v>41913</v>
      </c>
      <c r="N796" s="26">
        <v>10</v>
      </c>
      <c r="O796" s="26" t="s">
        <v>36</v>
      </c>
      <c r="P796" s="26" t="s">
        <v>21</v>
      </c>
    </row>
    <row r="797" spans="1:16">
      <c r="A797" s="26" t="s">
        <v>31</v>
      </c>
      <c r="B797" s="26" t="s">
        <v>24</v>
      </c>
      <c r="C797" s="26" t="s">
        <v>43</v>
      </c>
      <c r="D797" s="26" t="s">
        <v>46</v>
      </c>
      <c r="E797" s="26">
        <v>1744</v>
      </c>
      <c r="F797" s="32">
        <v>250</v>
      </c>
      <c r="G797" s="32">
        <v>125</v>
      </c>
      <c r="H797" s="32">
        <v>218000</v>
      </c>
      <c r="I797" s="32">
        <v>2180</v>
      </c>
      <c r="J797" s="32">
        <v>215820</v>
      </c>
      <c r="K797" s="32">
        <v>209280</v>
      </c>
      <c r="L797" s="32">
        <v>6540</v>
      </c>
      <c r="M797" s="4">
        <v>41944</v>
      </c>
      <c r="N797" s="26">
        <v>11</v>
      </c>
      <c r="O797" s="26" t="s">
        <v>41</v>
      </c>
      <c r="P797" s="26" t="s">
        <v>21</v>
      </c>
    </row>
    <row r="798" spans="1:16">
      <c r="A798" s="26" t="s">
        <v>30</v>
      </c>
      <c r="B798" s="26" t="s">
        <v>38</v>
      </c>
      <c r="C798" s="26" t="s">
        <v>45</v>
      </c>
      <c r="D798" s="26" t="s">
        <v>46</v>
      </c>
      <c r="E798" s="26">
        <v>1989</v>
      </c>
      <c r="F798" s="32">
        <v>260</v>
      </c>
      <c r="G798" s="32">
        <v>12</v>
      </c>
      <c r="H798" s="32">
        <v>23868</v>
      </c>
      <c r="I798" s="32">
        <v>238.68</v>
      </c>
      <c r="J798" s="32">
        <v>23629.32</v>
      </c>
      <c r="K798" s="32">
        <v>5967</v>
      </c>
      <c r="L798" s="32">
        <v>17662.32</v>
      </c>
      <c r="M798" s="4">
        <v>41518</v>
      </c>
      <c r="N798" s="26">
        <v>9</v>
      </c>
      <c r="O798" s="26" t="s">
        <v>35</v>
      </c>
      <c r="P798" s="26" t="s">
        <v>37</v>
      </c>
    </row>
    <row r="799" spans="1:16">
      <c r="A799" s="26" t="s">
        <v>23</v>
      </c>
      <c r="B799" s="26" t="s">
        <v>24</v>
      </c>
      <c r="C799" s="26" t="s">
        <v>45</v>
      </c>
      <c r="D799" s="26" t="s">
        <v>46</v>
      </c>
      <c r="E799" s="26">
        <v>321</v>
      </c>
      <c r="F799" s="32">
        <v>260</v>
      </c>
      <c r="G799" s="32">
        <v>15</v>
      </c>
      <c r="H799" s="32">
        <v>4815</v>
      </c>
      <c r="I799" s="32">
        <v>48.15</v>
      </c>
      <c r="J799" s="32">
        <v>4766.8500000000004</v>
      </c>
      <c r="K799" s="32">
        <v>3210</v>
      </c>
      <c r="L799" s="32">
        <v>1556.85</v>
      </c>
      <c r="M799" s="4">
        <v>41579</v>
      </c>
      <c r="N799" s="26">
        <v>11</v>
      </c>
      <c r="O799" s="26" t="s">
        <v>41</v>
      </c>
      <c r="P799" s="26" t="s">
        <v>37</v>
      </c>
    </row>
    <row r="800" spans="1:16">
      <c r="A800" s="26" t="s">
        <v>31</v>
      </c>
      <c r="B800" s="26" t="s">
        <v>17</v>
      </c>
      <c r="C800" s="26" t="s">
        <v>18</v>
      </c>
      <c r="D800" s="26" t="s">
        <v>46</v>
      </c>
      <c r="E800" s="26">
        <v>742.5</v>
      </c>
      <c r="F800" s="32">
        <v>3</v>
      </c>
      <c r="G800" s="32">
        <v>125</v>
      </c>
      <c r="H800" s="32">
        <v>92812.5</v>
      </c>
      <c r="I800" s="32">
        <v>1856.25</v>
      </c>
      <c r="J800" s="32">
        <v>90956.25</v>
      </c>
      <c r="K800" s="32">
        <v>89100</v>
      </c>
      <c r="L800" s="32">
        <v>1856.25</v>
      </c>
      <c r="M800" s="4">
        <v>41730</v>
      </c>
      <c r="N800" s="26">
        <v>4</v>
      </c>
      <c r="O800" s="26" t="s">
        <v>44</v>
      </c>
      <c r="P800" s="26" t="s">
        <v>21</v>
      </c>
    </row>
    <row r="801" spans="1:16">
      <c r="A801" s="26" t="s">
        <v>30</v>
      </c>
      <c r="B801" s="26" t="s">
        <v>17</v>
      </c>
      <c r="C801" s="26" t="s">
        <v>18</v>
      </c>
      <c r="D801" s="26" t="s">
        <v>46</v>
      </c>
      <c r="E801" s="26">
        <v>1295</v>
      </c>
      <c r="F801" s="32">
        <v>3</v>
      </c>
      <c r="G801" s="32">
        <v>12</v>
      </c>
      <c r="H801" s="32">
        <v>15540</v>
      </c>
      <c r="I801" s="32">
        <v>310.8</v>
      </c>
      <c r="J801" s="32">
        <v>15229.2</v>
      </c>
      <c r="K801" s="32">
        <v>3885</v>
      </c>
      <c r="L801" s="32">
        <v>11344.2</v>
      </c>
      <c r="M801" s="4">
        <v>41913</v>
      </c>
      <c r="N801" s="26">
        <v>10</v>
      </c>
      <c r="O801" s="26" t="s">
        <v>36</v>
      </c>
      <c r="P801" s="26" t="s">
        <v>21</v>
      </c>
    </row>
    <row r="802" spans="1:16">
      <c r="A802" s="26" t="s">
        <v>33</v>
      </c>
      <c r="B802" s="26" t="s">
        <v>22</v>
      </c>
      <c r="C802" s="26" t="s">
        <v>18</v>
      </c>
      <c r="D802" s="26" t="s">
        <v>46</v>
      </c>
      <c r="E802" s="26">
        <v>214</v>
      </c>
      <c r="F802" s="32">
        <v>3</v>
      </c>
      <c r="G802" s="32">
        <v>300</v>
      </c>
      <c r="H802" s="32">
        <v>64200</v>
      </c>
      <c r="I802" s="32">
        <v>1284</v>
      </c>
      <c r="J802" s="32">
        <v>62916</v>
      </c>
      <c r="K802" s="32">
        <v>53500</v>
      </c>
      <c r="L802" s="32">
        <v>9416</v>
      </c>
      <c r="M802" s="4">
        <v>41548</v>
      </c>
      <c r="N802" s="26">
        <v>10</v>
      </c>
      <c r="O802" s="26" t="s">
        <v>36</v>
      </c>
      <c r="P802" s="26" t="s">
        <v>37</v>
      </c>
    </row>
    <row r="803" spans="1:16">
      <c r="A803" s="26" t="s">
        <v>16</v>
      </c>
      <c r="B803" s="26" t="s">
        <v>24</v>
      </c>
      <c r="C803" s="26" t="s">
        <v>18</v>
      </c>
      <c r="D803" s="26" t="s">
        <v>46</v>
      </c>
      <c r="E803" s="26">
        <v>2145</v>
      </c>
      <c r="F803" s="32">
        <v>3</v>
      </c>
      <c r="G803" s="32">
        <v>7</v>
      </c>
      <c r="H803" s="32">
        <v>15015</v>
      </c>
      <c r="I803" s="32">
        <v>300.3</v>
      </c>
      <c r="J803" s="32">
        <v>14714.7</v>
      </c>
      <c r="K803" s="32">
        <v>10725</v>
      </c>
      <c r="L803" s="32">
        <v>3989.7</v>
      </c>
      <c r="M803" s="4">
        <v>41579</v>
      </c>
      <c r="N803" s="26">
        <v>11</v>
      </c>
      <c r="O803" s="26" t="s">
        <v>41</v>
      </c>
      <c r="P803" s="26" t="s">
        <v>37</v>
      </c>
    </row>
    <row r="804" spans="1:16">
      <c r="A804" s="26" t="s">
        <v>16</v>
      </c>
      <c r="B804" s="26" t="s">
        <v>17</v>
      </c>
      <c r="C804" s="26" t="s">
        <v>18</v>
      </c>
      <c r="D804" s="26" t="s">
        <v>46</v>
      </c>
      <c r="E804" s="26">
        <v>2852</v>
      </c>
      <c r="F804" s="32">
        <v>3</v>
      </c>
      <c r="G804" s="32">
        <v>350</v>
      </c>
      <c r="H804" s="32">
        <v>998200</v>
      </c>
      <c r="I804" s="32">
        <v>19964</v>
      </c>
      <c r="J804" s="32">
        <v>978236</v>
      </c>
      <c r="K804" s="32">
        <v>741520</v>
      </c>
      <c r="L804" s="32">
        <v>236716</v>
      </c>
      <c r="M804" s="4">
        <v>41974</v>
      </c>
      <c r="N804" s="26">
        <v>12</v>
      </c>
      <c r="O804" s="26" t="s">
        <v>27</v>
      </c>
      <c r="P804" s="26" t="s">
        <v>21</v>
      </c>
    </row>
    <row r="805" spans="1:16">
      <c r="A805" s="26" t="s">
        <v>30</v>
      </c>
      <c r="B805" s="26" t="s">
        <v>38</v>
      </c>
      <c r="C805" s="26" t="s">
        <v>28</v>
      </c>
      <c r="D805" s="26" t="s">
        <v>46</v>
      </c>
      <c r="E805" s="26">
        <v>1142</v>
      </c>
      <c r="F805" s="32">
        <v>5</v>
      </c>
      <c r="G805" s="32">
        <v>12</v>
      </c>
      <c r="H805" s="32">
        <v>13704</v>
      </c>
      <c r="I805" s="32">
        <v>274.08</v>
      </c>
      <c r="J805" s="32">
        <v>13429.92</v>
      </c>
      <c r="K805" s="32">
        <v>3426</v>
      </c>
      <c r="L805" s="32">
        <v>10003.92</v>
      </c>
      <c r="M805" s="4">
        <v>41791</v>
      </c>
      <c r="N805" s="26">
        <v>6</v>
      </c>
      <c r="O805" s="26" t="s">
        <v>25</v>
      </c>
      <c r="P805" s="26" t="s">
        <v>21</v>
      </c>
    </row>
    <row r="806" spans="1:16">
      <c r="A806" s="26" t="s">
        <v>16</v>
      </c>
      <c r="B806" s="26" t="s">
        <v>38</v>
      </c>
      <c r="C806" s="26" t="s">
        <v>28</v>
      </c>
      <c r="D806" s="26" t="s">
        <v>46</v>
      </c>
      <c r="E806" s="26">
        <v>1566</v>
      </c>
      <c r="F806" s="32">
        <v>5</v>
      </c>
      <c r="G806" s="32">
        <v>20</v>
      </c>
      <c r="H806" s="32">
        <v>31320</v>
      </c>
      <c r="I806" s="32">
        <v>626.4</v>
      </c>
      <c r="J806" s="32">
        <v>30693.599999999999</v>
      </c>
      <c r="K806" s="32">
        <v>15660</v>
      </c>
      <c r="L806" s="32">
        <v>15033.6</v>
      </c>
      <c r="M806" s="4">
        <v>41913</v>
      </c>
      <c r="N806" s="26">
        <v>10</v>
      </c>
      <c r="O806" s="26" t="s">
        <v>36</v>
      </c>
      <c r="P806" s="26" t="s">
        <v>21</v>
      </c>
    </row>
    <row r="807" spans="1:16">
      <c r="A807" s="26" t="s">
        <v>30</v>
      </c>
      <c r="B807" s="26" t="s">
        <v>26</v>
      </c>
      <c r="C807" s="26" t="s">
        <v>28</v>
      </c>
      <c r="D807" s="26" t="s">
        <v>46</v>
      </c>
      <c r="E807" s="26">
        <v>690</v>
      </c>
      <c r="F807" s="32">
        <v>5</v>
      </c>
      <c r="G807" s="32">
        <v>12</v>
      </c>
      <c r="H807" s="32">
        <v>8280</v>
      </c>
      <c r="I807" s="32">
        <v>165.6</v>
      </c>
      <c r="J807" s="32">
        <v>8114.4</v>
      </c>
      <c r="K807" s="32">
        <v>2070</v>
      </c>
      <c r="L807" s="32">
        <v>6044.4</v>
      </c>
      <c r="M807" s="4">
        <v>41944</v>
      </c>
      <c r="N807" s="26">
        <v>11</v>
      </c>
      <c r="O807" s="26" t="s">
        <v>41</v>
      </c>
      <c r="P807" s="26" t="s">
        <v>21</v>
      </c>
    </row>
    <row r="808" spans="1:16">
      <c r="A808" s="26" t="s">
        <v>31</v>
      </c>
      <c r="B808" s="26" t="s">
        <v>26</v>
      </c>
      <c r="C808" s="26" t="s">
        <v>28</v>
      </c>
      <c r="D808" s="26" t="s">
        <v>46</v>
      </c>
      <c r="E808" s="26">
        <v>1660</v>
      </c>
      <c r="F808" s="32">
        <v>5</v>
      </c>
      <c r="G808" s="32">
        <v>125</v>
      </c>
      <c r="H808" s="32">
        <v>207500</v>
      </c>
      <c r="I808" s="32">
        <v>4150</v>
      </c>
      <c r="J808" s="32">
        <v>203350</v>
      </c>
      <c r="K808" s="32">
        <v>199200</v>
      </c>
      <c r="L808" s="32">
        <v>4150</v>
      </c>
      <c r="M808" s="4">
        <v>41579</v>
      </c>
      <c r="N808" s="26">
        <v>11</v>
      </c>
      <c r="O808" s="26" t="s">
        <v>41</v>
      </c>
      <c r="P808" s="26" t="s">
        <v>37</v>
      </c>
    </row>
    <row r="809" spans="1:16">
      <c r="A809" s="26" t="s">
        <v>23</v>
      </c>
      <c r="B809" s="26" t="s">
        <v>17</v>
      </c>
      <c r="C809" s="26" t="s">
        <v>39</v>
      </c>
      <c r="D809" s="26" t="s">
        <v>46</v>
      </c>
      <c r="E809" s="26">
        <v>2363</v>
      </c>
      <c r="F809" s="32">
        <v>10</v>
      </c>
      <c r="G809" s="32">
        <v>15</v>
      </c>
      <c r="H809" s="32">
        <v>35445</v>
      </c>
      <c r="I809" s="32">
        <v>708.9</v>
      </c>
      <c r="J809" s="32">
        <v>34736.1</v>
      </c>
      <c r="K809" s="32">
        <v>23630</v>
      </c>
      <c r="L809" s="32">
        <v>11106.1</v>
      </c>
      <c r="M809" s="4">
        <v>41671</v>
      </c>
      <c r="N809" s="26">
        <v>2</v>
      </c>
      <c r="O809" s="26" t="s">
        <v>40</v>
      </c>
      <c r="P809" s="26" t="s">
        <v>21</v>
      </c>
    </row>
    <row r="810" spans="1:16">
      <c r="A810" s="26" t="s">
        <v>33</v>
      </c>
      <c r="B810" s="26" t="s">
        <v>24</v>
      </c>
      <c r="C810" s="26" t="s">
        <v>39</v>
      </c>
      <c r="D810" s="26" t="s">
        <v>46</v>
      </c>
      <c r="E810" s="26">
        <v>918</v>
      </c>
      <c r="F810" s="32">
        <v>10</v>
      </c>
      <c r="G810" s="32">
        <v>300</v>
      </c>
      <c r="H810" s="32">
        <v>275400</v>
      </c>
      <c r="I810" s="32">
        <v>5508</v>
      </c>
      <c r="J810" s="32">
        <v>269892</v>
      </c>
      <c r="K810" s="32">
        <v>229500</v>
      </c>
      <c r="L810" s="32">
        <v>40392</v>
      </c>
      <c r="M810" s="4">
        <v>41760</v>
      </c>
      <c r="N810" s="26">
        <v>5</v>
      </c>
      <c r="O810" s="26" t="s">
        <v>47</v>
      </c>
      <c r="P810" s="26" t="s">
        <v>21</v>
      </c>
    </row>
    <row r="811" spans="1:16">
      <c r="A811" s="26" t="s">
        <v>33</v>
      </c>
      <c r="B811" s="26" t="s">
        <v>22</v>
      </c>
      <c r="C811" s="26" t="s">
        <v>39</v>
      </c>
      <c r="D811" s="26" t="s">
        <v>46</v>
      </c>
      <c r="E811" s="26">
        <v>1728</v>
      </c>
      <c r="F811" s="32">
        <v>10</v>
      </c>
      <c r="G811" s="32">
        <v>300</v>
      </c>
      <c r="H811" s="32">
        <v>518400</v>
      </c>
      <c r="I811" s="32">
        <v>10368</v>
      </c>
      <c r="J811" s="32">
        <v>508032</v>
      </c>
      <c r="K811" s="32">
        <v>432000</v>
      </c>
      <c r="L811" s="32">
        <v>76032</v>
      </c>
      <c r="M811" s="4">
        <v>41760</v>
      </c>
      <c r="N811" s="26">
        <v>5</v>
      </c>
      <c r="O811" s="26" t="s">
        <v>47</v>
      </c>
      <c r="P811" s="26" t="s">
        <v>21</v>
      </c>
    </row>
    <row r="812" spans="1:16">
      <c r="A812" s="26" t="s">
        <v>30</v>
      </c>
      <c r="B812" s="26" t="s">
        <v>38</v>
      </c>
      <c r="C812" s="26" t="s">
        <v>39</v>
      </c>
      <c r="D812" s="26" t="s">
        <v>46</v>
      </c>
      <c r="E812" s="26">
        <v>1142</v>
      </c>
      <c r="F812" s="32">
        <v>10</v>
      </c>
      <c r="G812" s="32">
        <v>12</v>
      </c>
      <c r="H812" s="32">
        <v>13704</v>
      </c>
      <c r="I812" s="32">
        <v>274.08</v>
      </c>
      <c r="J812" s="32">
        <v>13429.92</v>
      </c>
      <c r="K812" s="32">
        <v>3426</v>
      </c>
      <c r="L812" s="32">
        <v>10003.92</v>
      </c>
      <c r="M812" s="4">
        <v>41791</v>
      </c>
      <c r="N812" s="26">
        <v>6</v>
      </c>
      <c r="O812" s="26" t="s">
        <v>25</v>
      </c>
      <c r="P812" s="26" t="s">
        <v>21</v>
      </c>
    </row>
    <row r="813" spans="1:16">
      <c r="A813" s="26" t="s">
        <v>31</v>
      </c>
      <c r="B813" s="26" t="s">
        <v>26</v>
      </c>
      <c r="C813" s="26" t="s">
        <v>39</v>
      </c>
      <c r="D813" s="26" t="s">
        <v>46</v>
      </c>
      <c r="E813" s="26">
        <v>662</v>
      </c>
      <c r="F813" s="32">
        <v>10</v>
      </c>
      <c r="G813" s="32">
        <v>125</v>
      </c>
      <c r="H813" s="32">
        <v>82750</v>
      </c>
      <c r="I813" s="32">
        <v>1655</v>
      </c>
      <c r="J813" s="32">
        <v>81095</v>
      </c>
      <c r="K813" s="32">
        <v>79440</v>
      </c>
      <c r="L813" s="32">
        <v>1655</v>
      </c>
      <c r="M813" s="4">
        <v>41791</v>
      </c>
      <c r="N813" s="26">
        <v>6</v>
      </c>
      <c r="O813" s="26" t="s">
        <v>25</v>
      </c>
      <c r="P813" s="26" t="s">
        <v>21</v>
      </c>
    </row>
    <row r="814" spans="1:16">
      <c r="A814" s="26" t="s">
        <v>30</v>
      </c>
      <c r="B814" s="26" t="s">
        <v>17</v>
      </c>
      <c r="C814" s="26" t="s">
        <v>39</v>
      </c>
      <c r="D814" s="26" t="s">
        <v>46</v>
      </c>
      <c r="E814" s="26">
        <v>1295</v>
      </c>
      <c r="F814" s="32">
        <v>10</v>
      </c>
      <c r="G814" s="32">
        <v>12</v>
      </c>
      <c r="H814" s="32">
        <v>15540</v>
      </c>
      <c r="I814" s="32">
        <v>310.8</v>
      </c>
      <c r="J814" s="32">
        <v>15229.2</v>
      </c>
      <c r="K814" s="32">
        <v>3885</v>
      </c>
      <c r="L814" s="32">
        <v>11344.2</v>
      </c>
      <c r="M814" s="4">
        <v>41913</v>
      </c>
      <c r="N814" s="26">
        <v>10</v>
      </c>
      <c r="O814" s="26" t="s">
        <v>36</v>
      </c>
      <c r="P814" s="26" t="s">
        <v>21</v>
      </c>
    </row>
    <row r="815" spans="1:16">
      <c r="A815" s="26" t="s">
        <v>31</v>
      </c>
      <c r="B815" s="26" t="s">
        <v>22</v>
      </c>
      <c r="C815" s="26" t="s">
        <v>39</v>
      </c>
      <c r="D815" s="26" t="s">
        <v>46</v>
      </c>
      <c r="E815" s="26">
        <v>809</v>
      </c>
      <c r="F815" s="32">
        <v>10</v>
      </c>
      <c r="G815" s="32">
        <v>125</v>
      </c>
      <c r="H815" s="32">
        <v>101125</v>
      </c>
      <c r="I815" s="32">
        <v>2022.5</v>
      </c>
      <c r="J815" s="32">
        <v>99102.5</v>
      </c>
      <c r="K815" s="32">
        <v>97080</v>
      </c>
      <c r="L815" s="32">
        <v>2022.5</v>
      </c>
      <c r="M815" s="4">
        <v>41548</v>
      </c>
      <c r="N815" s="26">
        <v>10</v>
      </c>
      <c r="O815" s="26" t="s">
        <v>36</v>
      </c>
      <c r="P815" s="26" t="s">
        <v>37</v>
      </c>
    </row>
    <row r="816" spans="1:16">
      <c r="A816" s="26" t="s">
        <v>31</v>
      </c>
      <c r="B816" s="26" t="s">
        <v>26</v>
      </c>
      <c r="C816" s="26" t="s">
        <v>39</v>
      </c>
      <c r="D816" s="26" t="s">
        <v>46</v>
      </c>
      <c r="E816" s="26">
        <v>2145</v>
      </c>
      <c r="F816" s="32">
        <v>10</v>
      </c>
      <c r="G816" s="32">
        <v>125</v>
      </c>
      <c r="H816" s="32">
        <v>268125</v>
      </c>
      <c r="I816" s="32">
        <v>5362.5</v>
      </c>
      <c r="J816" s="32">
        <v>262762.5</v>
      </c>
      <c r="K816" s="32">
        <v>257400</v>
      </c>
      <c r="L816" s="32">
        <v>5362.5</v>
      </c>
      <c r="M816" s="4">
        <v>41548</v>
      </c>
      <c r="N816" s="26">
        <v>10</v>
      </c>
      <c r="O816" s="26" t="s">
        <v>36</v>
      </c>
      <c r="P816" s="26" t="s">
        <v>37</v>
      </c>
    </row>
    <row r="817" spans="1:16">
      <c r="A817" s="26" t="s">
        <v>30</v>
      </c>
      <c r="B817" s="26" t="s">
        <v>24</v>
      </c>
      <c r="C817" s="26" t="s">
        <v>39</v>
      </c>
      <c r="D817" s="26" t="s">
        <v>46</v>
      </c>
      <c r="E817" s="26">
        <v>1785</v>
      </c>
      <c r="F817" s="32">
        <v>10</v>
      </c>
      <c r="G817" s="32">
        <v>12</v>
      </c>
      <c r="H817" s="32">
        <v>21420</v>
      </c>
      <c r="I817" s="32">
        <v>428.4</v>
      </c>
      <c r="J817" s="32">
        <v>20991.599999999999</v>
      </c>
      <c r="K817" s="32">
        <v>5355</v>
      </c>
      <c r="L817" s="32">
        <v>15636.6</v>
      </c>
      <c r="M817" s="4">
        <v>41579</v>
      </c>
      <c r="N817" s="26">
        <v>11</v>
      </c>
      <c r="O817" s="26" t="s">
        <v>41</v>
      </c>
      <c r="P817" s="26" t="s">
        <v>37</v>
      </c>
    </row>
    <row r="818" spans="1:16">
      <c r="A818" s="26" t="s">
        <v>33</v>
      </c>
      <c r="B818" s="26" t="s">
        <v>17</v>
      </c>
      <c r="C818" s="26" t="s">
        <v>39</v>
      </c>
      <c r="D818" s="26" t="s">
        <v>46</v>
      </c>
      <c r="E818" s="26">
        <v>1916</v>
      </c>
      <c r="F818" s="32">
        <v>10</v>
      </c>
      <c r="G818" s="32">
        <v>300</v>
      </c>
      <c r="H818" s="32">
        <v>574800</v>
      </c>
      <c r="I818" s="32">
        <v>11496</v>
      </c>
      <c r="J818" s="32">
        <v>563304</v>
      </c>
      <c r="K818" s="32">
        <v>479000</v>
      </c>
      <c r="L818" s="32">
        <v>84304</v>
      </c>
      <c r="M818" s="4">
        <v>41974</v>
      </c>
      <c r="N818" s="26">
        <v>12</v>
      </c>
      <c r="O818" s="26" t="s">
        <v>27</v>
      </c>
      <c r="P818" s="26" t="s">
        <v>21</v>
      </c>
    </row>
    <row r="819" spans="1:16">
      <c r="A819" s="26" t="s">
        <v>16</v>
      </c>
      <c r="B819" s="26" t="s">
        <v>17</v>
      </c>
      <c r="C819" s="26" t="s">
        <v>39</v>
      </c>
      <c r="D819" s="26" t="s">
        <v>46</v>
      </c>
      <c r="E819" s="26">
        <v>2852</v>
      </c>
      <c r="F819" s="32">
        <v>10</v>
      </c>
      <c r="G819" s="32">
        <v>350</v>
      </c>
      <c r="H819" s="32">
        <v>998200</v>
      </c>
      <c r="I819" s="32">
        <v>19964</v>
      </c>
      <c r="J819" s="32">
        <v>978236</v>
      </c>
      <c r="K819" s="32">
        <v>741520</v>
      </c>
      <c r="L819" s="32">
        <v>236716</v>
      </c>
      <c r="M819" s="4">
        <v>41974</v>
      </c>
      <c r="N819" s="26">
        <v>12</v>
      </c>
      <c r="O819" s="26" t="s">
        <v>27</v>
      </c>
      <c r="P819" s="26" t="s">
        <v>21</v>
      </c>
    </row>
    <row r="820" spans="1:16">
      <c r="A820" s="26" t="s">
        <v>31</v>
      </c>
      <c r="B820" s="26" t="s">
        <v>17</v>
      </c>
      <c r="C820" s="26" t="s">
        <v>39</v>
      </c>
      <c r="D820" s="26" t="s">
        <v>46</v>
      </c>
      <c r="E820" s="26">
        <v>2729</v>
      </c>
      <c r="F820" s="32">
        <v>10</v>
      </c>
      <c r="G820" s="32">
        <v>125</v>
      </c>
      <c r="H820" s="32">
        <v>341125</v>
      </c>
      <c r="I820" s="32">
        <v>6822.5</v>
      </c>
      <c r="J820" s="32">
        <v>334302.5</v>
      </c>
      <c r="K820" s="32">
        <v>327480</v>
      </c>
      <c r="L820" s="32">
        <v>6822.5</v>
      </c>
      <c r="M820" s="4">
        <v>41974</v>
      </c>
      <c r="N820" s="26">
        <v>12</v>
      </c>
      <c r="O820" s="26" t="s">
        <v>27</v>
      </c>
      <c r="P820" s="26" t="s">
        <v>21</v>
      </c>
    </row>
    <row r="821" spans="1:16">
      <c r="A821" s="26" t="s">
        <v>23</v>
      </c>
      <c r="B821" s="26" t="s">
        <v>38</v>
      </c>
      <c r="C821" s="26" t="s">
        <v>39</v>
      </c>
      <c r="D821" s="26" t="s">
        <v>46</v>
      </c>
      <c r="E821" s="26">
        <v>1925</v>
      </c>
      <c r="F821" s="32">
        <v>10</v>
      </c>
      <c r="G821" s="32">
        <v>15</v>
      </c>
      <c r="H821" s="32">
        <v>28875</v>
      </c>
      <c r="I821" s="32">
        <v>577.5</v>
      </c>
      <c r="J821" s="32">
        <v>28297.5</v>
      </c>
      <c r="K821" s="32">
        <v>19250</v>
      </c>
      <c r="L821" s="32">
        <v>9047.5</v>
      </c>
      <c r="M821" s="4">
        <v>41609</v>
      </c>
      <c r="N821" s="26">
        <v>12</v>
      </c>
      <c r="O821" s="26" t="s">
        <v>27</v>
      </c>
      <c r="P821" s="26" t="s">
        <v>37</v>
      </c>
    </row>
    <row r="822" spans="1:16">
      <c r="A822" s="26" t="s">
        <v>16</v>
      </c>
      <c r="B822" s="26" t="s">
        <v>38</v>
      </c>
      <c r="C822" s="26" t="s">
        <v>39</v>
      </c>
      <c r="D822" s="26" t="s">
        <v>46</v>
      </c>
      <c r="E822" s="26">
        <v>2013</v>
      </c>
      <c r="F822" s="32">
        <v>10</v>
      </c>
      <c r="G822" s="32">
        <v>7</v>
      </c>
      <c r="H822" s="32">
        <v>14091</v>
      </c>
      <c r="I822" s="32">
        <v>281.82</v>
      </c>
      <c r="J822" s="32">
        <v>13809.18</v>
      </c>
      <c r="K822" s="32">
        <v>10065</v>
      </c>
      <c r="L822" s="32">
        <v>3744.18</v>
      </c>
      <c r="M822" s="4">
        <v>41609</v>
      </c>
      <c r="N822" s="26">
        <v>12</v>
      </c>
      <c r="O822" s="26" t="s">
        <v>27</v>
      </c>
      <c r="P822" s="26" t="s">
        <v>37</v>
      </c>
    </row>
    <row r="823" spans="1:16">
      <c r="A823" s="26" t="s">
        <v>30</v>
      </c>
      <c r="B823" s="26" t="s">
        <v>24</v>
      </c>
      <c r="C823" s="26" t="s">
        <v>39</v>
      </c>
      <c r="D823" s="26" t="s">
        <v>46</v>
      </c>
      <c r="E823" s="26">
        <v>1055</v>
      </c>
      <c r="F823" s="32">
        <v>10</v>
      </c>
      <c r="G823" s="32">
        <v>12</v>
      </c>
      <c r="H823" s="32">
        <v>12660</v>
      </c>
      <c r="I823" s="32">
        <v>253.2</v>
      </c>
      <c r="J823" s="32">
        <v>12406.8</v>
      </c>
      <c r="K823" s="32">
        <v>3165</v>
      </c>
      <c r="L823" s="32">
        <v>9241.7999999999993</v>
      </c>
      <c r="M823" s="4">
        <v>41974</v>
      </c>
      <c r="N823" s="26">
        <v>12</v>
      </c>
      <c r="O823" s="26" t="s">
        <v>27</v>
      </c>
      <c r="P823" s="26" t="s">
        <v>21</v>
      </c>
    </row>
    <row r="824" spans="1:16">
      <c r="A824" s="26" t="s">
        <v>30</v>
      </c>
      <c r="B824" s="26" t="s">
        <v>26</v>
      </c>
      <c r="C824" s="26" t="s">
        <v>39</v>
      </c>
      <c r="D824" s="26" t="s">
        <v>46</v>
      </c>
      <c r="E824" s="26">
        <v>1084</v>
      </c>
      <c r="F824" s="32">
        <v>10</v>
      </c>
      <c r="G824" s="32">
        <v>12</v>
      </c>
      <c r="H824" s="32">
        <v>13008</v>
      </c>
      <c r="I824" s="32">
        <v>260.16000000000003</v>
      </c>
      <c r="J824" s="32">
        <v>12747.84</v>
      </c>
      <c r="K824" s="32">
        <v>3252</v>
      </c>
      <c r="L824" s="32">
        <v>9495.84</v>
      </c>
      <c r="M824" s="4">
        <v>41974</v>
      </c>
      <c r="N824" s="26">
        <v>12</v>
      </c>
      <c r="O824" s="26" t="s">
        <v>27</v>
      </c>
      <c r="P824" s="26" t="s">
        <v>21</v>
      </c>
    </row>
    <row r="825" spans="1:16">
      <c r="A825" s="26" t="s">
        <v>16</v>
      </c>
      <c r="B825" s="26" t="s">
        <v>38</v>
      </c>
      <c r="C825" s="26" t="s">
        <v>42</v>
      </c>
      <c r="D825" s="26" t="s">
        <v>46</v>
      </c>
      <c r="E825" s="26">
        <v>1566</v>
      </c>
      <c r="F825" s="32">
        <v>120</v>
      </c>
      <c r="G825" s="32">
        <v>20</v>
      </c>
      <c r="H825" s="32">
        <v>31320</v>
      </c>
      <c r="I825" s="32">
        <v>626.4</v>
      </c>
      <c r="J825" s="32">
        <v>30693.599999999999</v>
      </c>
      <c r="K825" s="32">
        <v>15660</v>
      </c>
      <c r="L825" s="32">
        <v>15033.6</v>
      </c>
      <c r="M825" s="4">
        <v>41913</v>
      </c>
      <c r="N825" s="26">
        <v>10</v>
      </c>
      <c r="O825" s="26" t="s">
        <v>36</v>
      </c>
      <c r="P825" s="26" t="s">
        <v>21</v>
      </c>
    </row>
    <row r="826" spans="1:16">
      <c r="A826" s="26" t="s">
        <v>16</v>
      </c>
      <c r="B826" s="26" t="s">
        <v>22</v>
      </c>
      <c r="C826" s="26" t="s">
        <v>42</v>
      </c>
      <c r="D826" s="26" t="s">
        <v>46</v>
      </c>
      <c r="E826" s="26">
        <v>2966</v>
      </c>
      <c r="F826" s="32">
        <v>120</v>
      </c>
      <c r="G826" s="32">
        <v>350</v>
      </c>
      <c r="H826" s="32">
        <v>1038100</v>
      </c>
      <c r="I826" s="32">
        <v>20762</v>
      </c>
      <c r="J826" s="32">
        <v>1017338</v>
      </c>
      <c r="K826" s="32">
        <v>771160</v>
      </c>
      <c r="L826" s="32">
        <v>246178</v>
      </c>
      <c r="M826" s="4">
        <v>41548</v>
      </c>
      <c r="N826" s="26">
        <v>10</v>
      </c>
      <c r="O826" s="26" t="s">
        <v>36</v>
      </c>
      <c r="P826" s="26" t="s">
        <v>37</v>
      </c>
    </row>
    <row r="827" spans="1:16">
      <c r="A827" s="26" t="s">
        <v>16</v>
      </c>
      <c r="B827" s="26" t="s">
        <v>22</v>
      </c>
      <c r="C827" s="26" t="s">
        <v>42</v>
      </c>
      <c r="D827" s="26" t="s">
        <v>46</v>
      </c>
      <c r="E827" s="26">
        <v>2877</v>
      </c>
      <c r="F827" s="32">
        <v>120</v>
      </c>
      <c r="G827" s="32">
        <v>350</v>
      </c>
      <c r="H827" s="32">
        <v>1006950</v>
      </c>
      <c r="I827" s="32">
        <v>20139</v>
      </c>
      <c r="J827" s="32">
        <v>986811</v>
      </c>
      <c r="K827" s="32">
        <v>748020</v>
      </c>
      <c r="L827" s="32">
        <v>238791</v>
      </c>
      <c r="M827" s="4">
        <v>41913</v>
      </c>
      <c r="N827" s="26">
        <v>10</v>
      </c>
      <c r="O827" s="26" t="s">
        <v>36</v>
      </c>
      <c r="P827" s="26" t="s">
        <v>21</v>
      </c>
    </row>
    <row r="828" spans="1:16">
      <c r="A828" s="26" t="s">
        <v>31</v>
      </c>
      <c r="B828" s="26" t="s">
        <v>22</v>
      </c>
      <c r="C828" s="26" t="s">
        <v>42</v>
      </c>
      <c r="D828" s="26" t="s">
        <v>46</v>
      </c>
      <c r="E828" s="26">
        <v>809</v>
      </c>
      <c r="F828" s="32">
        <v>120</v>
      </c>
      <c r="G828" s="32">
        <v>125</v>
      </c>
      <c r="H828" s="32">
        <v>101125</v>
      </c>
      <c r="I828" s="32">
        <v>2022.5</v>
      </c>
      <c r="J828" s="32">
        <v>99102.5</v>
      </c>
      <c r="K828" s="32">
        <v>97080</v>
      </c>
      <c r="L828" s="32">
        <v>2022.5</v>
      </c>
      <c r="M828" s="4">
        <v>41548</v>
      </c>
      <c r="N828" s="26">
        <v>10</v>
      </c>
      <c r="O828" s="26" t="s">
        <v>36</v>
      </c>
      <c r="P828" s="26" t="s">
        <v>37</v>
      </c>
    </row>
    <row r="829" spans="1:16">
      <c r="A829" s="26" t="s">
        <v>31</v>
      </c>
      <c r="B829" s="26" t="s">
        <v>26</v>
      </c>
      <c r="C829" s="26" t="s">
        <v>42</v>
      </c>
      <c r="D829" s="26" t="s">
        <v>46</v>
      </c>
      <c r="E829" s="26">
        <v>2145</v>
      </c>
      <c r="F829" s="32">
        <v>120</v>
      </c>
      <c r="G829" s="32">
        <v>125</v>
      </c>
      <c r="H829" s="32">
        <v>268125</v>
      </c>
      <c r="I829" s="32">
        <v>5362.5</v>
      </c>
      <c r="J829" s="32">
        <v>262762.5</v>
      </c>
      <c r="K829" s="32">
        <v>257400</v>
      </c>
      <c r="L829" s="32">
        <v>5362.5</v>
      </c>
      <c r="M829" s="4">
        <v>41548</v>
      </c>
      <c r="N829" s="26">
        <v>10</v>
      </c>
      <c r="O829" s="26" t="s">
        <v>36</v>
      </c>
      <c r="P829" s="26" t="s">
        <v>37</v>
      </c>
    </row>
    <row r="830" spans="1:16">
      <c r="A830" s="26" t="s">
        <v>30</v>
      </c>
      <c r="B830" s="26" t="s">
        <v>24</v>
      </c>
      <c r="C830" s="26" t="s">
        <v>42</v>
      </c>
      <c r="D830" s="26" t="s">
        <v>46</v>
      </c>
      <c r="E830" s="26">
        <v>1055</v>
      </c>
      <c r="F830" s="32">
        <v>120</v>
      </c>
      <c r="G830" s="32">
        <v>12</v>
      </c>
      <c r="H830" s="32">
        <v>12660</v>
      </c>
      <c r="I830" s="32">
        <v>253.2</v>
      </c>
      <c r="J830" s="32">
        <v>12406.8</v>
      </c>
      <c r="K830" s="32">
        <v>3165</v>
      </c>
      <c r="L830" s="32">
        <v>9241.7999999999993</v>
      </c>
      <c r="M830" s="4">
        <v>41974</v>
      </c>
      <c r="N830" s="26">
        <v>12</v>
      </c>
      <c r="O830" s="26" t="s">
        <v>27</v>
      </c>
      <c r="P830" s="26" t="s">
        <v>21</v>
      </c>
    </row>
    <row r="831" spans="1:16">
      <c r="A831" s="26" t="s">
        <v>16</v>
      </c>
      <c r="B831" s="26" t="s">
        <v>26</v>
      </c>
      <c r="C831" s="26" t="s">
        <v>42</v>
      </c>
      <c r="D831" s="26" t="s">
        <v>46</v>
      </c>
      <c r="E831" s="26">
        <v>544</v>
      </c>
      <c r="F831" s="32">
        <v>120</v>
      </c>
      <c r="G831" s="32">
        <v>20</v>
      </c>
      <c r="H831" s="32">
        <v>10880</v>
      </c>
      <c r="I831" s="32">
        <v>217.6</v>
      </c>
      <c r="J831" s="32">
        <v>10662.4</v>
      </c>
      <c r="K831" s="32">
        <v>5440</v>
      </c>
      <c r="L831" s="32">
        <v>5222.3999999999996</v>
      </c>
      <c r="M831" s="4">
        <v>41609</v>
      </c>
      <c r="N831" s="26">
        <v>12</v>
      </c>
      <c r="O831" s="26" t="s">
        <v>27</v>
      </c>
      <c r="P831" s="26" t="s">
        <v>37</v>
      </c>
    </row>
    <row r="832" spans="1:16">
      <c r="A832" s="26" t="s">
        <v>30</v>
      </c>
      <c r="B832" s="26" t="s">
        <v>26</v>
      </c>
      <c r="C832" s="26" t="s">
        <v>42</v>
      </c>
      <c r="D832" s="26" t="s">
        <v>46</v>
      </c>
      <c r="E832" s="26">
        <v>1084</v>
      </c>
      <c r="F832" s="32">
        <v>120</v>
      </c>
      <c r="G832" s="32">
        <v>12</v>
      </c>
      <c r="H832" s="32">
        <v>13008</v>
      </c>
      <c r="I832" s="32">
        <v>260.16000000000003</v>
      </c>
      <c r="J832" s="32">
        <v>12747.84</v>
      </c>
      <c r="K832" s="32">
        <v>3252</v>
      </c>
      <c r="L832" s="32">
        <v>9495.84</v>
      </c>
      <c r="M832" s="4">
        <v>41974</v>
      </c>
      <c r="N832" s="26">
        <v>12</v>
      </c>
      <c r="O832" s="26" t="s">
        <v>27</v>
      </c>
      <c r="P832" s="26" t="s">
        <v>21</v>
      </c>
    </row>
    <row r="833" spans="1:16">
      <c r="A833" s="26" t="s">
        <v>31</v>
      </c>
      <c r="B833" s="26" t="s">
        <v>26</v>
      </c>
      <c r="C833" s="26" t="s">
        <v>43</v>
      </c>
      <c r="D833" s="26" t="s">
        <v>46</v>
      </c>
      <c r="E833" s="26">
        <v>662</v>
      </c>
      <c r="F833" s="32">
        <v>250</v>
      </c>
      <c r="G833" s="32">
        <v>125</v>
      </c>
      <c r="H833" s="32">
        <v>82750</v>
      </c>
      <c r="I833" s="32">
        <v>1655</v>
      </c>
      <c r="J833" s="32">
        <v>81095</v>
      </c>
      <c r="K833" s="32">
        <v>79440</v>
      </c>
      <c r="L833" s="32">
        <v>1655</v>
      </c>
      <c r="M833" s="4">
        <v>41791</v>
      </c>
      <c r="N833" s="26">
        <v>6</v>
      </c>
      <c r="O833" s="26" t="s">
        <v>25</v>
      </c>
      <c r="P833" s="26" t="s">
        <v>21</v>
      </c>
    </row>
    <row r="834" spans="1:16">
      <c r="A834" s="26" t="s">
        <v>33</v>
      </c>
      <c r="B834" s="26" t="s">
        <v>22</v>
      </c>
      <c r="C834" s="26" t="s">
        <v>43</v>
      </c>
      <c r="D834" s="26" t="s">
        <v>46</v>
      </c>
      <c r="E834" s="26">
        <v>214</v>
      </c>
      <c r="F834" s="32">
        <v>250</v>
      </c>
      <c r="G834" s="32">
        <v>300</v>
      </c>
      <c r="H834" s="32">
        <v>64200</v>
      </c>
      <c r="I834" s="32">
        <v>1284</v>
      </c>
      <c r="J834" s="32">
        <v>62916</v>
      </c>
      <c r="K834" s="32">
        <v>53500</v>
      </c>
      <c r="L834" s="32">
        <v>9416</v>
      </c>
      <c r="M834" s="4">
        <v>41548</v>
      </c>
      <c r="N834" s="26">
        <v>10</v>
      </c>
      <c r="O834" s="26" t="s">
        <v>36</v>
      </c>
      <c r="P834" s="26" t="s">
        <v>37</v>
      </c>
    </row>
    <row r="835" spans="1:16">
      <c r="A835" s="26" t="s">
        <v>16</v>
      </c>
      <c r="B835" s="26" t="s">
        <v>22</v>
      </c>
      <c r="C835" s="26" t="s">
        <v>43</v>
      </c>
      <c r="D835" s="26" t="s">
        <v>46</v>
      </c>
      <c r="E835" s="26">
        <v>2877</v>
      </c>
      <c r="F835" s="32">
        <v>250</v>
      </c>
      <c r="G835" s="32">
        <v>350</v>
      </c>
      <c r="H835" s="32">
        <v>1006950</v>
      </c>
      <c r="I835" s="32">
        <v>20139</v>
      </c>
      <c r="J835" s="32">
        <v>986811</v>
      </c>
      <c r="K835" s="32">
        <v>748020</v>
      </c>
      <c r="L835" s="32">
        <v>238791</v>
      </c>
      <c r="M835" s="4">
        <v>41913</v>
      </c>
      <c r="N835" s="26">
        <v>10</v>
      </c>
      <c r="O835" s="26" t="s">
        <v>36</v>
      </c>
      <c r="P835" s="26" t="s">
        <v>21</v>
      </c>
    </row>
    <row r="836" spans="1:16">
      <c r="A836" s="26" t="s">
        <v>31</v>
      </c>
      <c r="B836" s="26" t="s">
        <v>17</v>
      </c>
      <c r="C836" s="26" t="s">
        <v>43</v>
      </c>
      <c r="D836" s="26" t="s">
        <v>46</v>
      </c>
      <c r="E836" s="26">
        <v>2729</v>
      </c>
      <c r="F836" s="32">
        <v>250</v>
      </c>
      <c r="G836" s="32">
        <v>125</v>
      </c>
      <c r="H836" s="32">
        <v>341125</v>
      </c>
      <c r="I836" s="32">
        <v>6822.5</v>
      </c>
      <c r="J836" s="32">
        <v>334302.5</v>
      </c>
      <c r="K836" s="32">
        <v>327480</v>
      </c>
      <c r="L836" s="32">
        <v>6822.5</v>
      </c>
      <c r="M836" s="4">
        <v>41974</v>
      </c>
      <c r="N836" s="26">
        <v>12</v>
      </c>
      <c r="O836" s="26" t="s">
        <v>27</v>
      </c>
      <c r="P836" s="26" t="s">
        <v>21</v>
      </c>
    </row>
    <row r="837" spans="1:16">
      <c r="A837" s="26" t="s">
        <v>16</v>
      </c>
      <c r="B837" s="26" t="s">
        <v>38</v>
      </c>
      <c r="C837" s="26" t="s">
        <v>43</v>
      </c>
      <c r="D837" s="26" t="s">
        <v>46</v>
      </c>
      <c r="E837" s="26">
        <v>266</v>
      </c>
      <c r="F837" s="32">
        <v>250</v>
      </c>
      <c r="G837" s="32">
        <v>350</v>
      </c>
      <c r="H837" s="32">
        <v>93100</v>
      </c>
      <c r="I837" s="32">
        <v>1862</v>
      </c>
      <c r="J837" s="32">
        <v>91238</v>
      </c>
      <c r="K837" s="32">
        <v>69160</v>
      </c>
      <c r="L837" s="32">
        <v>22078</v>
      </c>
      <c r="M837" s="4">
        <v>41609</v>
      </c>
      <c r="N837" s="26">
        <v>12</v>
      </c>
      <c r="O837" s="26" t="s">
        <v>27</v>
      </c>
      <c r="P837" s="26" t="s">
        <v>37</v>
      </c>
    </row>
    <row r="838" spans="1:16">
      <c r="A838" s="26" t="s">
        <v>16</v>
      </c>
      <c r="B838" s="26" t="s">
        <v>26</v>
      </c>
      <c r="C838" s="26" t="s">
        <v>43</v>
      </c>
      <c r="D838" s="26" t="s">
        <v>46</v>
      </c>
      <c r="E838" s="26">
        <v>1940</v>
      </c>
      <c r="F838" s="32">
        <v>250</v>
      </c>
      <c r="G838" s="32">
        <v>350</v>
      </c>
      <c r="H838" s="32">
        <v>679000</v>
      </c>
      <c r="I838" s="32">
        <v>13580</v>
      </c>
      <c r="J838" s="32">
        <v>665420</v>
      </c>
      <c r="K838" s="32">
        <v>504400</v>
      </c>
      <c r="L838" s="32">
        <v>161020</v>
      </c>
      <c r="M838" s="4">
        <v>41609</v>
      </c>
      <c r="N838" s="26">
        <v>12</v>
      </c>
      <c r="O838" s="26" t="s">
        <v>27</v>
      </c>
      <c r="P838" s="26" t="s">
        <v>37</v>
      </c>
    </row>
    <row r="839" spans="1:16">
      <c r="A839" s="26" t="s">
        <v>33</v>
      </c>
      <c r="B839" s="26" t="s">
        <v>22</v>
      </c>
      <c r="C839" s="26" t="s">
        <v>45</v>
      </c>
      <c r="D839" s="26" t="s">
        <v>46</v>
      </c>
      <c r="E839" s="26">
        <v>259</v>
      </c>
      <c r="F839" s="32">
        <v>260</v>
      </c>
      <c r="G839" s="32">
        <v>300</v>
      </c>
      <c r="H839" s="32">
        <v>77700</v>
      </c>
      <c r="I839" s="32">
        <v>1554</v>
      </c>
      <c r="J839" s="32">
        <v>76146</v>
      </c>
      <c r="K839" s="32">
        <v>64750</v>
      </c>
      <c r="L839" s="32">
        <v>11396</v>
      </c>
      <c r="M839" s="4">
        <v>41699</v>
      </c>
      <c r="N839" s="26">
        <v>3</v>
      </c>
      <c r="O839" s="26" t="s">
        <v>29</v>
      </c>
      <c r="P839" s="26" t="s">
        <v>21</v>
      </c>
    </row>
    <row r="840" spans="1:16">
      <c r="A840" s="26" t="s">
        <v>33</v>
      </c>
      <c r="B840" s="26" t="s">
        <v>26</v>
      </c>
      <c r="C840" s="26" t="s">
        <v>45</v>
      </c>
      <c r="D840" s="26" t="s">
        <v>46</v>
      </c>
      <c r="E840" s="26">
        <v>1101</v>
      </c>
      <c r="F840" s="32">
        <v>260</v>
      </c>
      <c r="G840" s="32">
        <v>300</v>
      </c>
      <c r="H840" s="32">
        <v>330300</v>
      </c>
      <c r="I840" s="32">
        <v>6606</v>
      </c>
      <c r="J840" s="32">
        <v>323694</v>
      </c>
      <c r="K840" s="32">
        <v>275250</v>
      </c>
      <c r="L840" s="32">
        <v>48444</v>
      </c>
      <c r="M840" s="4">
        <v>41699</v>
      </c>
      <c r="N840" s="26">
        <v>3</v>
      </c>
      <c r="O840" s="26" t="s">
        <v>29</v>
      </c>
      <c r="P840" s="26" t="s">
        <v>21</v>
      </c>
    </row>
    <row r="841" spans="1:16">
      <c r="A841" s="26" t="s">
        <v>31</v>
      </c>
      <c r="B841" s="26" t="s">
        <v>22</v>
      </c>
      <c r="C841" s="26" t="s">
        <v>45</v>
      </c>
      <c r="D841" s="26" t="s">
        <v>46</v>
      </c>
      <c r="E841" s="26">
        <v>2276</v>
      </c>
      <c r="F841" s="32">
        <v>260</v>
      </c>
      <c r="G841" s="32">
        <v>125</v>
      </c>
      <c r="H841" s="32">
        <v>284500</v>
      </c>
      <c r="I841" s="32">
        <v>5690</v>
      </c>
      <c r="J841" s="32">
        <v>278810</v>
      </c>
      <c r="K841" s="32">
        <v>273120</v>
      </c>
      <c r="L841" s="32">
        <v>5690</v>
      </c>
      <c r="M841" s="4">
        <v>41760</v>
      </c>
      <c r="N841" s="26">
        <v>5</v>
      </c>
      <c r="O841" s="26" t="s">
        <v>47</v>
      </c>
      <c r="P841" s="26" t="s">
        <v>21</v>
      </c>
    </row>
    <row r="842" spans="1:16">
      <c r="A842" s="26" t="s">
        <v>16</v>
      </c>
      <c r="B842" s="26" t="s">
        <v>22</v>
      </c>
      <c r="C842" s="26" t="s">
        <v>45</v>
      </c>
      <c r="D842" s="26" t="s">
        <v>46</v>
      </c>
      <c r="E842" s="26">
        <v>2966</v>
      </c>
      <c r="F842" s="32">
        <v>260</v>
      </c>
      <c r="G842" s="32">
        <v>350</v>
      </c>
      <c r="H842" s="32">
        <v>1038100</v>
      </c>
      <c r="I842" s="32">
        <v>20762</v>
      </c>
      <c r="J842" s="32">
        <v>1017338</v>
      </c>
      <c r="K842" s="32">
        <v>771160</v>
      </c>
      <c r="L842" s="32">
        <v>246178</v>
      </c>
      <c r="M842" s="4">
        <v>41548</v>
      </c>
      <c r="N842" s="26">
        <v>10</v>
      </c>
      <c r="O842" s="26" t="s">
        <v>36</v>
      </c>
      <c r="P842" s="26" t="s">
        <v>37</v>
      </c>
    </row>
    <row r="843" spans="1:16">
      <c r="A843" s="26" t="s">
        <v>16</v>
      </c>
      <c r="B843" s="26" t="s">
        <v>38</v>
      </c>
      <c r="C843" s="26" t="s">
        <v>45</v>
      </c>
      <c r="D843" s="26" t="s">
        <v>46</v>
      </c>
      <c r="E843" s="26">
        <v>1236</v>
      </c>
      <c r="F843" s="32">
        <v>260</v>
      </c>
      <c r="G843" s="32">
        <v>20</v>
      </c>
      <c r="H843" s="32">
        <v>24720</v>
      </c>
      <c r="I843" s="32">
        <v>494.4</v>
      </c>
      <c r="J843" s="32">
        <v>24225.599999999999</v>
      </c>
      <c r="K843" s="32">
        <v>12360</v>
      </c>
      <c r="L843" s="32">
        <v>11865.6</v>
      </c>
      <c r="M843" s="4">
        <v>41944</v>
      </c>
      <c r="N843" s="26">
        <v>11</v>
      </c>
      <c r="O843" s="26" t="s">
        <v>41</v>
      </c>
      <c r="P843" s="26" t="s">
        <v>21</v>
      </c>
    </row>
    <row r="844" spans="1:16">
      <c r="A844" s="26" t="s">
        <v>16</v>
      </c>
      <c r="B844" s="26" t="s">
        <v>24</v>
      </c>
      <c r="C844" s="26" t="s">
        <v>45</v>
      </c>
      <c r="D844" s="26" t="s">
        <v>46</v>
      </c>
      <c r="E844" s="26">
        <v>941</v>
      </c>
      <c r="F844" s="32">
        <v>260</v>
      </c>
      <c r="G844" s="32">
        <v>20</v>
      </c>
      <c r="H844" s="32">
        <v>18820</v>
      </c>
      <c r="I844" s="32">
        <v>376.4</v>
      </c>
      <c r="J844" s="32">
        <v>18443.599999999999</v>
      </c>
      <c r="K844" s="32">
        <v>9410</v>
      </c>
      <c r="L844" s="32">
        <v>9033.6</v>
      </c>
      <c r="M844" s="4">
        <v>41944</v>
      </c>
      <c r="N844" s="26">
        <v>11</v>
      </c>
      <c r="O844" s="26" t="s">
        <v>41</v>
      </c>
      <c r="P844" s="26" t="s">
        <v>21</v>
      </c>
    </row>
    <row r="845" spans="1:16">
      <c r="A845" s="26" t="s">
        <v>33</v>
      </c>
      <c r="B845" s="26" t="s">
        <v>17</v>
      </c>
      <c r="C845" s="26" t="s">
        <v>45</v>
      </c>
      <c r="D845" s="26" t="s">
        <v>46</v>
      </c>
      <c r="E845" s="26">
        <v>1916</v>
      </c>
      <c r="F845" s="32">
        <v>260</v>
      </c>
      <c r="G845" s="32">
        <v>300</v>
      </c>
      <c r="H845" s="32">
        <v>574800</v>
      </c>
      <c r="I845" s="32">
        <v>11496</v>
      </c>
      <c r="J845" s="32">
        <v>563304</v>
      </c>
      <c r="K845" s="32">
        <v>479000</v>
      </c>
      <c r="L845" s="32">
        <v>84304</v>
      </c>
      <c r="M845" s="4">
        <v>41974</v>
      </c>
      <c r="N845" s="26">
        <v>12</v>
      </c>
      <c r="O845" s="26" t="s">
        <v>27</v>
      </c>
      <c r="P845" s="26" t="s">
        <v>21</v>
      </c>
    </row>
    <row r="846" spans="1:16">
      <c r="A846" s="26" t="s">
        <v>31</v>
      </c>
      <c r="B846" s="26" t="s">
        <v>24</v>
      </c>
      <c r="C846" s="26" t="s">
        <v>18</v>
      </c>
      <c r="D846" s="26" t="s">
        <v>46</v>
      </c>
      <c r="E846" s="26">
        <v>4243.5</v>
      </c>
      <c r="F846" s="32">
        <v>3</v>
      </c>
      <c r="G846" s="32">
        <v>125</v>
      </c>
      <c r="H846" s="32">
        <v>530437.5</v>
      </c>
      <c r="I846" s="32">
        <v>15913.125</v>
      </c>
      <c r="J846" s="32">
        <v>514524.375</v>
      </c>
      <c r="K846" s="32">
        <v>509220</v>
      </c>
      <c r="L846" s="32">
        <v>5304.375</v>
      </c>
      <c r="M846" s="4">
        <v>41730</v>
      </c>
      <c r="N846" s="26">
        <v>4</v>
      </c>
      <c r="O846" s="26" t="s">
        <v>44</v>
      </c>
      <c r="P846" s="26" t="s">
        <v>21</v>
      </c>
    </row>
    <row r="847" spans="1:16">
      <c r="A847" s="26" t="s">
        <v>16</v>
      </c>
      <c r="B847" s="26" t="s">
        <v>22</v>
      </c>
      <c r="C847" s="26" t="s">
        <v>18</v>
      </c>
      <c r="D847" s="26" t="s">
        <v>46</v>
      </c>
      <c r="E847" s="26">
        <v>2580</v>
      </c>
      <c r="F847" s="32">
        <v>3</v>
      </c>
      <c r="G847" s="32">
        <v>20</v>
      </c>
      <c r="H847" s="32">
        <v>51600</v>
      </c>
      <c r="I847" s="32">
        <v>1548</v>
      </c>
      <c r="J847" s="32">
        <v>50052</v>
      </c>
      <c r="K847" s="32">
        <v>25800</v>
      </c>
      <c r="L847" s="32">
        <v>24252</v>
      </c>
      <c r="M847" s="4">
        <v>41730</v>
      </c>
      <c r="N847" s="26">
        <v>4</v>
      </c>
      <c r="O847" s="26" t="s">
        <v>44</v>
      </c>
      <c r="P847" s="26" t="s">
        <v>21</v>
      </c>
    </row>
    <row r="848" spans="1:16">
      <c r="A848" s="26" t="s">
        <v>33</v>
      </c>
      <c r="B848" s="26" t="s">
        <v>22</v>
      </c>
      <c r="C848" s="26" t="s">
        <v>18</v>
      </c>
      <c r="D848" s="26" t="s">
        <v>46</v>
      </c>
      <c r="E848" s="26">
        <v>689</v>
      </c>
      <c r="F848" s="32">
        <v>3</v>
      </c>
      <c r="G848" s="32">
        <v>300</v>
      </c>
      <c r="H848" s="32">
        <v>206700</v>
      </c>
      <c r="I848" s="32">
        <v>6201</v>
      </c>
      <c r="J848" s="32">
        <v>200499</v>
      </c>
      <c r="K848" s="32">
        <v>172250</v>
      </c>
      <c r="L848" s="32">
        <v>28249</v>
      </c>
      <c r="M848" s="4">
        <v>41791</v>
      </c>
      <c r="N848" s="26">
        <v>6</v>
      </c>
      <c r="O848" s="26" t="s">
        <v>25</v>
      </c>
      <c r="P848" s="26" t="s">
        <v>21</v>
      </c>
    </row>
    <row r="849" spans="1:16">
      <c r="A849" s="26" t="s">
        <v>30</v>
      </c>
      <c r="B849" s="26" t="s">
        <v>38</v>
      </c>
      <c r="C849" s="26" t="s">
        <v>18</v>
      </c>
      <c r="D849" s="26" t="s">
        <v>46</v>
      </c>
      <c r="E849" s="26">
        <v>1947</v>
      </c>
      <c r="F849" s="32">
        <v>3</v>
      </c>
      <c r="G849" s="32">
        <v>12</v>
      </c>
      <c r="H849" s="32">
        <v>23364</v>
      </c>
      <c r="I849" s="32">
        <v>700.92</v>
      </c>
      <c r="J849" s="32">
        <v>22663.08</v>
      </c>
      <c r="K849" s="32">
        <v>5841</v>
      </c>
      <c r="L849" s="32">
        <v>16822.080000000002</v>
      </c>
      <c r="M849" s="4">
        <v>41883</v>
      </c>
      <c r="N849" s="26">
        <v>9</v>
      </c>
      <c r="O849" s="26" t="s">
        <v>35</v>
      </c>
      <c r="P849" s="26" t="s">
        <v>21</v>
      </c>
    </row>
    <row r="850" spans="1:16">
      <c r="A850" s="26" t="s">
        <v>30</v>
      </c>
      <c r="B850" s="26" t="s">
        <v>17</v>
      </c>
      <c r="C850" s="26" t="s">
        <v>18</v>
      </c>
      <c r="D850" s="26" t="s">
        <v>46</v>
      </c>
      <c r="E850" s="26">
        <v>908</v>
      </c>
      <c r="F850" s="32">
        <v>3</v>
      </c>
      <c r="G850" s="32">
        <v>12</v>
      </c>
      <c r="H850" s="32">
        <v>10896</v>
      </c>
      <c r="I850" s="32">
        <v>326.88</v>
      </c>
      <c r="J850" s="32">
        <v>10569.12</v>
      </c>
      <c r="K850" s="32">
        <v>2724</v>
      </c>
      <c r="L850" s="32">
        <v>7845.12</v>
      </c>
      <c r="M850" s="4">
        <v>41609</v>
      </c>
      <c r="N850" s="26">
        <v>12</v>
      </c>
      <c r="O850" s="26" t="s">
        <v>27</v>
      </c>
      <c r="P850" s="26" t="s">
        <v>37</v>
      </c>
    </row>
    <row r="851" spans="1:16">
      <c r="A851" s="26" t="s">
        <v>16</v>
      </c>
      <c r="B851" s="26" t="s">
        <v>22</v>
      </c>
      <c r="C851" s="26" t="s">
        <v>28</v>
      </c>
      <c r="D851" s="26" t="s">
        <v>46</v>
      </c>
      <c r="E851" s="26">
        <v>1958</v>
      </c>
      <c r="F851" s="32">
        <v>5</v>
      </c>
      <c r="G851" s="32">
        <v>7</v>
      </c>
      <c r="H851" s="32">
        <v>13706</v>
      </c>
      <c r="I851" s="32">
        <v>411.18</v>
      </c>
      <c r="J851" s="32">
        <v>13294.82</v>
      </c>
      <c r="K851" s="32">
        <v>9790</v>
      </c>
      <c r="L851" s="32">
        <v>3504.82</v>
      </c>
      <c r="M851" s="4">
        <v>41671</v>
      </c>
      <c r="N851" s="26">
        <v>2</v>
      </c>
      <c r="O851" s="26" t="s">
        <v>40</v>
      </c>
      <c r="P851" s="26" t="s">
        <v>21</v>
      </c>
    </row>
    <row r="852" spans="1:16">
      <c r="A852" s="26" t="s">
        <v>30</v>
      </c>
      <c r="B852" s="26" t="s">
        <v>24</v>
      </c>
      <c r="C852" s="26" t="s">
        <v>28</v>
      </c>
      <c r="D852" s="26" t="s">
        <v>46</v>
      </c>
      <c r="E852" s="26">
        <v>1901</v>
      </c>
      <c r="F852" s="32">
        <v>5</v>
      </c>
      <c r="G852" s="32">
        <v>12</v>
      </c>
      <c r="H852" s="32">
        <v>22812</v>
      </c>
      <c r="I852" s="32">
        <v>684.36</v>
      </c>
      <c r="J852" s="32">
        <v>22127.64</v>
      </c>
      <c r="K852" s="32">
        <v>5703</v>
      </c>
      <c r="L852" s="32">
        <v>16424.64</v>
      </c>
      <c r="M852" s="4">
        <v>41791</v>
      </c>
      <c r="N852" s="26">
        <v>6</v>
      </c>
      <c r="O852" s="26" t="s">
        <v>25</v>
      </c>
      <c r="P852" s="26" t="s">
        <v>21</v>
      </c>
    </row>
    <row r="853" spans="1:16">
      <c r="A853" s="26" t="s">
        <v>16</v>
      </c>
      <c r="B853" s="26" t="s">
        <v>24</v>
      </c>
      <c r="C853" s="26" t="s">
        <v>28</v>
      </c>
      <c r="D853" s="26" t="s">
        <v>46</v>
      </c>
      <c r="E853" s="26">
        <v>544</v>
      </c>
      <c r="F853" s="32">
        <v>5</v>
      </c>
      <c r="G853" s="32">
        <v>7</v>
      </c>
      <c r="H853" s="32">
        <v>3808</v>
      </c>
      <c r="I853" s="32">
        <v>114.24</v>
      </c>
      <c r="J853" s="32">
        <v>3693.76</v>
      </c>
      <c r="K853" s="32">
        <v>2720</v>
      </c>
      <c r="L853" s="32">
        <v>973.76</v>
      </c>
      <c r="M853" s="4">
        <v>41883</v>
      </c>
      <c r="N853" s="26">
        <v>9</v>
      </c>
      <c r="O853" s="26" t="s">
        <v>35</v>
      </c>
      <c r="P853" s="26" t="s">
        <v>21</v>
      </c>
    </row>
    <row r="854" spans="1:16">
      <c r="A854" s="26" t="s">
        <v>16</v>
      </c>
      <c r="B854" s="26" t="s">
        <v>22</v>
      </c>
      <c r="C854" s="26" t="s">
        <v>28</v>
      </c>
      <c r="D854" s="26" t="s">
        <v>46</v>
      </c>
      <c r="E854" s="26">
        <v>1797</v>
      </c>
      <c r="F854" s="32">
        <v>5</v>
      </c>
      <c r="G854" s="32">
        <v>350</v>
      </c>
      <c r="H854" s="32">
        <v>628950</v>
      </c>
      <c r="I854" s="32">
        <v>18868.5</v>
      </c>
      <c r="J854" s="32">
        <v>610081.5</v>
      </c>
      <c r="K854" s="32">
        <v>467220</v>
      </c>
      <c r="L854" s="32">
        <v>142861.5</v>
      </c>
      <c r="M854" s="4">
        <v>41518</v>
      </c>
      <c r="N854" s="26">
        <v>9</v>
      </c>
      <c r="O854" s="26" t="s">
        <v>35</v>
      </c>
      <c r="P854" s="26" t="s">
        <v>37</v>
      </c>
    </row>
    <row r="855" spans="1:16">
      <c r="A855" s="26" t="s">
        <v>31</v>
      </c>
      <c r="B855" s="26" t="s">
        <v>24</v>
      </c>
      <c r="C855" s="26" t="s">
        <v>28</v>
      </c>
      <c r="D855" s="26" t="s">
        <v>46</v>
      </c>
      <c r="E855" s="26">
        <v>1287</v>
      </c>
      <c r="F855" s="32">
        <v>5</v>
      </c>
      <c r="G855" s="32">
        <v>125</v>
      </c>
      <c r="H855" s="32">
        <v>160875</v>
      </c>
      <c r="I855" s="32">
        <v>4826.25</v>
      </c>
      <c r="J855" s="32">
        <v>156048.75</v>
      </c>
      <c r="K855" s="32">
        <v>154440</v>
      </c>
      <c r="L855" s="32">
        <v>1608.75</v>
      </c>
      <c r="M855" s="4">
        <v>41974</v>
      </c>
      <c r="N855" s="26">
        <v>12</v>
      </c>
      <c r="O855" s="26" t="s">
        <v>27</v>
      </c>
      <c r="P855" s="26" t="s">
        <v>21</v>
      </c>
    </row>
    <row r="856" spans="1:16">
      <c r="A856" s="26" t="s">
        <v>31</v>
      </c>
      <c r="B856" s="26" t="s">
        <v>22</v>
      </c>
      <c r="C856" s="26" t="s">
        <v>28</v>
      </c>
      <c r="D856" s="26" t="s">
        <v>46</v>
      </c>
      <c r="E856" s="26">
        <v>1706</v>
      </c>
      <c r="F856" s="32">
        <v>5</v>
      </c>
      <c r="G856" s="32">
        <v>125</v>
      </c>
      <c r="H856" s="32">
        <v>213250</v>
      </c>
      <c r="I856" s="32">
        <v>6397.5</v>
      </c>
      <c r="J856" s="32">
        <v>206852.5</v>
      </c>
      <c r="K856" s="32">
        <v>204720</v>
      </c>
      <c r="L856" s="32">
        <v>2132.5</v>
      </c>
      <c r="M856" s="4">
        <v>41974</v>
      </c>
      <c r="N856" s="26">
        <v>12</v>
      </c>
      <c r="O856" s="26" t="s">
        <v>27</v>
      </c>
      <c r="P856" s="26" t="s">
        <v>21</v>
      </c>
    </row>
    <row r="857" spans="1:16">
      <c r="A857" s="26" t="s">
        <v>33</v>
      </c>
      <c r="B857" s="26" t="s">
        <v>24</v>
      </c>
      <c r="C857" s="26" t="s">
        <v>39</v>
      </c>
      <c r="D857" s="26" t="s">
        <v>46</v>
      </c>
      <c r="E857" s="26">
        <v>2434.5</v>
      </c>
      <c r="F857" s="32">
        <v>10</v>
      </c>
      <c r="G857" s="32">
        <v>300</v>
      </c>
      <c r="H857" s="32">
        <v>730350</v>
      </c>
      <c r="I857" s="32">
        <v>21910.5</v>
      </c>
      <c r="J857" s="32">
        <v>708439.5</v>
      </c>
      <c r="K857" s="32">
        <v>608625</v>
      </c>
      <c r="L857" s="32">
        <v>99814.5</v>
      </c>
      <c r="M857" s="4">
        <v>41640</v>
      </c>
      <c r="N857" s="26">
        <v>1</v>
      </c>
      <c r="O857" s="26" t="s">
        <v>20</v>
      </c>
      <c r="P857" s="26" t="s">
        <v>21</v>
      </c>
    </row>
    <row r="858" spans="1:16">
      <c r="A858" s="26" t="s">
        <v>31</v>
      </c>
      <c r="B858" s="26" t="s">
        <v>17</v>
      </c>
      <c r="C858" s="26" t="s">
        <v>39</v>
      </c>
      <c r="D858" s="26" t="s">
        <v>46</v>
      </c>
      <c r="E858" s="26">
        <v>1774</v>
      </c>
      <c r="F858" s="32">
        <v>10</v>
      </c>
      <c r="G858" s="32">
        <v>125</v>
      </c>
      <c r="H858" s="32">
        <v>221750</v>
      </c>
      <c r="I858" s="32">
        <v>6652.5</v>
      </c>
      <c r="J858" s="32">
        <v>215097.5</v>
      </c>
      <c r="K858" s="32">
        <v>212880</v>
      </c>
      <c r="L858" s="32">
        <v>2217.5</v>
      </c>
      <c r="M858" s="4">
        <v>41699</v>
      </c>
      <c r="N858" s="26">
        <v>3</v>
      </c>
      <c r="O858" s="26" t="s">
        <v>29</v>
      </c>
      <c r="P858" s="26" t="s">
        <v>21</v>
      </c>
    </row>
    <row r="859" spans="1:16">
      <c r="A859" s="26" t="s">
        <v>30</v>
      </c>
      <c r="B859" s="26" t="s">
        <v>24</v>
      </c>
      <c r="C859" s="26" t="s">
        <v>39</v>
      </c>
      <c r="D859" s="26" t="s">
        <v>46</v>
      </c>
      <c r="E859" s="26">
        <v>1901</v>
      </c>
      <c r="F859" s="32">
        <v>10</v>
      </c>
      <c r="G859" s="32">
        <v>12</v>
      </c>
      <c r="H859" s="32">
        <v>22812</v>
      </c>
      <c r="I859" s="32">
        <v>684.36</v>
      </c>
      <c r="J859" s="32">
        <v>22127.64</v>
      </c>
      <c r="K859" s="32">
        <v>5703</v>
      </c>
      <c r="L859" s="32">
        <v>16424.64</v>
      </c>
      <c r="M859" s="4">
        <v>41791</v>
      </c>
      <c r="N859" s="26">
        <v>6</v>
      </c>
      <c r="O859" s="26" t="s">
        <v>25</v>
      </c>
      <c r="P859" s="26" t="s">
        <v>21</v>
      </c>
    </row>
    <row r="860" spans="1:16">
      <c r="A860" s="26" t="s">
        <v>33</v>
      </c>
      <c r="B860" s="26" t="s">
        <v>22</v>
      </c>
      <c r="C860" s="26" t="s">
        <v>39</v>
      </c>
      <c r="D860" s="26" t="s">
        <v>46</v>
      </c>
      <c r="E860" s="26">
        <v>689</v>
      </c>
      <c r="F860" s="32">
        <v>10</v>
      </c>
      <c r="G860" s="32">
        <v>300</v>
      </c>
      <c r="H860" s="32">
        <v>206700</v>
      </c>
      <c r="I860" s="32">
        <v>6201</v>
      </c>
      <c r="J860" s="32">
        <v>200499</v>
      </c>
      <c r="K860" s="32">
        <v>172250</v>
      </c>
      <c r="L860" s="32">
        <v>28249</v>
      </c>
      <c r="M860" s="4">
        <v>41791</v>
      </c>
      <c r="N860" s="26">
        <v>6</v>
      </c>
      <c r="O860" s="26" t="s">
        <v>25</v>
      </c>
      <c r="P860" s="26" t="s">
        <v>21</v>
      </c>
    </row>
    <row r="861" spans="1:16">
      <c r="A861" s="26" t="s">
        <v>31</v>
      </c>
      <c r="B861" s="26" t="s">
        <v>22</v>
      </c>
      <c r="C861" s="26" t="s">
        <v>39</v>
      </c>
      <c r="D861" s="26" t="s">
        <v>46</v>
      </c>
      <c r="E861" s="26">
        <v>1570</v>
      </c>
      <c r="F861" s="32">
        <v>10</v>
      </c>
      <c r="G861" s="32">
        <v>125</v>
      </c>
      <c r="H861" s="32">
        <v>196250</v>
      </c>
      <c r="I861" s="32">
        <v>5887.5</v>
      </c>
      <c r="J861" s="32">
        <v>190362.5</v>
      </c>
      <c r="K861" s="32">
        <v>188400</v>
      </c>
      <c r="L861" s="32">
        <v>1962.5</v>
      </c>
      <c r="M861" s="4">
        <v>41791</v>
      </c>
      <c r="N861" s="26">
        <v>6</v>
      </c>
      <c r="O861" s="26" t="s">
        <v>25</v>
      </c>
      <c r="P861" s="26" t="s">
        <v>21</v>
      </c>
    </row>
    <row r="862" spans="1:16">
      <c r="A862" s="26" t="s">
        <v>30</v>
      </c>
      <c r="B862" s="26" t="s">
        <v>38</v>
      </c>
      <c r="C862" s="26" t="s">
        <v>39</v>
      </c>
      <c r="D862" s="26" t="s">
        <v>46</v>
      </c>
      <c r="E862" s="26">
        <v>1369.5</v>
      </c>
      <c r="F862" s="32">
        <v>10</v>
      </c>
      <c r="G862" s="32">
        <v>12</v>
      </c>
      <c r="H862" s="32">
        <v>16434</v>
      </c>
      <c r="I862" s="32">
        <v>493.02</v>
      </c>
      <c r="J862" s="32">
        <v>15940.98</v>
      </c>
      <c r="K862" s="32">
        <v>4108.5</v>
      </c>
      <c r="L862" s="32">
        <v>11832.48</v>
      </c>
      <c r="M862" s="4">
        <v>41821</v>
      </c>
      <c r="N862" s="26">
        <v>7</v>
      </c>
      <c r="O862" s="26" t="s">
        <v>32</v>
      </c>
      <c r="P862" s="26" t="s">
        <v>21</v>
      </c>
    </row>
    <row r="863" spans="1:16">
      <c r="A863" s="26" t="s">
        <v>31</v>
      </c>
      <c r="B863" s="26" t="s">
        <v>17</v>
      </c>
      <c r="C863" s="26" t="s">
        <v>39</v>
      </c>
      <c r="D863" s="26" t="s">
        <v>46</v>
      </c>
      <c r="E863" s="26">
        <v>2009</v>
      </c>
      <c r="F863" s="32">
        <v>10</v>
      </c>
      <c r="G863" s="32">
        <v>125</v>
      </c>
      <c r="H863" s="32">
        <v>251125</v>
      </c>
      <c r="I863" s="32">
        <v>7533.75</v>
      </c>
      <c r="J863" s="32">
        <v>243591.25</v>
      </c>
      <c r="K863" s="32">
        <v>241080</v>
      </c>
      <c r="L863" s="32">
        <v>2511.25</v>
      </c>
      <c r="M863" s="4">
        <v>41913</v>
      </c>
      <c r="N863" s="26">
        <v>10</v>
      </c>
      <c r="O863" s="26" t="s">
        <v>36</v>
      </c>
      <c r="P863" s="26" t="s">
        <v>21</v>
      </c>
    </row>
    <row r="864" spans="1:16">
      <c r="A864" s="26" t="s">
        <v>23</v>
      </c>
      <c r="B864" s="26" t="s">
        <v>22</v>
      </c>
      <c r="C864" s="26" t="s">
        <v>39</v>
      </c>
      <c r="D864" s="26" t="s">
        <v>46</v>
      </c>
      <c r="E864" s="26">
        <v>1945</v>
      </c>
      <c r="F864" s="32">
        <v>10</v>
      </c>
      <c r="G864" s="32">
        <v>15</v>
      </c>
      <c r="H864" s="32">
        <v>29175</v>
      </c>
      <c r="I864" s="32">
        <v>875.25</v>
      </c>
      <c r="J864" s="32">
        <v>28299.75</v>
      </c>
      <c r="K864" s="32">
        <v>19450</v>
      </c>
      <c r="L864" s="32">
        <v>8849.75</v>
      </c>
      <c r="M864" s="4">
        <v>41548</v>
      </c>
      <c r="N864" s="26">
        <v>10</v>
      </c>
      <c r="O864" s="26" t="s">
        <v>36</v>
      </c>
      <c r="P864" s="26" t="s">
        <v>37</v>
      </c>
    </row>
    <row r="865" spans="1:16">
      <c r="A865" s="26" t="s">
        <v>31</v>
      </c>
      <c r="B865" s="26" t="s">
        <v>24</v>
      </c>
      <c r="C865" s="26" t="s">
        <v>39</v>
      </c>
      <c r="D865" s="26" t="s">
        <v>46</v>
      </c>
      <c r="E865" s="26">
        <v>1287</v>
      </c>
      <c r="F865" s="32">
        <v>10</v>
      </c>
      <c r="G865" s="32">
        <v>125</v>
      </c>
      <c r="H865" s="32">
        <v>160875</v>
      </c>
      <c r="I865" s="32">
        <v>4826.25</v>
      </c>
      <c r="J865" s="32">
        <v>156048.75</v>
      </c>
      <c r="K865" s="32">
        <v>154440</v>
      </c>
      <c r="L865" s="32">
        <v>1608.75</v>
      </c>
      <c r="M865" s="4">
        <v>41974</v>
      </c>
      <c r="N865" s="26">
        <v>12</v>
      </c>
      <c r="O865" s="26" t="s">
        <v>27</v>
      </c>
      <c r="P865" s="26" t="s">
        <v>21</v>
      </c>
    </row>
    <row r="866" spans="1:16">
      <c r="A866" s="26" t="s">
        <v>31</v>
      </c>
      <c r="B866" s="26" t="s">
        <v>22</v>
      </c>
      <c r="C866" s="26" t="s">
        <v>39</v>
      </c>
      <c r="D866" s="26" t="s">
        <v>46</v>
      </c>
      <c r="E866" s="26">
        <v>1706</v>
      </c>
      <c r="F866" s="32">
        <v>10</v>
      </c>
      <c r="G866" s="32">
        <v>125</v>
      </c>
      <c r="H866" s="32">
        <v>213250</v>
      </c>
      <c r="I866" s="32">
        <v>6397.5</v>
      </c>
      <c r="J866" s="32">
        <v>206852.5</v>
      </c>
      <c r="K866" s="32">
        <v>204720</v>
      </c>
      <c r="L866" s="32">
        <v>2132.5</v>
      </c>
      <c r="M866" s="4">
        <v>41974</v>
      </c>
      <c r="N866" s="26">
        <v>12</v>
      </c>
      <c r="O866" s="26" t="s">
        <v>27</v>
      </c>
      <c r="P866" s="26" t="s">
        <v>21</v>
      </c>
    </row>
    <row r="867" spans="1:16">
      <c r="A867" s="26" t="s">
        <v>31</v>
      </c>
      <c r="B867" s="26" t="s">
        <v>17</v>
      </c>
      <c r="C867" s="26" t="s">
        <v>42</v>
      </c>
      <c r="D867" s="26" t="s">
        <v>46</v>
      </c>
      <c r="E867" s="26">
        <v>2009</v>
      </c>
      <c r="F867" s="32">
        <v>120</v>
      </c>
      <c r="G867" s="32">
        <v>125</v>
      </c>
      <c r="H867" s="32">
        <v>251125</v>
      </c>
      <c r="I867" s="32">
        <v>7533.75</v>
      </c>
      <c r="J867" s="32">
        <v>243591.25</v>
      </c>
      <c r="K867" s="32">
        <v>241080</v>
      </c>
      <c r="L867" s="32">
        <v>2511.25</v>
      </c>
      <c r="M867" s="4">
        <v>41913</v>
      </c>
      <c r="N867" s="26">
        <v>10</v>
      </c>
      <c r="O867" s="26" t="s">
        <v>36</v>
      </c>
      <c r="P867" s="26" t="s">
        <v>21</v>
      </c>
    </row>
    <row r="868" spans="1:16">
      <c r="A868" s="26" t="s">
        <v>33</v>
      </c>
      <c r="B868" s="26" t="s">
        <v>38</v>
      </c>
      <c r="C868" s="26" t="s">
        <v>43</v>
      </c>
      <c r="D868" s="26" t="s">
        <v>46</v>
      </c>
      <c r="E868" s="26">
        <v>2844</v>
      </c>
      <c r="F868" s="32">
        <v>250</v>
      </c>
      <c r="G868" s="32">
        <v>300</v>
      </c>
      <c r="H868" s="32">
        <v>853200</v>
      </c>
      <c r="I868" s="32">
        <v>25596</v>
      </c>
      <c r="J868" s="32">
        <v>827604</v>
      </c>
      <c r="K868" s="32">
        <v>711000</v>
      </c>
      <c r="L868" s="32">
        <v>116604</v>
      </c>
      <c r="M868" s="4">
        <v>41671</v>
      </c>
      <c r="N868" s="26">
        <v>2</v>
      </c>
      <c r="O868" s="26" t="s">
        <v>40</v>
      </c>
      <c r="P868" s="26" t="s">
        <v>21</v>
      </c>
    </row>
    <row r="869" spans="1:16">
      <c r="A869" s="26" t="s">
        <v>30</v>
      </c>
      <c r="B869" s="26" t="s">
        <v>26</v>
      </c>
      <c r="C869" s="26" t="s">
        <v>43</v>
      </c>
      <c r="D869" s="26" t="s">
        <v>46</v>
      </c>
      <c r="E869" s="26">
        <v>1916</v>
      </c>
      <c r="F869" s="32">
        <v>250</v>
      </c>
      <c r="G869" s="32">
        <v>12</v>
      </c>
      <c r="H869" s="32">
        <v>22992</v>
      </c>
      <c r="I869" s="32">
        <v>689.76</v>
      </c>
      <c r="J869" s="32">
        <v>22302.240000000002</v>
      </c>
      <c r="K869" s="32">
        <v>5748</v>
      </c>
      <c r="L869" s="32">
        <v>16554.240000000002</v>
      </c>
      <c r="M869" s="4">
        <v>41730</v>
      </c>
      <c r="N869" s="26">
        <v>4</v>
      </c>
      <c r="O869" s="26" t="s">
        <v>44</v>
      </c>
      <c r="P869" s="26" t="s">
        <v>21</v>
      </c>
    </row>
    <row r="870" spans="1:16">
      <c r="A870" s="26" t="s">
        <v>31</v>
      </c>
      <c r="B870" s="26" t="s">
        <v>22</v>
      </c>
      <c r="C870" s="26" t="s">
        <v>43</v>
      </c>
      <c r="D870" s="26" t="s">
        <v>46</v>
      </c>
      <c r="E870" s="26">
        <v>1570</v>
      </c>
      <c r="F870" s="32">
        <v>250</v>
      </c>
      <c r="G870" s="32">
        <v>125</v>
      </c>
      <c r="H870" s="32">
        <v>196250</v>
      </c>
      <c r="I870" s="32">
        <v>5887.5</v>
      </c>
      <c r="J870" s="32">
        <v>190362.5</v>
      </c>
      <c r="K870" s="32">
        <v>188400</v>
      </c>
      <c r="L870" s="32">
        <v>1962.5</v>
      </c>
      <c r="M870" s="4">
        <v>41791</v>
      </c>
      <c r="N870" s="26">
        <v>6</v>
      </c>
      <c r="O870" s="26" t="s">
        <v>25</v>
      </c>
      <c r="P870" s="26" t="s">
        <v>21</v>
      </c>
    </row>
    <row r="871" spans="1:16">
      <c r="A871" s="26" t="s">
        <v>33</v>
      </c>
      <c r="B871" s="26" t="s">
        <v>17</v>
      </c>
      <c r="C871" s="26" t="s">
        <v>43</v>
      </c>
      <c r="D871" s="26" t="s">
        <v>46</v>
      </c>
      <c r="E871" s="26">
        <v>1874</v>
      </c>
      <c r="F871" s="32">
        <v>250</v>
      </c>
      <c r="G871" s="32">
        <v>300</v>
      </c>
      <c r="H871" s="32">
        <v>562200</v>
      </c>
      <c r="I871" s="32">
        <v>16866</v>
      </c>
      <c r="J871" s="32">
        <v>545334</v>
      </c>
      <c r="K871" s="32">
        <v>468500</v>
      </c>
      <c r="L871" s="32">
        <v>76834</v>
      </c>
      <c r="M871" s="4">
        <v>41852</v>
      </c>
      <c r="N871" s="26">
        <v>8</v>
      </c>
      <c r="O871" s="26" t="s">
        <v>34</v>
      </c>
      <c r="P871" s="26" t="s">
        <v>21</v>
      </c>
    </row>
    <row r="872" spans="1:16">
      <c r="A872" s="26" t="s">
        <v>16</v>
      </c>
      <c r="B872" s="26" t="s">
        <v>26</v>
      </c>
      <c r="C872" s="26" t="s">
        <v>43</v>
      </c>
      <c r="D872" s="26" t="s">
        <v>46</v>
      </c>
      <c r="E872" s="26">
        <v>1642</v>
      </c>
      <c r="F872" s="32">
        <v>250</v>
      </c>
      <c r="G872" s="32">
        <v>350</v>
      </c>
      <c r="H872" s="32">
        <v>574700</v>
      </c>
      <c r="I872" s="32">
        <v>17241</v>
      </c>
      <c r="J872" s="32">
        <v>557459</v>
      </c>
      <c r="K872" s="32">
        <v>426920</v>
      </c>
      <c r="L872" s="32">
        <v>130539</v>
      </c>
      <c r="M872" s="4">
        <v>41852</v>
      </c>
      <c r="N872" s="26">
        <v>8</v>
      </c>
      <c r="O872" s="26" t="s">
        <v>34</v>
      </c>
      <c r="P872" s="26" t="s">
        <v>21</v>
      </c>
    </row>
    <row r="873" spans="1:16">
      <c r="A873" s="26" t="s">
        <v>23</v>
      </c>
      <c r="B873" s="26" t="s">
        <v>22</v>
      </c>
      <c r="C873" s="26" t="s">
        <v>43</v>
      </c>
      <c r="D873" s="26" t="s">
        <v>46</v>
      </c>
      <c r="E873" s="26">
        <v>1945</v>
      </c>
      <c r="F873" s="32">
        <v>250</v>
      </c>
      <c r="G873" s="32">
        <v>15</v>
      </c>
      <c r="H873" s="32">
        <v>29175</v>
      </c>
      <c r="I873" s="32">
        <v>875.25</v>
      </c>
      <c r="J873" s="32">
        <v>28299.75</v>
      </c>
      <c r="K873" s="32">
        <v>19450</v>
      </c>
      <c r="L873" s="32">
        <v>8849.75</v>
      </c>
      <c r="M873" s="4">
        <v>41548</v>
      </c>
      <c r="N873" s="26">
        <v>10</v>
      </c>
      <c r="O873" s="26" t="s">
        <v>36</v>
      </c>
      <c r="P873" s="26" t="s">
        <v>37</v>
      </c>
    </row>
    <row r="874" spans="1:16">
      <c r="A874" s="26" t="s">
        <v>16</v>
      </c>
      <c r="B874" s="26" t="s">
        <v>17</v>
      </c>
      <c r="C874" s="26" t="s">
        <v>18</v>
      </c>
      <c r="D874" s="26" t="s">
        <v>46</v>
      </c>
      <c r="E874" s="26">
        <v>831</v>
      </c>
      <c r="F874" s="32">
        <v>3</v>
      </c>
      <c r="G874" s="32">
        <v>20</v>
      </c>
      <c r="H874" s="32">
        <v>16620</v>
      </c>
      <c r="I874" s="32">
        <v>498.6</v>
      </c>
      <c r="J874" s="32">
        <v>16121.4</v>
      </c>
      <c r="K874" s="32">
        <v>8310</v>
      </c>
      <c r="L874" s="32">
        <v>7811.4</v>
      </c>
      <c r="M874" s="4">
        <v>41760</v>
      </c>
      <c r="N874" s="26">
        <v>5</v>
      </c>
      <c r="O874" s="26" t="s">
        <v>47</v>
      </c>
      <c r="P874" s="26" t="s">
        <v>21</v>
      </c>
    </row>
    <row r="875" spans="1:16">
      <c r="A875" s="26" t="s">
        <v>16</v>
      </c>
      <c r="B875" s="26" t="s">
        <v>26</v>
      </c>
      <c r="C875" s="26" t="s">
        <v>39</v>
      </c>
      <c r="D875" s="26" t="s">
        <v>46</v>
      </c>
      <c r="E875" s="26">
        <v>1760</v>
      </c>
      <c r="F875" s="32">
        <v>10</v>
      </c>
      <c r="G875" s="32">
        <v>7</v>
      </c>
      <c r="H875" s="32">
        <v>12320</v>
      </c>
      <c r="I875" s="32">
        <v>369.6</v>
      </c>
      <c r="J875" s="32">
        <v>11950.4</v>
      </c>
      <c r="K875" s="32">
        <v>8800</v>
      </c>
      <c r="L875" s="32">
        <v>3150.4</v>
      </c>
      <c r="M875" s="4">
        <v>41518</v>
      </c>
      <c r="N875" s="26">
        <v>9</v>
      </c>
      <c r="O875" s="26" t="s">
        <v>35</v>
      </c>
      <c r="P875" s="26" t="s">
        <v>37</v>
      </c>
    </row>
    <row r="876" spans="1:16">
      <c r="A876" s="26" t="s">
        <v>16</v>
      </c>
      <c r="B876" s="26" t="s">
        <v>17</v>
      </c>
      <c r="C876" s="26" t="s">
        <v>42</v>
      </c>
      <c r="D876" s="26" t="s">
        <v>46</v>
      </c>
      <c r="E876" s="26">
        <v>3850.5</v>
      </c>
      <c r="F876" s="32">
        <v>120</v>
      </c>
      <c r="G876" s="32">
        <v>20</v>
      </c>
      <c r="H876" s="32">
        <v>77010</v>
      </c>
      <c r="I876" s="32">
        <v>2310.3000000000002</v>
      </c>
      <c r="J876" s="32">
        <v>74699.7</v>
      </c>
      <c r="K876" s="32">
        <v>38505</v>
      </c>
      <c r="L876" s="32">
        <v>36194.699999999997</v>
      </c>
      <c r="M876" s="4">
        <v>41730</v>
      </c>
      <c r="N876" s="26">
        <v>4</v>
      </c>
      <c r="O876" s="26" t="s">
        <v>44</v>
      </c>
      <c r="P876" s="26" t="s">
        <v>21</v>
      </c>
    </row>
    <row r="877" spans="1:16">
      <c r="A877" s="26" t="s">
        <v>30</v>
      </c>
      <c r="B877" s="26" t="s">
        <v>22</v>
      </c>
      <c r="C877" s="26" t="s">
        <v>43</v>
      </c>
      <c r="D877" s="26" t="s">
        <v>46</v>
      </c>
      <c r="E877" s="26">
        <v>2479</v>
      </c>
      <c r="F877" s="32">
        <v>250</v>
      </c>
      <c r="G877" s="32">
        <v>12</v>
      </c>
      <c r="H877" s="32">
        <v>29748</v>
      </c>
      <c r="I877" s="32">
        <v>892.44</v>
      </c>
      <c r="J877" s="32">
        <v>28855.56</v>
      </c>
      <c r="K877" s="32">
        <v>7437</v>
      </c>
      <c r="L877" s="32">
        <v>21418.560000000001</v>
      </c>
      <c r="M877" s="4">
        <v>41640</v>
      </c>
      <c r="N877" s="26">
        <v>1</v>
      </c>
      <c r="O877" s="26" t="s">
        <v>20</v>
      </c>
      <c r="P877" s="26" t="s">
        <v>21</v>
      </c>
    </row>
    <row r="878" spans="1:16">
      <c r="A878" s="26" t="s">
        <v>23</v>
      </c>
      <c r="B878" s="26" t="s">
        <v>26</v>
      </c>
      <c r="C878" s="26" t="s">
        <v>28</v>
      </c>
      <c r="D878" s="26" t="s">
        <v>46</v>
      </c>
      <c r="E878" s="26">
        <v>2031</v>
      </c>
      <c r="F878" s="32">
        <v>5</v>
      </c>
      <c r="G878" s="32">
        <v>15</v>
      </c>
      <c r="H878" s="32">
        <v>30465</v>
      </c>
      <c r="I878" s="32">
        <v>1218.5999999999999</v>
      </c>
      <c r="J878" s="32">
        <v>29246.400000000001</v>
      </c>
      <c r="K878" s="32">
        <v>20310</v>
      </c>
      <c r="L878" s="32">
        <v>8936.4</v>
      </c>
      <c r="M878" s="4">
        <v>41913</v>
      </c>
      <c r="N878" s="26">
        <v>10</v>
      </c>
      <c r="O878" s="26" t="s">
        <v>36</v>
      </c>
      <c r="P878" s="26" t="s">
        <v>21</v>
      </c>
    </row>
    <row r="879" spans="1:16">
      <c r="A879" s="26" t="s">
        <v>23</v>
      </c>
      <c r="B879" s="26" t="s">
        <v>26</v>
      </c>
      <c r="C879" s="26" t="s">
        <v>39</v>
      </c>
      <c r="D879" s="26" t="s">
        <v>46</v>
      </c>
      <c r="E879" s="26">
        <v>2031</v>
      </c>
      <c r="F879" s="32">
        <v>10</v>
      </c>
      <c r="G879" s="32">
        <v>15</v>
      </c>
      <c r="H879" s="32">
        <v>30465</v>
      </c>
      <c r="I879" s="32">
        <v>1218.5999999999999</v>
      </c>
      <c r="J879" s="32">
        <v>29246.400000000001</v>
      </c>
      <c r="K879" s="32">
        <v>20310</v>
      </c>
      <c r="L879" s="32">
        <v>8936.4</v>
      </c>
      <c r="M879" s="4">
        <v>41913</v>
      </c>
      <c r="N879" s="26">
        <v>10</v>
      </c>
      <c r="O879" s="26" t="s">
        <v>36</v>
      </c>
      <c r="P879" s="26" t="s">
        <v>21</v>
      </c>
    </row>
    <row r="880" spans="1:16">
      <c r="A880" s="26" t="s">
        <v>23</v>
      </c>
      <c r="B880" s="26" t="s">
        <v>24</v>
      </c>
      <c r="C880" s="26" t="s">
        <v>39</v>
      </c>
      <c r="D880" s="26" t="s">
        <v>46</v>
      </c>
      <c r="E880" s="26">
        <v>2261</v>
      </c>
      <c r="F880" s="32">
        <v>10</v>
      </c>
      <c r="G880" s="32">
        <v>15</v>
      </c>
      <c r="H880" s="32">
        <v>33915</v>
      </c>
      <c r="I880" s="32">
        <v>1356.6</v>
      </c>
      <c r="J880" s="32">
        <v>32558.400000000001</v>
      </c>
      <c r="K880" s="32">
        <v>22610</v>
      </c>
      <c r="L880" s="32">
        <v>9948.4</v>
      </c>
      <c r="M880" s="4">
        <v>41609</v>
      </c>
      <c r="N880" s="26">
        <v>12</v>
      </c>
      <c r="O880" s="26" t="s">
        <v>27</v>
      </c>
      <c r="P880" s="26" t="s">
        <v>37</v>
      </c>
    </row>
    <row r="881" spans="1:16">
      <c r="A881" s="26" t="s">
        <v>16</v>
      </c>
      <c r="B881" s="26" t="s">
        <v>38</v>
      </c>
      <c r="C881" s="26" t="s">
        <v>42</v>
      </c>
      <c r="D881" s="26" t="s">
        <v>46</v>
      </c>
      <c r="E881" s="26">
        <v>736</v>
      </c>
      <c r="F881" s="32">
        <v>120</v>
      </c>
      <c r="G881" s="32">
        <v>20</v>
      </c>
      <c r="H881" s="32">
        <v>14720</v>
      </c>
      <c r="I881" s="32">
        <v>588.79999999999995</v>
      </c>
      <c r="J881" s="32">
        <v>14131.2</v>
      </c>
      <c r="K881" s="32">
        <v>7360</v>
      </c>
      <c r="L881" s="32">
        <v>6771.2</v>
      </c>
      <c r="M881" s="4">
        <v>41518</v>
      </c>
      <c r="N881" s="26">
        <v>9</v>
      </c>
      <c r="O881" s="26" t="s">
        <v>35</v>
      </c>
      <c r="P881" s="26" t="s">
        <v>37</v>
      </c>
    </row>
    <row r="882" spans="1:16">
      <c r="A882" s="26" t="s">
        <v>16</v>
      </c>
      <c r="B882" s="26" t="s">
        <v>17</v>
      </c>
      <c r="C882" s="26" t="s">
        <v>18</v>
      </c>
      <c r="D882" s="26" t="s">
        <v>46</v>
      </c>
      <c r="E882" s="26">
        <v>2851</v>
      </c>
      <c r="F882" s="32">
        <v>3</v>
      </c>
      <c r="G882" s="32">
        <v>7</v>
      </c>
      <c r="H882" s="32">
        <v>19957</v>
      </c>
      <c r="I882" s="32">
        <v>798.28</v>
      </c>
      <c r="J882" s="32">
        <v>19158.72</v>
      </c>
      <c r="K882" s="32">
        <v>14255</v>
      </c>
      <c r="L882" s="32">
        <v>4903.72</v>
      </c>
      <c r="M882" s="4">
        <v>41548</v>
      </c>
      <c r="N882" s="26">
        <v>10</v>
      </c>
      <c r="O882" s="26" t="s">
        <v>36</v>
      </c>
      <c r="P882" s="26" t="s">
        <v>37</v>
      </c>
    </row>
    <row r="883" spans="1:16">
      <c r="A883" s="26" t="s">
        <v>33</v>
      </c>
      <c r="B883" s="26" t="s">
        <v>22</v>
      </c>
      <c r="C883" s="26" t="s">
        <v>18</v>
      </c>
      <c r="D883" s="26" t="s">
        <v>46</v>
      </c>
      <c r="E883" s="26">
        <v>2021</v>
      </c>
      <c r="F883" s="32">
        <v>3</v>
      </c>
      <c r="G883" s="32">
        <v>300</v>
      </c>
      <c r="H883" s="32">
        <v>606300</v>
      </c>
      <c r="I883" s="32">
        <v>24252</v>
      </c>
      <c r="J883" s="32">
        <v>582048</v>
      </c>
      <c r="K883" s="32">
        <v>505250</v>
      </c>
      <c r="L883" s="32">
        <v>76798</v>
      </c>
      <c r="M883" s="4">
        <v>41913</v>
      </c>
      <c r="N883" s="26">
        <v>10</v>
      </c>
      <c r="O883" s="26" t="s">
        <v>36</v>
      </c>
      <c r="P883" s="26" t="s">
        <v>21</v>
      </c>
    </row>
    <row r="884" spans="1:16">
      <c r="A884" s="26" t="s">
        <v>16</v>
      </c>
      <c r="B884" s="26" t="s">
        <v>38</v>
      </c>
      <c r="C884" s="26" t="s">
        <v>18</v>
      </c>
      <c r="D884" s="26" t="s">
        <v>46</v>
      </c>
      <c r="E884" s="26">
        <v>274</v>
      </c>
      <c r="F884" s="32">
        <v>3</v>
      </c>
      <c r="G884" s="32">
        <v>350</v>
      </c>
      <c r="H884" s="32">
        <v>95900</v>
      </c>
      <c r="I884" s="32">
        <v>3836</v>
      </c>
      <c r="J884" s="32">
        <v>92064</v>
      </c>
      <c r="K884" s="32">
        <v>71240</v>
      </c>
      <c r="L884" s="32">
        <v>20824</v>
      </c>
      <c r="M884" s="4">
        <v>41974</v>
      </c>
      <c r="N884" s="26">
        <v>12</v>
      </c>
      <c r="O884" s="26" t="s">
        <v>27</v>
      </c>
      <c r="P884" s="26" t="s">
        <v>21</v>
      </c>
    </row>
    <row r="885" spans="1:16">
      <c r="A885" s="26" t="s">
        <v>23</v>
      </c>
      <c r="B885" s="26" t="s">
        <v>17</v>
      </c>
      <c r="C885" s="26" t="s">
        <v>28</v>
      </c>
      <c r="D885" s="26" t="s">
        <v>46</v>
      </c>
      <c r="E885" s="26">
        <v>1967</v>
      </c>
      <c r="F885" s="32">
        <v>5</v>
      </c>
      <c r="G885" s="32">
        <v>15</v>
      </c>
      <c r="H885" s="32">
        <v>29505</v>
      </c>
      <c r="I885" s="32">
        <v>1180.2</v>
      </c>
      <c r="J885" s="32">
        <v>28324.799999999999</v>
      </c>
      <c r="K885" s="32">
        <v>19670</v>
      </c>
      <c r="L885" s="32">
        <v>8654.7999999999993</v>
      </c>
      <c r="M885" s="4">
        <v>41699</v>
      </c>
      <c r="N885" s="26">
        <v>3</v>
      </c>
      <c r="O885" s="26" t="s">
        <v>29</v>
      </c>
      <c r="P885" s="26" t="s">
        <v>21</v>
      </c>
    </row>
    <row r="886" spans="1:16">
      <c r="A886" s="26" t="s">
        <v>33</v>
      </c>
      <c r="B886" s="26" t="s">
        <v>22</v>
      </c>
      <c r="C886" s="26" t="s">
        <v>28</v>
      </c>
      <c r="D886" s="26" t="s">
        <v>46</v>
      </c>
      <c r="E886" s="26">
        <v>1859</v>
      </c>
      <c r="F886" s="32">
        <v>5</v>
      </c>
      <c r="G886" s="32">
        <v>300</v>
      </c>
      <c r="H886" s="32">
        <v>557700</v>
      </c>
      <c r="I886" s="32">
        <v>22308</v>
      </c>
      <c r="J886" s="32">
        <v>535392</v>
      </c>
      <c r="K886" s="32">
        <v>464750</v>
      </c>
      <c r="L886" s="32">
        <v>70642</v>
      </c>
      <c r="M886" s="4">
        <v>41852</v>
      </c>
      <c r="N886" s="26">
        <v>8</v>
      </c>
      <c r="O886" s="26" t="s">
        <v>34</v>
      </c>
      <c r="P886" s="26" t="s">
        <v>21</v>
      </c>
    </row>
    <row r="887" spans="1:16">
      <c r="A887" s="26" t="s">
        <v>16</v>
      </c>
      <c r="B887" s="26" t="s">
        <v>17</v>
      </c>
      <c r="C887" s="26" t="s">
        <v>28</v>
      </c>
      <c r="D887" s="26" t="s">
        <v>46</v>
      </c>
      <c r="E887" s="26">
        <v>2851</v>
      </c>
      <c r="F887" s="32">
        <v>5</v>
      </c>
      <c r="G887" s="32">
        <v>7</v>
      </c>
      <c r="H887" s="32">
        <v>19957</v>
      </c>
      <c r="I887" s="32">
        <v>798.28</v>
      </c>
      <c r="J887" s="32">
        <v>19158.72</v>
      </c>
      <c r="K887" s="32">
        <v>14255</v>
      </c>
      <c r="L887" s="32">
        <v>4903.72</v>
      </c>
      <c r="M887" s="4">
        <v>41548</v>
      </c>
      <c r="N887" s="26">
        <v>10</v>
      </c>
      <c r="O887" s="26" t="s">
        <v>36</v>
      </c>
      <c r="P887" s="26" t="s">
        <v>37</v>
      </c>
    </row>
    <row r="888" spans="1:16">
      <c r="A888" s="26" t="s">
        <v>33</v>
      </c>
      <c r="B888" s="26" t="s">
        <v>22</v>
      </c>
      <c r="C888" s="26" t="s">
        <v>28</v>
      </c>
      <c r="D888" s="26" t="s">
        <v>46</v>
      </c>
      <c r="E888" s="26">
        <v>2021</v>
      </c>
      <c r="F888" s="32">
        <v>5</v>
      </c>
      <c r="G888" s="32">
        <v>300</v>
      </c>
      <c r="H888" s="32">
        <v>606300</v>
      </c>
      <c r="I888" s="32">
        <v>24252</v>
      </c>
      <c r="J888" s="32">
        <v>582048</v>
      </c>
      <c r="K888" s="32">
        <v>505250</v>
      </c>
      <c r="L888" s="32">
        <v>76798</v>
      </c>
      <c r="M888" s="4">
        <v>41913</v>
      </c>
      <c r="N888" s="26">
        <v>10</v>
      </c>
      <c r="O888" s="26" t="s">
        <v>36</v>
      </c>
      <c r="P888" s="26" t="s">
        <v>21</v>
      </c>
    </row>
    <row r="889" spans="1:16">
      <c r="A889" s="26" t="s">
        <v>31</v>
      </c>
      <c r="B889" s="26" t="s">
        <v>26</v>
      </c>
      <c r="C889" s="26" t="s">
        <v>28</v>
      </c>
      <c r="D889" s="26" t="s">
        <v>46</v>
      </c>
      <c r="E889" s="26">
        <v>1138</v>
      </c>
      <c r="F889" s="32">
        <v>5</v>
      </c>
      <c r="G889" s="32">
        <v>125</v>
      </c>
      <c r="H889" s="32">
        <v>142250</v>
      </c>
      <c r="I889" s="32">
        <v>5690</v>
      </c>
      <c r="J889" s="32">
        <v>136560</v>
      </c>
      <c r="K889" s="32">
        <v>136560</v>
      </c>
      <c r="L889" s="32">
        <v>0</v>
      </c>
      <c r="M889" s="4">
        <v>41974</v>
      </c>
      <c r="N889" s="26">
        <v>12</v>
      </c>
      <c r="O889" s="26" t="s">
        <v>27</v>
      </c>
      <c r="P889" s="26" t="s">
        <v>21</v>
      </c>
    </row>
    <row r="890" spans="1:16">
      <c r="A890" s="26" t="s">
        <v>16</v>
      </c>
      <c r="B890" s="26" t="s">
        <v>17</v>
      </c>
      <c r="C890" s="26" t="s">
        <v>39</v>
      </c>
      <c r="D890" s="26" t="s">
        <v>46</v>
      </c>
      <c r="E890" s="26">
        <v>4251</v>
      </c>
      <c r="F890" s="32">
        <v>10</v>
      </c>
      <c r="G890" s="32">
        <v>7</v>
      </c>
      <c r="H890" s="32">
        <v>29757</v>
      </c>
      <c r="I890" s="32">
        <v>1190.28</v>
      </c>
      <c r="J890" s="32">
        <v>28566.720000000001</v>
      </c>
      <c r="K890" s="32">
        <v>21255</v>
      </c>
      <c r="L890" s="32">
        <v>7311.72</v>
      </c>
      <c r="M890" s="4">
        <v>41640</v>
      </c>
      <c r="N890" s="26">
        <v>1</v>
      </c>
      <c r="O890" s="26" t="s">
        <v>20</v>
      </c>
      <c r="P890" s="26" t="s">
        <v>21</v>
      </c>
    </row>
    <row r="891" spans="1:16">
      <c r="A891" s="26" t="s">
        <v>31</v>
      </c>
      <c r="B891" s="26" t="s">
        <v>22</v>
      </c>
      <c r="C891" s="26" t="s">
        <v>39</v>
      </c>
      <c r="D891" s="26" t="s">
        <v>46</v>
      </c>
      <c r="E891" s="26">
        <v>795</v>
      </c>
      <c r="F891" s="32">
        <v>10</v>
      </c>
      <c r="G891" s="32">
        <v>125</v>
      </c>
      <c r="H891" s="32">
        <v>99375</v>
      </c>
      <c r="I891" s="32">
        <v>3975</v>
      </c>
      <c r="J891" s="32">
        <v>95400</v>
      </c>
      <c r="K891" s="32">
        <v>95400</v>
      </c>
      <c r="L891" s="32">
        <v>0</v>
      </c>
      <c r="M891" s="4">
        <v>41699</v>
      </c>
      <c r="N891" s="26">
        <v>3</v>
      </c>
      <c r="O891" s="26" t="s">
        <v>29</v>
      </c>
      <c r="P891" s="26" t="s">
        <v>21</v>
      </c>
    </row>
    <row r="892" spans="1:16">
      <c r="A892" s="26" t="s">
        <v>33</v>
      </c>
      <c r="B892" s="26" t="s">
        <v>22</v>
      </c>
      <c r="C892" s="26" t="s">
        <v>39</v>
      </c>
      <c r="D892" s="26" t="s">
        <v>46</v>
      </c>
      <c r="E892" s="26">
        <v>1414.5</v>
      </c>
      <c r="F892" s="32">
        <v>10</v>
      </c>
      <c r="G892" s="32">
        <v>300</v>
      </c>
      <c r="H892" s="32">
        <v>424350</v>
      </c>
      <c r="I892" s="32">
        <v>16974</v>
      </c>
      <c r="J892" s="32">
        <v>407376</v>
      </c>
      <c r="K892" s="32">
        <v>353625</v>
      </c>
      <c r="L892" s="32">
        <v>53751</v>
      </c>
      <c r="M892" s="4">
        <v>41730</v>
      </c>
      <c r="N892" s="26">
        <v>4</v>
      </c>
      <c r="O892" s="26" t="s">
        <v>44</v>
      </c>
      <c r="P892" s="26" t="s">
        <v>21</v>
      </c>
    </row>
    <row r="893" spans="1:16">
      <c r="A893" s="26" t="s">
        <v>33</v>
      </c>
      <c r="B893" s="26" t="s">
        <v>38</v>
      </c>
      <c r="C893" s="26" t="s">
        <v>39</v>
      </c>
      <c r="D893" s="26" t="s">
        <v>46</v>
      </c>
      <c r="E893" s="26">
        <v>2918</v>
      </c>
      <c r="F893" s="32">
        <v>10</v>
      </c>
      <c r="G893" s="32">
        <v>300</v>
      </c>
      <c r="H893" s="32">
        <v>875400</v>
      </c>
      <c r="I893" s="32">
        <v>35016</v>
      </c>
      <c r="J893" s="32">
        <v>840384</v>
      </c>
      <c r="K893" s="32">
        <v>729500</v>
      </c>
      <c r="L893" s="32">
        <v>110884</v>
      </c>
      <c r="M893" s="4">
        <v>41760</v>
      </c>
      <c r="N893" s="26">
        <v>5</v>
      </c>
      <c r="O893" s="26" t="s">
        <v>47</v>
      </c>
      <c r="P893" s="26" t="s">
        <v>21</v>
      </c>
    </row>
    <row r="894" spans="1:16">
      <c r="A894" s="26" t="s">
        <v>16</v>
      </c>
      <c r="B894" s="26" t="s">
        <v>38</v>
      </c>
      <c r="C894" s="26" t="s">
        <v>39</v>
      </c>
      <c r="D894" s="26" t="s">
        <v>46</v>
      </c>
      <c r="E894" s="26">
        <v>3450</v>
      </c>
      <c r="F894" s="32">
        <v>10</v>
      </c>
      <c r="G894" s="32">
        <v>350</v>
      </c>
      <c r="H894" s="32">
        <v>1207500</v>
      </c>
      <c r="I894" s="32">
        <v>48300</v>
      </c>
      <c r="J894" s="32">
        <v>1159200</v>
      </c>
      <c r="K894" s="32">
        <v>897000</v>
      </c>
      <c r="L894" s="32">
        <v>262200</v>
      </c>
      <c r="M894" s="4">
        <v>41821</v>
      </c>
      <c r="N894" s="26">
        <v>7</v>
      </c>
      <c r="O894" s="26" t="s">
        <v>32</v>
      </c>
      <c r="P894" s="26" t="s">
        <v>21</v>
      </c>
    </row>
    <row r="895" spans="1:16">
      <c r="A895" s="26" t="s">
        <v>31</v>
      </c>
      <c r="B895" s="26" t="s">
        <v>24</v>
      </c>
      <c r="C895" s="26" t="s">
        <v>39</v>
      </c>
      <c r="D895" s="26" t="s">
        <v>46</v>
      </c>
      <c r="E895" s="26">
        <v>2988</v>
      </c>
      <c r="F895" s="32">
        <v>10</v>
      </c>
      <c r="G895" s="32">
        <v>125</v>
      </c>
      <c r="H895" s="32">
        <v>373500</v>
      </c>
      <c r="I895" s="32">
        <v>14940</v>
      </c>
      <c r="J895" s="32">
        <v>358560</v>
      </c>
      <c r="K895" s="32">
        <v>358560</v>
      </c>
      <c r="L895" s="32">
        <v>0</v>
      </c>
      <c r="M895" s="4">
        <v>41821</v>
      </c>
      <c r="N895" s="26">
        <v>7</v>
      </c>
      <c r="O895" s="26" t="s">
        <v>32</v>
      </c>
      <c r="P895" s="26" t="s">
        <v>21</v>
      </c>
    </row>
    <row r="896" spans="1:16">
      <c r="A896" s="26" t="s">
        <v>23</v>
      </c>
      <c r="B896" s="26" t="s">
        <v>17</v>
      </c>
      <c r="C896" s="26" t="s">
        <v>39</v>
      </c>
      <c r="D896" s="26" t="s">
        <v>46</v>
      </c>
      <c r="E896" s="26">
        <v>218</v>
      </c>
      <c r="F896" s="32">
        <v>10</v>
      </c>
      <c r="G896" s="32">
        <v>15</v>
      </c>
      <c r="H896" s="32">
        <v>3270</v>
      </c>
      <c r="I896" s="32">
        <v>130.80000000000001</v>
      </c>
      <c r="J896" s="32">
        <v>3139.2</v>
      </c>
      <c r="K896" s="32">
        <v>2180</v>
      </c>
      <c r="L896" s="32">
        <v>959.2</v>
      </c>
      <c r="M896" s="4">
        <v>41883</v>
      </c>
      <c r="N896" s="26">
        <v>9</v>
      </c>
      <c r="O896" s="26" t="s">
        <v>35</v>
      </c>
      <c r="P896" s="26" t="s">
        <v>21</v>
      </c>
    </row>
    <row r="897" spans="1:16">
      <c r="A897" s="26" t="s">
        <v>16</v>
      </c>
      <c r="B897" s="26" t="s">
        <v>17</v>
      </c>
      <c r="C897" s="26" t="s">
        <v>39</v>
      </c>
      <c r="D897" s="26" t="s">
        <v>46</v>
      </c>
      <c r="E897" s="26">
        <v>2074</v>
      </c>
      <c r="F897" s="32">
        <v>10</v>
      </c>
      <c r="G897" s="32">
        <v>20</v>
      </c>
      <c r="H897" s="32">
        <v>41480</v>
      </c>
      <c r="I897" s="32">
        <v>1659.2</v>
      </c>
      <c r="J897" s="32">
        <v>39820.800000000003</v>
      </c>
      <c r="K897" s="32">
        <v>20740</v>
      </c>
      <c r="L897" s="32">
        <v>19080.8</v>
      </c>
      <c r="M897" s="4">
        <v>41883</v>
      </c>
      <c r="N897" s="26">
        <v>9</v>
      </c>
      <c r="O897" s="26" t="s">
        <v>35</v>
      </c>
      <c r="P897" s="26" t="s">
        <v>21</v>
      </c>
    </row>
    <row r="898" spans="1:16">
      <c r="A898" s="26" t="s">
        <v>16</v>
      </c>
      <c r="B898" s="26" t="s">
        <v>38</v>
      </c>
      <c r="C898" s="26" t="s">
        <v>39</v>
      </c>
      <c r="D898" s="26" t="s">
        <v>46</v>
      </c>
      <c r="E898" s="26">
        <v>1056</v>
      </c>
      <c r="F898" s="32">
        <v>10</v>
      </c>
      <c r="G898" s="32">
        <v>20</v>
      </c>
      <c r="H898" s="32">
        <v>21120</v>
      </c>
      <c r="I898" s="32">
        <v>844.8</v>
      </c>
      <c r="J898" s="32">
        <v>20275.2</v>
      </c>
      <c r="K898" s="32">
        <v>10560</v>
      </c>
      <c r="L898" s="32">
        <v>9715.2000000000007</v>
      </c>
      <c r="M898" s="4">
        <v>41883</v>
      </c>
      <c r="N898" s="26">
        <v>9</v>
      </c>
      <c r="O898" s="26" t="s">
        <v>35</v>
      </c>
      <c r="P898" s="26" t="s">
        <v>21</v>
      </c>
    </row>
    <row r="899" spans="1:16">
      <c r="A899" s="26" t="s">
        <v>23</v>
      </c>
      <c r="B899" s="26" t="s">
        <v>38</v>
      </c>
      <c r="C899" s="26" t="s">
        <v>39</v>
      </c>
      <c r="D899" s="26" t="s">
        <v>46</v>
      </c>
      <c r="E899" s="26">
        <v>671</v>
      </c>
      <c r="F899" s="32">
        <v>10</v>
      </c>
      <c r="G899" s="32">
        <v>15</v>
      </c>
      <c r="H899" s="32">
        <v>10065</v>
      </c>
      <c r="I899" s="32">
        <v>402.6</v>
      </c>
      <c r="J899" s="32">
        <v>9662.4</v>
      </c>
      <c r="K899" s="32">
        <v>6710</v>
      </c>
      <c r="L899" s="32">
        <v>2952.4</v>
      </c>
      <c r="M899" s="4">
        <v>41548</v>
      </c>
      <c r="N899" s="26">
        <v>10</v>
      </c>
      <c r="O899" s="26" t="s">
        <v>36</v>
      </c>
      <c r="P899" s="26" t="s">
        <v>37</v>
      </c>
    </row>
    <row r="900" spans="1:16">
      <c r="A900" s="26" t="s">
        <v>23</v>
      </c>
      <c r="B900" s="26" t="s">
        <v>26</v>
      </c>
      <c r="C900" s="26" t="s">
        <v>39</v>
      </c>
      <c r="D900" s="26" t="s">
        <v>46</v>
      </c>
      <c r="E900" s="26">
        <v>1514</v>
      </c>
      <c r="F900" s="32">
        <v>10</v>
      </c>
      <c r="G900" s="32">
        <v>15</v>
      </c>
      <c r="H900" s="32">
        <v>22710</v>
      </c>
      <c r="I900" s="32">
        <v>908.4</v>
      </c>
      <c r="J900" s="32">
        <v>21801.599999999999</v>
      </c>
      <c r="K900" s="32">
        <v>15140</v>
      </c>
      <c r="L900" s="32">
        <v>6661.6</v>
      </c>
      <c r="M900" s="4">
        <v>41548</v>
      </c>
      <c r="N900" s="26">
        <v>10</v>
      </c>
      <c r="O900" s="26" t="s">
        <v>36</v>
      </c>
      <c r="P900" s="26" t="s">
        <v>37</v>
      </c>
    </row>
    <row r="901" spans="1:16">
      <c r="A901" s="26" t="s">
        <v>16</v>
      </c>
      <c r="B901" s="26" t="s">
        <v>38</v>
      </c>
      <c r="C901" s="26" t="s">
        <v>39</v>
      </c>
      <c r="D901" s="26" t="s">
        <v>46</v>
      </c>
      <c r="E901" s="26">
        <v>274</v>
      </c>
      <c r="F901" s="32">
        <v>10</v>
      </c>
      <c r="G901" s="32">
        <v>350</v>
      </c>
      <c r="H901" s="32">
        <v>95900</v>
      </c>
      <c r="I901" s="32">
        <v>3836</v>
      </c>
      <c r="J901" s="32">
        <v>92064</v>
      </c>
      <c r="K901" s="32">
        <v>71240</v>
      </c>
      <c r="L901" s="32">
        <v>20824</v>
      </c>
      <c r="M901" s="4">
        <v>41974</v>
      </c>
      <c r="N901" s="26">
        <v>12</v>
      </c>
      <c r="O901" s="26" t="s">
        <v>27</v>
      </c>
      <c r="P901" s="26" t="s">
        <v>21</v>
      </c>
    </row>
    <row r="902" spans="1:16">
      <c r="A902" s="26" t="s">
        <v>31</v>
      </c>
      <c r="B902" s="26" t="s">
        <v>26</v>
      </c>
      <c r="C902" s="26" t="s">
        <v>39</v>
      </c>
      <c r="D902" s="26" t="s">
        <v>46</v>
      </c>
      <c r="E902" s="26">
        <v>1138</v>
      </c>
      <c r="F902" s="32">
        <v>10</v>
      </c>
      <c r="G902" s="32">
        <v>125</v>
      </c>
      <c r="H902" s="32">
        <v>142250</v>
      </c>
      <c r="I902" s="32">
        <v>5690</v>
      </c>
      <c r="J902" s="32">
        <v>136560</v>
      </c>
      <c r="K902" s="32">
        <v>136560</v>
      </c>
      <c r="L902" s="32">
        <v>0</v>
      </c>
      <c r="M902" s="4">
        <v>41974</v>
      </c>
      <c r="N902" s="26">
        <v>12</v>
      </c>
      <c r="O902" s="26" t="s">
        <v>27</v>
      </c>
      <c r="P902" s="26" t="s">
        <v>21</v>
      </c>
    </row>
    <row r="903" spans="1:16">
      <c r="A903" s="26" t="s">
        <v>30</v>
      </c>
      <c r="B903" s="26" t="s">
        <v>38</v>
      </c>
      <c r="C903" s="26" t="s">
        <v>42</v>
      </c>
      <c r="D903" s="26" t="s">
        <v>46</v>
      </c>
      <c r="E903" s="26">
        <v>1465</v>
      </c>
      <c r="F903" s="32">
        <v>120</v>
      </c>
      <c r="G903" s="32">
        <v>12</v>
      </c>
      <c r="H903" s="32">
        <v>17580</v>
      </c>
      <c r="I903" s="32">
        <v>703.2</v>
      </c>
      <c r="J903" s="32">
        <v>16876.8</v>
      </c>
      <c r="K903" s="32">
        <v>4395</v>
      </c>
      <c r="L903" s="32">
        <v>12481.8</v>
      </c>
      <c r="M903" s="4">
        <v>41699</v>
      </c>
      <c r="N903" s="26">
        <v>3</v>
      </c>
      <c r="O903" s="26" t="s">
        <v>29</v>
      </c>
      <c r="P903" s="26" t="s">
        <v>21</v>
      </c>
    </row>
    <row r="904" spans="1:16">
      <c r="A904" s="26" t="s">
        <v>16</v>
      </c>
      <c r="B904" s="26" t="s">
        <v>17</v>
      </c>
      <c r="C904" s="26" t="s">
        <v>42</v>
      </c>
      <c r="D904" s="26" t="s">
        <v>46</v>
      </c>
      <c r="E904" s="26">
        <v>2646</v>
      </c>
      <c r="F904" s="32">
        <v>120</v>
      </c>
      <c r="G904" s="32">
        <v>20</v>
      </c>
      <c r="H904" s="32">
        <v>52920</v>
      </c>
      <c r="I904" s="32">
        <v>2116.8000000000002</v>
      </c>
      <c r="J904" s="32">
        <v>50803.199999999997</v>
      </c>
      <c r="K904" s="32">
        <v>26460</v>
      </c>
      <c r="L904" s="32">
        <v>24343.200000000001</v>
      </c>
      <c r="M904" s="4">
        <v>41518</v>
      </c>
      <c r="N904" s="26">
        <v>9</v>
      </c>
      <c r="O904" s="26" t="s">
        <v>35</v>
      </c>
      <c r="P904" s="26" t="s">
        <v>37</v>
      </c>
    </row>
    <row r="905" spans="1:16">
      <c r="A905" s="26" t="s">
        <v>16</v>
      </c>
      <c r="B905" s="26" t="s">
        <v>24</v>
      </c>
      <c r="C905" s="26" t="s">
        <v>42</v>
      </c>
      <c r="D905" s="26" t="s">
        <v>46</v>
      </c>
      <c r="E905" s="26">
        <v>2177</v>
      </c>
      <c r="F905" s="32">
        <v>120</v>
      </c>
      <c r="G905" s="32">
        <v>350</v>
      </c>
      <c r="H905" s="32">
        <v>761950</v>
      </c>
      <c r="I905" s="32">
        <v>30478</v>
      </c>
      <c r="J905" s="32">
        <v>731472</v>
      </c>
      <c r="K905" s="32">
        <v>566020</v>
      </c>
      <c r="L905" s="32">
        <v>165452</v>
      </c>
      <c r="M905" s="4">
        <v>41913</v>
      </c>
      <c r="N905" s="26">
        <v>10</v>
      </c>
      <c r="O905" s="26" t="s">
        <v>36</v>
      </c>
      <c r="P905" s="26" t="s">
        <v>21</v>
      </c>
    </row>
    <row r="906" spans="1:16">
      <c r="A906" s="26" t="s">
        <v>30</v>
      </c>
      <c r="B906" s="26" t="s">
        <v>24</v>
      </c>
      <c r="C906" s="26" t="s">
        <v>43</v>
      </c>
      <c r="D906" s="26" t="s">
        <v>46</v>
      </c>
      <c r="E906" s="26">
        <v>866</v>
      </c>
      <c r="F906" s="32">
        <v>250</v>
      </c>
      <c r="G906" s="32">
        <v>12</v>
      </c>
      <c r="H906" s="32">
        <v>10392</v>
      </c>
      <c r="I906" s="32">
        <v>415.68</v>
      </c>
      <c r="J906" s="32">
        <v>9976.32</v>
      </c>
      <c r="K906" s="32">
        <v>2598</v>
      </c>
      <c r="L906" s="32">
        <v>7378.32</v>
      </c>
      <c r="M906" s="4">
        <v>41760</v>
      </c>
      <c r="N906" s="26">
        <v>5</v>
      </c>
      <c r="O906" s="26" t="s">
        <v>47</v>
      </c>
      <c r="P906" s="26" t="s">
        <v>21</v>
      </c>
    </row>
    <row r="907" spans="1:16">
      <c r="A907" s="26" t="s">
        <v>16</v>
      </c>
      <c r="B907" s="26" t="s">
        <v>38</v>
      </c>
      <c r="C907" s="26" t="s">
        <v>43</v>
      </c>
      <c r="D907" s="26" t="s">
        <v>46</v>
      </c>
      <c r="E907" s="26">
        <v>349</v>
      </c>
      <c r="F907" s="32">
        <v>250</v>
      </c>
      <c r="G907" s="32">
        <v>350</v>
      </c>
      <c r="H907" s="32">
        <v>122150</v>
      </c>
      <c r="I907" s="32">
        <v>4886</v>
      </c>
      <c r="J907" s="32">
        <v>117264</v>
      </c>
      <c r="K907" s="32">
        <v>90740</v>
      </c>
      <c r="L907" s="32">
        <v>26524</v>
      </c>
      <c r="M907" s="4">
        <v>41518</v>
      </c>
      <c r="N907" s="26">
        <v>9</v>
      </c>
      <c r="O907" s="26" t="s">
        <v>35</v>
      </c>
      <c r="P907" s="26" t="s">
        <v>37</v>
      </c>
    </row>
    <row r="908" spans="1:16">
      <c r="A908" s="26" t="s">
        <v>16</v>
      </c>
      <c r="B908" s="26" t="s">
        <v>24</v>
      </c>
      <c r="C908" s="26" t="s">
        <v>43</v>
      </c>
      <c r="D908" s="26" t="s">
        <v>46</v>
      </c>
      <c r="E908" s="26">
        <v>2177</v>
      </c>
      <c r="F908" s="32">
        <v>250</v>
      </c>
      <c r="G908" s="32">
        <v>350</v>
      </c>
      <c r="H908" s="32">
        <v>761950</v>
      </c>
      <c r="I908" s="32">
        <v>30478</v>
      </c>
      <c r="J908" s="32">
        <v>731472</v>
      </c>
      <c r="K908" s="32">
        <v>566020</v>
      </c>
      <c r="L908" s="32">
        <v>165452</v>
      </c>
      <c r="M908" s="4">
        <v>41913</v>
      </c>
      <c r="N908" s="26">
        <v>10</v>
      </c>
      <c r="O908" s="26" t="s">
        <v>36</v>
      </c>
      <c r="P908" s="26" t="s">
        <v>21</v>
      </c>
    </row>
    <row r="909" spans="1:16">
      <c r="A909" s="26" t="s">
        <v>23</v>
      </c>
      <c r="B909" s="26" t="s">
        <v>26</v>
      </c>
      <c r="C909" s="26" t="s">
        <v>43</v>
      </c>
      <c r="D909" s="26" t="s">
        <v>46</v>
      </c>
      <c r="E909" s="26">
        <v>1514</v>
      </c>
      <c r="F909" s="32">
        <v>250</v>
      </c>
      <c r="G909" s="32">
        <v>15</v>
      </c>
      <c r="H909" s="32">
        <v>22710</v>
      </c>
      <c r="I909" s="32">
        <v>908.4</v>
      </c>
      <c r="J909" s="32">
        <v>21801.599999999999</v>
      </c>
      <c r="K909" s="32">
        <v>15140</v>
      </c>
      <c r="L909" s="32">
        <v>6661.6</v>
      </c>
      <c r="M909" s="4">
        <v>41548</v>
      </c>
      <c r="N909" s="26">
        <v>10</v>
      </c>
      <c r="O909" s="26" t="s">
        <v>36</v>
      </c>
      <c r="P909" s="26" t="s">
        <v>37</v>
      </c>
    </row>
    <row r="910" spans="1:16">
      <c r="A910" s="26" t="s">
        <v>16</v>
      </c>
      <c r="B910" s="26" t="s">
        <v>26</v>
      </c>
      <c r="C910" s="26" t="s">
        <v>45</v>
      </c>
      <c r="D910" s="26" t="s">
        <v>46</v>
      </c>
      <c r="E910" s="26">
        <v>1865</v>
      </c>
      <c r="F910" s="32">
        <v>260</v>
      </c>
      <c r="G910" s="32">
        <v>350</v>
      </c>
      <c r="H910" s="32">
        <v>652750</v>
      </c>
      <c r="I910" s="32">
        <v>26110</v>
      </c>
      <c r="J910" s="32">
        <v>626640</v>
      </c>
      <c r="K910" s="32">
        <v>484900</v>
      </c>
      <c r="L910" s="32">
        <v>141740</v>
      </c>
      <c r="M910" s="4">
        <v>41671</v>
      </c>
      <c r="N910" s="26">
        <v>2</v>
      </c>
      <c r="O910" s="26" t="s">
        <v>40</v>
      </c>
      <c r="P910" s="26" t="s">
        <v>21</v>
      </c>
    </row>
    <row r="911" spans="1:16">
      <c r="A911" s="26" t="s">
        <v>31</v>
      </c>
      <c r="B911" s="26" t="s">
        <v>26</v>
      </c>
      <c r="C911" s="26" t="s">
        <v>45</v>
      </c>
      <c r="D911" s="26" t="s">
        <v>46</v>
      </c>
      <c r="E911" s="26">
        <v>1074</v>
      </c>
      <c r="F911" s="32">
        <v>260</v>
      </c>
      <c r="G911" s="32">
        <v>125</v>
      </c>
      <c r="H911" s="32">
        <v>134250</v>
      </c>
      <c r="I911" s="32">
        <v>5370</v>
      </c>
      <c r="J911" s="32">
        <v>128880</v>
      </c>
      <c r="K911" s="32">
        <v>128880</v>
      </c>
      <c r="L911" s="32">
        <v>0</v>
      </c>
      <c r="M911" s="4">
        <v>41730</v>
      </c>
      <c r="N911" s="26">
        <v>4</v>
      </c>
      <c r="O911" s="26" t="s">
        <v>44</v>
      </c>
      <c r="P911" s="26" t="s">
        <v>21</v>
      </c>
    </row>
    <row r="912" spans="1:16">
      <c r="A912" s="26" t="s">
        <v>16</v>
      </c>
      <c r="B912" s="26" t="s">
        <v>22</v>
      </c>
      <c r="C912" s="26" t="s">
        <v>45</v>
      </c>
      <c r="D912" s="26" t="s">
        <v>46</v>
      </c>
      <c r="E912" s="26">
        <v>1907</v>
      </c>
      <c r="F912" s="32">
        <v>260</v>
      </c>
      <c r="G912" s="32">
        <v>350</v>
      </c>
      <c r="H912" s="32">
        <v>667450</v>
      </c>
      <c r="I912" s="32">
        <v>26698</v>
      </c>
      <c r="J912" s="32">
        <v>640752</v>
      </c>
      <c r="K912" s="32">
        <v>495820</v>
      </c>
      <c r="L912" s="32">
        <v>144932</v>
      </c>
      <c r="M912" s="4">
        <v>41883</v>
      </c>
      <c r="N912" s="26">
        <v>9</v>
      </c>
      <c r="O912" s="26" t="s">
        <v>35</v>
      </c>
      <c r="P912" s="26" t="s">
        <v>21</v>
      </c>
    </row>
    <row r="913" spans="1:16">
      <c r="A913" s="26" t="s">
        <v>23</v>
      </c>
      <c r="B913" s="26" t="s">
        <v>38</v>
      </c>
      <c r="C913" s="26" t="s">
        <v>45</v>
      </c>
      <c r="D913" s="26" t="s">
        <v>46</v>
      </c>
      <c r="E913" s="26">
        <v>671</v>
      </c>
      <c r="F913" s="32">
        <v>260</v>
      </c>
      <c r="G913" s="32">
        <v>15</v>
      </c>
      <c r="H913" s="32">
        <v>10065</v>
      </c>
      <c r="I913" s="32">
        <v>402.6</v>
      </c>
      <c r="J913" s="32">
        <v>9662.4</v>
      </c>
      <c r="K913" s="32">
        <v>6710</v>
      </c>
      <c r="L913" s="32">
        <v>2952.4</v>
      </c>
      <c r="M913" s="4">
        <v>41548</v>
      </c>
      <c r="N913" s="26">
        <v>10</v>
      </c>
      <c r="O913" s="26" t="s">
        <v>36</v>
      </c>
      <c r="P913" s="26" t="s">
        <v>37</v>
      </c>
    </row>
    <row r="914" spans="1:16">
      <c r="A914" s="26" t="s">
        <v>16</v>
      </c>
      <c r="B914" s="26" t="s">
        <v>17</v>
      </c>
      <c r="C914" s="26" t="s">
        <v>45</v>
      </c>
      <c r="D914" s="26" t="s">
        <v>46</v>
      </c>
      <c r="E914" s="26">
        <v>1778</v>
      </c>
      <c r="F914" s="32">
        <v>260</v>
      </c>
      <c r="G914" s="32">
        <v>350</v>
      </c>
      <c r="H914" s="32">
        <v>622300</v>
      </c>
      <c r="I914" s="32">
        <v>24892</v>
      </c>
      <c r="J914" s="32">
        <v>597408</v>
      </c>
      <c r="K914" s="32">
        <v>462280</v>
      </c>
      <c r="L914" s="32">
        <v>135128</v>
      </c>
      <c r="M914" s="4">
        <v>41609</v>
      </c>
      <c r="N914" s="26">
        <v>12</v>
      </c>
      <c r="O914" s="26" t="s">
        <v>27</v>
      </c>
      <c r="P914" s="26" t="s">
        <v>37</v>
      </c>
    </row>
    <row r="915" spans="1:16">
      <c r="A915" s="26" t="s">
        <v>16</v>
      </c>
      <c r="B915" s="26" t="s">
        <v>22</v>
      </c>
      <c r="C915" s="26" t="s">
        <v>28</v>
      </c>
      <c r="D915" s="26" t="s">
        <v>48</v>
      </c>
      <c r="E915" s="26">
        <v>1159</v>
      </c>
      <c r="F915" s="32">
        <v>5</v>
      </c>
      <c r="G915" s="32">
        <v>7</v>
      </c>
      <c r="H915" s="32">
        <v>8113</v>
      </c>
      <c r="I915" s="32">
        <v>405.65</v>
      </c>
      <c r="J915" s="32">
        <v>7707.35</v>
      </c>
      <c r="K915" s="32">
        <v>5795</v>
      </c>
      <c r="L915" s="32">
        <v>1912.35</v>
      </c>
      <c r="M915" s="4">
        <v>41548</v>
      </c>
      <c r="N915" s="26">
        <v>10</v>
      </c>
      <c r="O915" s="26" t="s">
        <v>36</v>
      </c>
      <c r="P915" s="26" t="s">
        <v>37</v>
      </c>
    </row>
    <row r="916" spans="1:16">
      <c r="A916" s="26" t="s">
        <v>16</v>
      </c>
      <c r="B916" s="26" t="s">
        <v>22</v>
      </c>
      <c r="C916" s="26" t="s">
        <v>39</v>
      </c>
      <c r="D916" s="26" t="s">
        <v>48</v>
      </c>
      <c r="E916" s="26">
        <v>1372</v>
      </c>
      <c r="F916" s="32">
        <v>10</v>
      </c>
      <c r="G916" s="32">
        <v>7</v>
      </c>
      <c r="H916" s="32">
        <v>9604</v>
      </c>
      <c r="I916" s="32">
        <v>480.2</v>
      </c>
      <c r="J916" s="32">
        <v>9123.7999999999993</v>
      </c>
      <c r="K916" s="32">
        <v>6860</v>
      </c>
      <c r="L916" s="32">
        <v>2263.8000000000002</v>
      </c>
      <c r="M916" s="4">
        <v>41640</v>
      </c>
      <c r="N916" s="26">
        <v>1</v>
      </c>
      <c r="O916" s="26" t="s">
        <v>20</v>
      </c>
      <c r="P916" s="26" t="s">
        <v>21</v>
      </c>
    </row>
    <row r="917" spans="1:16">
      <c r="A917" s="26" t="s">
        <v>16</v>
      </c>
      <c r="B917" s="26" t="s">
        <v>17</v>
      </c>
      <c r="C917" s="26" t="s">
        <v>39</v>
      </c>
      <c r="D917" s="26" t="s">
        <v>48</v>
      </c>
      <c r="E917" s="26">
        <v>2349</v>
      </c>
      <c r="F917" s="32">
        <v>10</v>
      </c>
      <c r="G917" s="32">
        <v>7</v>
      </c>
      <c r="H917" s="32">
        <v>16443</v>
      </c>
      <c r="I917" s="32">
        <v>822.15</v>
      </c>
      <c r="J917" s="32">
        <v>15620.85</v>
      </c>
      <c r="K917" s="32">
        <v>11745</v>
      </c>
      <c r="L917" s="32">
        <v>3875.85</v>
      </c>
      <c r="M917" s="4">
        <v>41518</v>
      </c>
      <c r="N917" s="26">
        <v>9</v>
      </c>
      <c r="O917" s="26" t="s">
        <v>35</v>
      </c>
      <c r="P917" s="26" t="s">
        <v>37</v>
      </c>
    </row>
    <row r="918" spans="1:16">
      <c r="A918" s="26" t="s">
        <v>16</v>
      </c>
      <c r="B918" s="26" t="s">
        <v>26</v>
      </c>
      <c r="C918" s="26" t="s">
        <v>39</v>
      </c>
      <c r="D918" s="26" t="s">
        <v>48</v>
      </c>
      <c r="E918" s="26">
        <v>2689</v>
      </c>
      <c r="F918" s="32">
        <v>10</v>
      </c>
      <c r="G918" s="32">
        <v>7</v>
      </c>
      <c r="H918" s="32">
        <v>18823</v>
      </c>
      <c r="I918" s="32">
        <v>941.15</v>
      </c>
      <c r="J918" s="32">
        <v>17881.849999999999</v>
      </c>
      <c r="K918" s="32">
        <v>13445</v>
      </c>
      <c r="L918" s="32">
        <v>4436.8500000000004</v>
      </c>
      <c r="M918" s="4">
        <v>41913</v>
      </c>
      <c r="N918" s="26">
        <v>10</v>
      </c>
      <c r="O918" s="26" t="s">
        <v>36</v>
      </c>
      <c r="P918" s="26" t="s">
        <v>21</v>
      </c>
    </row>
    <row r="919" spans="1:16">
      <c r="A919" s="26" t="s">
        <v>30</v>
      </c>
      <c r="B919" s="26" t="s">
        <v>17</v>
      </c>
      <c r="C919" s="26" t="s">
        <v>39</v>
      </c>
      <c r="D919" s="26" t="s">
        <v>48</v>
      </c>
      <c r="E919" s="26">
        <v>2431</v>
      </c>
      <c r="F919" s="32">
        <v>10</v>
      </c>
      <c r="G919" s="32">
        <v>12</v>
      </c>
      <c r="H919" s="32">
        <v>29172</v>
      </c>
      <c r="I919" s="32">
        <v>1458.6</v>
      </c>
      <c r="J919" s="32">
        <v>27713.4</v>
      </c>
      <c r="K919" s="32">
        <v>7293</v>
      </c>
      <c r="L919" s="32">
        <v>20420.400000000001</v>
      </c>
      <c r="M919" s="4">
        <v>41974</v>
      </c>
      <c r="N919" s="26">
        <v>12</v>
      </c>
      <c r="O919" s="26" t="s">
        <v>27</v>
      </c>
      <c r="P919" s="26" t="s">
        <v>21</v>
      </c>
    </row>
    <row r="920" spans="1:16">
      <c r="A920" s="26" t="s">
        <v>30</v>
      </c>
      <c r="B920" s="26" t="s">
        <v>17</v>
      </c>
      <c r="C920" s="26" t="s">
        <v>42</v>
      </c>
      <c r="D920" s="26" t="s">
        <v>48</v>
      </c>
      <c r="E920" s="26">
        <v>2431</v>
      </c>
      <c r="F920" s="32">
        <v>120</v>
      </c>
      <c r="G920" s="32">
        <v>12</v>
      </c>
      <c r="H920" s="32">
        <v>29172</v>
      </c>
      <c r="I920" s="32">
        <v>1458.6</v>
      </c>
      <c r="J920" s="32">
        <v>27713.4</v>
      </c>
      <c r="K920" s="32">
        <v>7293</v>
      </c>
      <c r="L920" s="32">
        <v>20420.400000000001</v>
      </c>
      <c r="M920" s="4">
        <v>41974</v>
      </c>
      <c r="N920" s="26">
        <v>12</v>
      </c>
      <c r="O920" s="26" t="s">
        <v>27</v>
      </c>
      <c r="P920" s="26" t="s">
        <v>21</v>
      </c>
    </row>
    <row r="921" spans="1:16">
      <c r="A921" s="26" t="s">
        <v>16</v>
      </c>
      <c r="B921" s="26" t="s">
        <v>26</v>
      </c>
      <c r="C921" s="26" t="s">
        <v>43</v>
      </c>
      <c r="D921" s="26" t="s">
        <v>48</v>
      </c>
      <c r="E921" s="26">
        <v>2689</v>
      </c>
      <c r="F921" s="32">
        <v>250</v>
      </c>
      <c r="G921" s="32">
        <v>7</v>
      </c>
      <c r="H921" s="32">
        <v>18823</v>
      </c>
      <c r="I921" s="32">
        <v>941.15</v>
      </c>
      <c r="J921" s="32">
        <v>17881.849999999999</v>
      </c>
      <c r="K921" s="32">
        <v>13445</v>
      </c>
      <c r="L921" s="32">
        <v>4436.8500000000004</v>
      </c>
      <c r="M921" s="4">
        <v>41913</v>
      </c>
      <c r="N921" s="26">
        <v>10</v>
      </c>
      <c r="O921" s="26" t="s">
        <v>36</v>
      </c>
      <c r="P921" s="26" t="s">
        <v>21</v>
      </c>
    </row>
    <row r="922" spans="1:16">
      <c r="A922" s="26" t="s">
        <v>16</v>
      </c>
      <c r="B922" s="26" t="s">
        <v>26</v>
      </c>
      <c r="C922" s="26" t="s">
        <v>45</v>
      </c>
      <c r="D922" s="26" t="s">
        <v>48</v>
      </c>
      <c r="E922" s="26">
        <v>1683</v>
      </c>
      <c r="F922" s="32">
        <v>260</v>
      </c>
      <c r="G922" s="32">
        <v>7</v>
      </c>
      <c r="H922" s="32">
        <v>11781</v>
      </c>
      <c r="I922" s="32">
        <v>589.04999999999995</v>
      </c>
      <c r="J922" s="32">
        <v>11191.95</v>
      </c>
      <c r="K922" s="32">
        <v>8415</v>
      </c>
      <c r="L922" s="32">
        <v>2776.95</v>
      </c>
      <c r="M922" s="4">
        <v>41821</v>
      </c>
      <c r="N922" s="26">
        <v>7</v>
      </c>
      <c r="O922" s="26" t="s">
        <v>32</v>
      </c>
      <c r="P922" s="26" t="s">
        <v>21</v>
      </c>
    </row>
    <row r="923" spans="1:16">
      <c r="A923" s="26" t="s">
        <v>30</v>
      </c>
      <c r="B923" s="26" t="s">
        <v>26</v>
      </c>
      <c r="C923" s="26" t="s">
        <v>45</v>
      </c>
      <c r="D923" s="26" t="s">
        <v>48</v>
      </c>
      <c r="E923" s="26">
        <v>1123</v>
      </c>
      <c r="F923" s="32">
        <v>260</v>
      </c>
      <c r="G923" s="32">
        <v>12</v>
      </c>
      <c r="H923" s="32">
        <v>13476</v>
      </c>
      <c r="I923" s="32">
        <v>673.8</v>
      </c>
      <c r="J923" s="32">
        <v>12802.2</v>
      </c>
      <c r="K923" s="32">
        <v>3369</v>
      </c>
      <c r="L923" s="32">
        <v>9433.2000000000007</v>
      </c>
      <c r="M923" s="4">
        <v>41852</v>
      </c>
      <c r="N923" s="26">
        <v>8</v>
      </c>
      <c r="O923" s="26" t="s">
        <v>34</v>
      </c>
      <c r="P923" s="26" t="s">
        <v>21</v>
      </c>
    </row>
    <row r="924" spans="1:16">
      <c r="A924" s="26" t="s">
        <v>16</v>
      </c>
      <c r="B924" s="26" t="s">
        <v>22</v>
      </c>
      <c r="C924" s="26" t="s">
        <v>45</v>
      </c>
      <c r="D924" s="26" t="s">
        <v>48</v>
      </c>
      <c r="E924" s="26">
        <v>1159</v>
      </c>
      <c r="F924" s="32">
        <v>260</v>
      </c>
      <c r="G924" s="32">
        <v>7</v>
      </c>
      <c r="H924" s="32">
        <v>8113</v>
      </c>
      <c r="I924" s="32">
        <v>405.65</v>
      </c>
      <c r="J924" s="32">
        <v>7707.35</v>
      </c>
      <c r="K924" s="32">
        <v>5795</v>
      </c>
      <c r="L924" s="32">
        <v>1912.35</v>
      </c>
      <c r="M924" s="4">
        <v>41548</v>
      </c>
      <c r="N924" s="26">
        <v>10</v>
      </c>
      <c r="O924" s="26" t="s">
        <v>36</v>
      </c>
      <c r="P924" s="26" t="s">
        <v>37</v>
      </c>
    </row>
    <row r="925" spans="1:16">
      <c r="A925" s="26" t="s">
        <v>30</v>
      </c>
      <c r="B925" s="26" t="s">
        <v>24</v>
      </c>
      <c r="C925" s="26" t="s">
        <v>18</v>
      </c>
      <c r="D925" s="26" t="s">
        <v>48</v>
      </c>
      <c r="E925" s="26">
        <v>1865</v>
      </c>
      <c r="F925" s="32">
        <v>3</v>
      </c>
      <c r="G925" s="32">
        <v>12</v>
      </c>
      <c r="H925" s="32">
        <v>22380</v>
      </c>
      <c r="I925" s="32">
        <v>1119</v>
      </c>
      <c r="J925" s="32">
        <v>21261</v>
      </c>
      <c r="K925" s="32">
        <v>5595</v>
      </c>
      <c r="L925" s="32">
        <v>15666</v>
      </c>
      <c r="M925" s="4">
        <v>41671</v>
      </c>
      <c r="N925" s="26">
        <v>2</v>
      </c>
      <c r="O925" s="26" t="s">
        <v>40</v>
      </c>
      <c r="P925" s="26" t="s">
        <v>21</v>
      </c>
    </row>
    <row r="926" spans="1:16">
      <c r="A926" s="26" t="s">
        <v>30</v>
      </c>
      <c r="B926" s="26" t="s">
        <v>22</v>
      </c>
      <c r="C926" s="26" t="s">
        <v>18</v>
      </c>
      <c r="D926" s="26" t="s">
        <v>48</v>
      </c>
      <c r="E926" s="26">
        <v>1116</v>
      </c>
      <c r="F926" s="32">
        <v>3</v>
      </c>
      <c r="G926" s="32">
        <v>12</v>
      </c>
      <c r="H926" s="32">
        <v>13392</v>
      </c>
      <c r="I926" s="32">
        <v>669.6</v>
      </c>
      <c r="J926" s="32">
        <v>12722.4</v>
      </c>
      <c r="K926" s="32">
        <v>3348</v>
      </c>
      <c r="L926" s="32">
        <v>9374.4</v>
      </c>
      <c r="M926" s="4">
        <v>41671</v>
      </c>
      <c r="N926" s="26">
        <v>2</v>
      </c>
      <c r="O926" s="26" t="s">
        <v>40</v>
      </c>
      <c r="P926" s="26" t="s">
        <v>21</v>
      </c>
    </row>
    <row r="927" spans="1:16">
      <c r="A927" s="26" t="s">
        <v>16</v>
      </c>
      <c r="B927" s="26" t="s">
        <v>24</v>
      </c>
      <c r="C927" s="26" t="s">
        <v>18</v>
      </c>
      <c r="D927" s="26" t="s">
        <v>48</v>
      </c>
      <c r="E927" s="26">
        <v>1563</v>
      </c>
      <c r="F927" s="32">
        <v>3</v>
      </c>
      <c r="G927" s="32">
        <v>20</v>
      </c>
      <c r="H927" s="32">
        <v>31260</v>
      </c>
      <c r="I927" s="32">
        <v>1563</v>
      </c>
      <c r="J927" s="32">
        <v>29697</v>
      </c>
      <c r="K927" s="32">
        <v>15630</v>
      </c>
      <c r="L927" s="32">
        <v>14067</v>
      </c>
      <c r="M927" s="4">
        <v>41760</v>
      </c>
      <c r="N927" s="26">
        <v>5</v>
      </c>
      <c r="O927" s="26" t="s">
        <v>47</v>
      </c>
      <c r="P927" s="26" t="s">
        <v>21</v>
      </c>
    </row>
    <row r="928" spans="1:16">
      <c r="A928" s="26" t="s">
        <v>33</v>
      </c>
      <c r="B928" s="26" t="s">
        <v>38</v>
      </c>
      <c r="C928" s="26" t="s">
        <v>18</v>
      </c>
      <c r="D928" s="26" t="s">
        <v>48</v>
      </c>
      <c r="E928" s="26">
        <v>991</v>
      </c>
      <c r="F928" s="32">
        <v>3</v>
      </c>
      <c r="G928" s="32">
        <v>300</v>
      </c>
      <c r="H928" s="32">
        <v>297300</v>
      </c>
      <c r="I928" s="32">
        <v>14865</v>
      </c>
      <c r="J928" s="32">
        <v>282435</v>
      </c>
      <c r="K928" s="32">
        <v>247750</v>
      </c>
      <c r="L928" s="32">
        <v>34685</v>
      </c>
      <c r="M928" s="4">
        <v>41791</v>
      </c>
      <c r="N928" s="26">
        <v>6</v>
      </c>
      <c r="O928" s="26" t="s">
        <v>25</v>
      </c>
      <c r="P928" s="26" t="s">
        <v>21</v>
      </c>
    </row>
    <row r="929" spans="1:16">
      <c r="A929" s="26" t="s">
        <v>16</v>
      </c>
      <c r="B929" s="26" t="s">
        <v>22</v>
      </c>
      <c r="C929" s="26" t="s">
        <v>18</v>
      </c>
      <c r="D929" s="26" t="s">
        <v>48</v>
      </c>
      <c r="E929" s="26">
        <v>1016</v>
      </c>
      <c r="F929" s="32">
        <v>3</v>
      </c>
      <c r="G929" s="32">
        <v>7</v>
      </c>
      <c r="H929" s="32">
        <v>7112</v>
      </c>
      <c r="I929" s="32">
        <v>355.6</v>
      </c>
      <c r="J929" s="32">
        <v>6756.4</v>
      </c>
      <c r="K929" s="32">
        <v>5080</v>
      </c>
      <c r="L929" s="32">
        <v>1676.4</v>
      </c>
      <c r="M929" s="4">
        <v>41579</v>
      </c>
      <c r="N929" s="26">
        <v>11</v>
      </c>
      <c r="O929" s="26" t="s">
        <v>41</v>
      </c>
      <c r="P929" s="26" t="s">
        <v>37</v>
      </c>
    </row>
    <row r="930" spans="1:16">
      <c r="A930" s="26" t="s">
        <v>23</v>
      </c>
      <c r="B930" s="26" t="s">
        <v>26</v>
      </c>
      <c r="C930" s="26" t="s">
        <v>18</v>
      </c>
      <c r="D930" s="26" t="s">
        <v>48</v>
      </c>
      <c r="E930" s="26">
        <v>2791</v>
      </c>
      <c r="F930" s="32">
        <v>3</v>
      </c>
      <c r="G930" s="32">
        <v>15</v>
      </c>
      <c r="H930" s="32">
        <v>41865</v>
      </c>
      <c r="I930" s="32">
        <v>2093.25</v>
      </c>
      <c r="J930" s="32">
        <v>39771.75</v>
      </c>
      <c r="K930" s="32">
        <v>27910</v>
      </c>
      <c r="L930" s="32">
        <v>11861.75</v>
      </c>
      <c r="M930" s="4">
        <v>41944</v>
      </c>
      <c r="N930" s="26">
        <v>11</v>
      </c>
      <c r="O930" s="26" t="s">
        <v>41</v>
      </c>
      <c r="P930" s="26" t="s">
        <v>21</v>
      </c>
    </row>
    <row r="931" spans="1:16">
      <c r="A931" s="26" t="s">
        <v>16</v>
      </c>
      <c r="B931" s="26" t="s">
        <v>38</v>
      </c>
      <c r="C931" s="26" t="s">
        <v>18</v>
      </c>
      <c r="D931" s="26" t="s">
        <v>48</v>
      </c>
      <c r="E931" s="26">
        <v>570</v>
      </c>
      <c r="F931" s="32">
        <v>3</v>
      </c>
      <c r="G931" s="32">
        <v>7</v>
      </c>
      <c r="H931" s="32">
        <v>3990</v>
      </c>
      <c r="I931" s="32">
        <v>199.5</v>
      </c>
      <c r="J931" s="32">
        <v>3790.5</v>
      </c>
      <c r="K931" s="32">
        <v>2850</v>
      </c>
      <c r="L931" s="32">
        <v>940.5</v>
      </c>
      <c r="M931" s="4">
        <v>41974</v>
      </c>
      <c r="N931" s="26">
        <v>12</v>
      </c>
      <c r="O931" s="26" t="s">
        <v>27</v>
      </c>
      <c r="P931" s="26" t="s">
        <v>21</v>
      </c>
    </row>
    <row r="932" spans="1:16">
      <c r="A932" s="26" t="s">
        <v>16</v>
      </c>
      <c r="B932" s="26" t="s">
        <v>24</v>
      </c>
      <c r="C932" s="26" t="s">
        <v>18</v>
      </c>
      <c r="D932" s="26" t="s">
        <v>48</v>
      </c>
      <c r="E932" s="26">
        <v>2487</v>
      </c>
      <c r="F932" s="32">
        <v>3</v>
      </c>
      <c r="G932" s="32">
        <v>7</v>
      </c>
      <c r="H932" s="32">
        <v>17409</v>
      </c>
      <c r="I932" s="32">
        <v>870.45</v>
      </c>
      <c r="J932" s="32">
        <v>16538.55</v>
      </c>
      <c r="K932" s="32">
        <v>12435</v>
      </c>
      <c r="L932" s="32">
        <v>4103.55</v>
      </c>
      <c r="M932" s="4">
        <v>41974</v>
      </c>
      <c r="N932" s="26">
        <v>12</v>
      </c>
      <c r="O932" s="26" t="s">
        <v>27</v>
      </c>
      <c r="P932" s="26" t="s">
        <v>21</v>
      </c>
    </row>
    <row r="933" spans="1:16">
      <c r="A933" s="26" t="s">
        <v>16</v>
      </c>
      <c r="B933" s="26" t="s">
        <v>24</v>
      </c>
      <c r="C933" s="26" t="s">
        <v>28</v>
      </c>
      <c r="D933" s="26" t="s">
        <v>48</v>
      </c>
      <c r="E933" s="26">
        <v>1384.5</v>
      </c>
      <c r="F933" s="32">
        <v>5</v>
      </c>
      <c r="G933" s="32">
        <v>350</v>
      </c>
      <c r="H933" s="32">
        <v>484575</v>
      </c>
      <c r="I933" s="32">
        <v>24228.75</v>
      </c>
      <c r="J933" s="32">
        <v>460346.25</v>
      </c>
      <c r="K933" s="32">
        <v>359970</v>
      </c>
      <c r="L933" s="32">
        <v>100376.25</v>
      </c>
      <c r="M933" s="4">
        <v>41640</v>
      </c>
      <c r="N933" s="26">
        <v>1</v>
      </c>
      <c r="O933" s="26" t="s">
        <v>20</v>
      </c>
      <c r="P933" s="26" t="s">
        <v>21</v>
      </c>
    </row>
    <row r="934" spans="1:16">
      <c r="A934" s="26" t="s">
        <v>31</v>
      </c>
      <c r="B934" s="26" t="s">
        <v>38</v>
      </c>
      <c r="C934" s="26" t="s">
        <v>28</v>
      </c>
      <c r="D934" s="26" t="s">
        <v>48</v>
      </c>
      <c r="E934" s="26">
        <v>3627</v>
      </c>
      <c r="F934" s="32">
        <v>5</v>
      </c>
      <c r="G934" s="32">
        <v>125</v>
      </c>
      <c r="H934" s="32">
        <v>453375</v>
      </c>
      <c r="I934" s="32">
        <v>22668.75</v>
      </c>
      <c r="J934" s="32">
        <v>430706.25</v>
      </c>
      <c r="K934" s="32">
        <v>435240</v>
      </c>
      <c r="L934" s="32">
        <v>-4533.75</v>
      </c>
      <c r="M934" s="4">
        <v>41821</v>
      </c>
      <c r="N934" s="26">
        <v>7</v>
      </c>
      <c r="O934" s="26" t="s">
        <v>32</v>
      </c>
      <c r="P934" s="26" t="s">
        <v>21</v>
      </c>
    </row>
    <row r="935" spans="1:16">
      <c r="A935" s="26" t="s">
        <v>16</v>
      </c>
      <c r="B935" s="26" t="s">
        <v>26</v>
      </c>
      <c r="C935" s="26" t="s">
        <v>28</v>
      </c>
      <c r="D935" s="26" t="s">
        <v>48</v>
      </c>
      <c r="E935" s="26">
        <v>720</v>
      </c>
      <c r="F935" s="32">
        <v>5</v>
      </c>
      <c r="G935" s="32">
        <v>350</v>
      </c>
      <c r="H935" s="32">
        <v>252000</v>
      </c>
      <c r="I935" s="32">
        <v>12600</v>
      </c>
      <c r="J935" s="32">
        <v>239400</v>
      </c>
      <c r="K935" s="32">
        <v>187200</v>
      </c>
      <c r="L935" s="32">
        <v>52200</v>
      </c>
      <c r="M935" s="4">
        <v>41518</v>
      </c>
      <c r="N935" s="26">
        <v>9</v>
      </c>
      <c r="O935" s="26" t="s">
        <v>35</v>
      </c>
      <c r="P935" s="26" t="s">
        <v>37</v>
      </c>
    </row>
    <row r="936" spans="1:16">
      <c r="A936" s="26" t="s">
        <v>30</v>
      </c>
      <c r="B936" s="26" t="s">
        <v>22</v>
      </c>
      <c r="C936" s="26" t="s">
        <v>28</v>
      </c>
      <c r="D936" s="26" t="s">
        <v>48</v>
      </c>
      <c r="E936" s="26">
        <v>2342</v>
      </c>
      <c r="F936" s="32">
        <v>5</v>
      </c>
      <c r="G936" s="32">
        <v>12</v>
      </c>
      <c r="H936" s="32">
        <v>28104</v>
      </c>
      <c r="I936" s="32">
        <v>1405.2</v>
      </c>
      <c r="J936" s="32">
        <v>26698.799999999999</v>
      </c>
      <c r="K936" s="32">
        <v>7026</v>
      </c>
      <c r="L936" s="32">
        <v>19672.8</v>
      </c>
      <c r="M936" s="4">
        <v>41944</v>
      </c>
      <c r="N936" s="26">
        <v>11</v>
      </c>
      <c r="O936" s="26" t="s">
        <v>41</v>
      </c>
      <c r="P936" s="26" t="s">
        <v>21</v>
      </c>
    </row>
    <row r="937" spans="1:16">
      <c r="A937" s="26" t="s">
        <v>33</v>
      </c>
      <c r="B937" s="26" t="s">
        <v>26</v>
      </c>
      <c r="C937" s="26" t="s">
        <v>28</v>
      </c>
      <c r="D937" s="26" t="s">
        <v>48</v>
      </c>
      <c r="E937" s="26">
        <v>1100</v>
      </c>
      <c r="F937" s="32">
        <v>5</v>
      </c>
      <c r="G937" s="32">
        <v>300</v>
      </c>
      <c r="H937" s="32">
        <v>330000</v>
      </c>
      <c r="I937" s="32">
        <v>16500</v>
      </c>
      <c r="J937" s="32">
        <v>313500</v>
      </c>
      <c r="K937" s="32">
        <v>275000</v>
      </c>
      <c r="L937" s="32">
        <v>38500</v>
      </c>
      <c r="M937" s="4">
        <v>41609</v>
      </c>
      <c r="N937" s="26">
        <v>12</v>
      </c>
      <c r="O937" s="26" t="s">
        <v>27</v>
      </c>
      <c r="P937" s="26" t="s">
        <v>37</v>
      </c>
    </row>
    <row r="938" spans="1:16">
      <c r="A938" s="26" t="s">
        <v>16</v>
      </c>
      <c r="B938" s="26" t="s">
        <v>24</v>
      </c>
      <c r="C938" s="26" t="s">
        <v>39</v>
      </c>
      <c r="D938" s="26" t="s">
        <v>48</v>
      </c>
      <c r="E938" s="26">
        <v>1303</v>
      </c>
      <c r="F938" s="32">
        <v>10</v>
      </c>
      <c r="G938" s="32">
        <v>20</v>
      </c>
      <c r="H938" s="32">
        <v>26060</v>
      </c>
      <c r="I938" s="32">
        <v>1303</v>
      </c>
      <c r="J938" s="32">
        <v>24757</v>
      </c>
      <c r="K938" s="32">
        <v>13030</v>
      </c>
      <c r="L938" s="32">
        <v>11727</v>
      </c>
      <c r="M938" s="4">
        <v>41671</v>
      </c>
      <c r="N938" s="26">
        <v>2</v>
      </c>
      <c r="O938" s="26" t="s">
        <v>40</v>
      </c>
      <c r="P938" s="26" t="s">
        <v>21</v>
      </c>
    </row>
    <row r="939" spans="1:16">
      <c r="A939" s="26" t="s">
        <v>31</v>
      </c>
      <c r="B939" s="26" t="s">
        <v>38</v>
      </c>
      <c r="C939" s="26" t="s">
        <v>39</v>
      </c>
      <c r="D939" s="26" t="s">
        <v>48</v>
      </c>
      <c r="E939" s="26">
        <v>2992</v>
      </c>
      <c r="F939" s="32">
        <v>10</v>
      </c>
      <c r="G939" s="32">
        <v>125</v>
      </c>
      <c r="H939" s="32">
        <v>374000</v>
      </c>
      <c r="I939" s="32">
        <v>18700</v>
      </c>
      <c r="J939" s="32">
        <v>355300</v>
      </c>
      <c r="K939" s="32">
        <v>359040</v>
      </c>
      <c r="L939" s="32">
        <v>-3740</v>
      </c>
      <c r="M939" s="4">
        <v>41699</v>
      </c>
      <c r="N939" s="26">
        <v>3</v>
      </c>
      <c r="O939" s="26" t="s">
        <v>29</v>
      </c>
      <c r="P939" s="26" t="s">
        <v>21</v>
      </c>
    </row>
    <row r="940" spans="1:16">
      <c r="A940" s="26" t="s">
        <v>31</v>
      </c>
      <c r="B940" s="26" t="s">
        <v>24</v>
      </c>
      <c r="C940" s="26" t="s">
        <v>39</v>
      </c>
      <c r="D940" s="26" t="s">
        <v>48</v>
      </c>
      <c r="E940" s="26">
        <v>2385</v>
      </c>
      <c r="F940" s="32">
        <v>10</v>
      </c>
      <c r="G940" s="32">
        <v>125</v>
      </c>
      <c r="H940" s="32">
        <v>298125</v>
      </c>
      <c r="I940" s="32">
        <v>14906.25</v>
      </c>
      <c r="J940" s="32">
        <v>283218.75</v>
      </c>
      <c r="K940" s="32">
        <v>286200</v>
      </c>
      <c r="L940" s="32">
        <v>-2981.25</v>
      </c>
      <c r="M940" s="4">
        <v>41699</v>
      </c>
      <c r="N940" s="26">
        <v>3</v>
      </c>
      <c r="O940" s="26" t="s">
        <v>29</v>
      </c>
      <c r="P940" s="26" t="s">
        <v>21</v>
      </c>
    </row>
    <row r="941" spans="1:16">
      <c r="A941" s="26" t="s">
        <v>33</v>
      </c>
      <c r="B941" s="26" t="s">
        <v>26</v>
      </c>
      <c r="C941" s="26" t="s">
        <v>39</v>
      </c>
      <c r="D941" s="26" t="s">
        <v>48</v>
      </c>
      <c r="E941" s="26">
        <v>1607</v>
      </c>
      <c r="F941" s="32">
        <v>10</v>
      </c>
      <c r="G941" s="32">
        <v>300</v>
      </c>
      <c r="H941" s="32">
        <v>482100</v>
      </c>
      <c r="I941" s="32">
        <v>24105</v>
      </c>
      <c r="J941" s="32">
        <v>457995</v>
      </c>
      <c r="K941" s="32">
        <v>401750</v>
      </c>
      <c r="L941" s="32">
        <v>56245</v>
      </c>
      <c r="M941" s="4">
        <v>41730</v>
      </c>
      <c r="N941" s="26">
        <v>4</v>
      </c>
      <c r="O941" s="26" t="s">
        <v>44</v>
      </c>
      <c r="P941" s="26" t="s">
        <v>21</v>
      </c>
    </row>
    <row r="942" spans="1:16">
      <c r="A942" s="26" t="s">
        <v>16</v>
      </c>
      <c r="B942" s="26" t="s">
        <v>38</v>
      </c>
      <c r="C942" s="26" t="s">
        <v>39</v>
      </c>
      <c r="D942" s="26" t="s">
        <v>48</v>
      </c>
      <c r="E942" s="26">
        <v>2327</v>
      </c>
      <c r="F942" s="32">
        <v>10</v>
      </c>
      <c r="G942" s="32">
        <v>7</v>
      </c>
      <c r="H942" s="32">
        <v>16289</v>
      </c>
      <c r="I942" s="32">
        <v>814.45</v>
      </c>
      <c r="J942" s="32">
        <v>15474.55</v>
      </c>
      <c r="K942" s="32">
        <v>11635</v>
      </c>
      <c r="L942" s="32">
        <v>3839.55</v>
      </c>
      <c r="M942" s="4">
        <v>41760</v>
      </c>
      <c r="N942" s="26">
        <v>5</v>
      </c>
      <c r="O942" s="26" t="s">
        <v>47</v>
      </c>
      <c r="P942" s="26" t="s">
        <v>21</v>
      </c>
    </row>
    <row r="943" spans="1:16">
      <c r="A943" s="26" t="s">
        <v>33</v>
      </c>
      <c r="B943" s="26" t="s">
        <v>38</v>
      </c>
      <c r="C943" s="26" t="s">
        <v>39</v>
      </c>
      <c r="D943" s="26" t="s">
        <v>48</v>
      </c>
      <c r="E943" s="26">
        <v>991</v>
      </c>
      <c r="F943" s="32">
        <v>10</v>
      </c>
      <c r="G943" s="32">
        <v>300</v>
      </c>
      <c r="H943" s="32">
        <v>297300</v>
      </c>
      <c r="I943" s="32">
        <v>14865</v>
      </c>
      <c r="J943" s="32">
        <v>282435</v>
      </c>
      <c r="K943" s="32">
        <v>247750</v>
      </c>
      <c r="L943" s="32">
        <v>34685</v>
      </c>
      <c r="M943" s="4">
        <v>41791</v>
      </c>
      <c r="N943" s="26">
        <v>6</v>
      </c>
      <c r="O943" s="26" t="s">
        <v>25</v>
      </c>
      <c r="P943" s="26" t="s">
        <v>21</v>
      </c>
    </row>
    <row r="944" spans="1:16">
      <c r="A944" s="26" t="s">
        <v>16</v>
      </c>
      <c r="B944" s="26" t="s">
        <v>38</v>
      </c>
      <c r="C944" s="26" t="s">
        <v>39</v>
      </c>
      <c r="D944" s="26" t="s">
        <v>48</v>
      </c>
      <c r="E944" s="26">
        <v>602</v>
      </c>
      <c r="F944" s="32">
        <v>10</v>
      </c>
      <c r="G944" s="32">
        <v>350</v>
      </c>
      <c r="H944" s="32">
        <v>210700</v>
      </c>
      <c r="I944" s="32">
        <v>10535</v>
      </c>
      <c r="J944" s="32">
        <v>200165</v>
      </c>
      <c r="K944" s="32">
        <v>156520</v>
      </c>
      <c r="L944" s="32">
        <v>43645</v>
      </c>
      <c r="M944" s="4">
        <v>41791</v>
      </c>
      <c r="N944" s="26">
        <v>6</v>
      </c>
      <c r="O944" s="26" t="s">
        <v>25</v>
      </c>
      <c r="P944" s="26" t="s">
        <v>21</v>
      </c>
    </row>
    <row r="945" spans="1:16">
      <c r="A945" s="26" t="s">
        <v>23</v>
      </c>
      <c r="B945" s="26" t="s">
        <v>24</v>
      </c>
      <c r="C945" s="26" t="s">
        <v>39</v>
      </c>
      <c r="D945" s="26" t="s">
        <v>48</v>
      </c>
      <c r="E945" s="26">
        <v>2620</v>
      </c>
      <c r="F945" s="32">
        <v>10</v>
      </c>
      <c r="G945" s="32">
        <v>15</v>
      </c>
      <c r="H945" s="32">
        <v>39300</v>
      </c>
      <c r="I945" s="32">
        <v>1965</v>
      </c>
      <c r="J945" s="32">
        <v>37335</v>
      </c>
      <c r="K945" s="32">
        <v>26200</v>
      </c>
      <c r="L945" s="32">
        <v>11135</v>
      </c>
      <c r="M945" s="4">
        <v>41883</v>
      </c>
      <c r="N945" s="26">
        <v>9</v>
      </c>
      <c r="O945" s="26" t="s">
        <v>35</v>
      </c>
      <c r="P945" s="26" t="s">
        <v>21</v>
      </c>
    </row>
    <row r="946" spans="1:16">
      <c r="A946" s="26" t="s">
        <v>16</v>
      </c>
      <c r="B946" s="26" t="s">
        <v>17</v>
      </c>
      <c r="C946" s="26" t="s">
        <v>39</v>
      </c>
      <c r="D946" s="26" t="s">
        <v>48</v>
      </c>
      <c r="E946" s="26">
        <v>1228</v>
      </c>
      <c r="F946" s="32">
        <v>10</v>
      </c>
      <c r="G946" s="32">
        <v>350</v>
      </c>
      <c r="H946" s="32">
        <v>429800</v>
      </c>
      <c r="I946" s="32">
        <v>21490</v>
      </c>
      <c r="J946" s="32">
        <v>408310</v>
      </c>
      <c r="K946" s="32">
        <v>319280</v>
      </c>
      <c r="L946" s="32">
        <v>89030</v>
      </c>
      <c r="M946" s="4">
        <v>41548</v>
      </c>
      <c r="N946" s="26">
        <v>10</v>
      </c>
      <c r="O946" s="26" t="s">
        <v>36</v>
      </c>
      <c r="P946" s="26" t="s">
        <v>37</v>
      </c>
    </row>
    <row r="947" spans="1:16">
      <c r="A947" s="26" t="s">
        <v>16</v>
      </c>
      <c r="B947" s="26" t="s">
        <v>17</v>
      </c>
      <c r="C947" s="26" t="s">
        <v>39</v>
      </c>
      <c r="D947" s="26" t="s">
        <v>48</v>
      </c>
      <c r="E947" s="26">
        <v>1389</v>
      </c>
      <c r="F947" s="32">
        <v>10</v>
      </c>
      <c r="G947" s="32">
        <v>20</v>
      </c>
      <c r="H947" s="32">
        <v>27780</v>
      </c>
      <c r="I947" s="32">
        <v>1389</v>
      </c>
      <c r="J947" s="32">
        <v>26391</v>
      </c>
      <c r="K947" s="32">
        <v>13890</v>
      </c>
      <c r="L947" s="32">
        <v>12501</v>
      </c>
      <c r="M947" s="4">
        <v>41548</v>
      </c>
      <c r="N947" s="26">
        <v>10</v>
      </c>
      <c r="O947" s="26" t="s">
        <v>36</v>
      </c>
      <c r="P947" s="26" t="s">
        <v>37</v>
      </c>
    </row>
    <row r="948" spans="1:16">
      <c r="A948" s="26" t="s">
        <v>31</v>
      </c>
      <c r="B948" s="26" t="s">
        <v>38</v>
      </c>
      <c r="C948" s="26" t="s">
        <v>39</v>
      </c>
      <c r="D948" s="26" t="s">
        <v>48</v>
      </c>
      <c r="E948" s="26">
        <v>861</v>
      </c>
      <c r="F948" s="32">
        <v>10</v>
      </c>
      <c r="G948" s="32">
        <v>125</v>
      </c>
      <c r="H948" s="32">
        <v>107625</v>
      </c>
      <c r="I948" s="32">
        <v>5381.25</v>
      </c>
      <c r="J948" s="32">
        <v>102243.75</v>
      </c>
      <c r="K948" s="32">
        <v>103320</v>
      </c>
      <c r="L948" s="32">
        <v>-1076.25</v>
      </c>
      <c r="M948" s="4">
        <v>41913</v>
      </c>
      <c r="N948" s="26">
        <v>10</v>
      </c>
      <c r="O948" s="26" t="s">
        <v>36</v>
      </c>
      <c r="P948" s="26" t="s">
        <v>21</v>
      </c>
    </row>
    <row r="949" spans="1:16">
      <c r="A949" s="26" t="s">
        <v>31</v>
      </c>
      <c r="B949" s="26" t="s">
        <v>24</v>
      </c>
      <c r="C949" s="26" t="s">
        <v>39</v>
      </c>
      <c r="D949" s="26" t="s">
        <v>48</v>
      </c>
      <c r="E949" s="26">
        <v>704</v>
      </c>
      <c r="F949" s="32">
        <v>10</v>
      </c>
      <c r="G949" s="32">
        <v>125</v>
      </c>
      <c r="H949" s="32">
        <v>88000</v>
      </c>
      <c r="I949" s="32">
        <v>4400</v>
      </c>
      <c r="J949" s="32">
        <v>83600</v>
      </c>
      <c r="K949" s="32">
        <v>84480</v>
      </c>
      <c r="L949" s="32">
        <v>-880</v>
      </c>
      <c r="M949" s="4">
        <v>41548</v>
      </c>
      <c r="N949" s="26">
        <v>10</v>
      </c>
      <c r="O949" s="26" t="s">
        <v>36</v>
      </c>
      <c r="P949" s="26" t="s">
        <v>37</v>
      </c>
    </row>
    <row r="950" spans="1:16">
      <c r="A950" s="26" t="s">
        <v>16</v>
      </c>
      <c r="B950" s="26" t="s">
        <v>17</v>
      </c>
      <c r="C950" s="26" t="s">
        <v>39</v>
      </c>
      <c r="D950" s="26" t="s">
        <v>48</v>
      </c>
      <c r="E950" s="26">
        <v>1802</v>
      </c>
      <c r="F950" s="32">
        <v>10</v>
      </c>
      <c r="G950" s="32">
        <v>20</v>
      </c>
      <c r="H950" s="32">
        <v>36040</v>
      </c>
      <c r="I950" s="32">
        <v>1802</v>
      </c>
      <c r="J950" s="32">
        <v>34238</v>
      </c>
      <c r="K950" s="32">
        <v>18020</v>
      </c>
      <c r="L950" s="32">
        <v>16218</v>
      </c>
      <c r="M950" s="4">
        <v>41609</v>
      </c>
      <c r="N950" s="26">
        <v>12</v>
      </c>
      <c r="O950" s="26" t="s">
        <v>27</v>
      </c>
      <c r="P950" s="26" t="s">
        <v>37</v>
      </c>
    </row>
    <row r="951" spans="1:16">
      <c r="A951" s="26" t="s">
        <v>16</v>
      </c>
      <c r="B951" s="26" t="s">
        <v>38</v>
      </c>
      <c r="C951" s="26" t="s">
        <v>39</v>
      </c>
      <c r="D951" s="26" t="s">
        <v>48</v>
      </c>
      <c r="E951" s="26">
        <v>2663</v>
      </c>
      <c r="F951" s="32">
        <v>10</v>
      </c>
      <c r="G951" s="32">
        <v>20</v>
      </c>
      <c r="H951" s="32">
        <v>53260</v>
      </c>
      <c r="I951" s="32">
        <v>2663</v>
      </c>
      <c r="J951" s="32">
        <v>50597</v>
      </c>
      <c r="K951" s="32">
        <v>26630</v>
      </c>
      <c r="L951" s="32">
        <v>23967</v>
      </c>
      <c r="M951" s="4">
        <v>41974</v>
      </c>
      <c r="N951" s="26">
        <v>12</v>
      </c>
      <c r="O951" s="26" t="s">
        <v>27</v>
      </c>
      <c r="P951" s="26" t="s">
        <v>21</v>
      </c>
    </row>
    <row r="952" spans="1:16">
      <c r="A952" s="26" t="s">
        <v>16</v>
      </c>
      <c r="B952" s="26" t="s">
        <v>24</v>
      </c>
      <c r="C952" s="26" t="s">
        <v>39</v>
      </c>
      <c r="D952" s="26" t="s">
        <v>48</v>
      </c>
      <c r="E952" s="26">
        <v>2136</v>
      </c>
      <c r="F952" s="32">
        <v>10</v>
      </c>
      <c r="G952" s="32">
        <v>7</v>
      </c>
      <c r="H952" s="32">
        <v>14952</v>
      </c>
      <c r="I952" s="32">
        <v>747.6</v>
      </c>
      <c r="J952" s="32">
        <v>14204.4</v>
      </c>
      <c r="K952" s="32">
        <v>10680</v>
      </c>
      <c r="L952" s="32">
        <v>3524.4</v>
      </c>
      <c r="M952" s="4">
        <v>41609</v>
      </c>
      <c r="N952" s="26">
        <v>12</v>
      </c>
      <c r="O952" s="26" t="s">
        <v>27</v>
      </c>
      <c r="P952" s="26" t="s">
        <v>37</v>
      </c>
    </row>
    <row r="953" spans="1:16">
      <c r="A953" s="26" t="s">
        <v>23</v>
      </c>
      <c r="B953" s="26" t="s">
        <v>22</v>
      </c>
      <c r="C953" s="26" t="s">
        <v>39</v>
      </c>
      <c r="D953" s="26" t="s">
        <v>48</v>
      </c>
      <c r="E953" s="26">
        <v>2116</v>
      </c>
      <c r="F953" s="32">
        <v>10</v>
      </c>
      <c r="G953" s="32">
        <v>15</v>
      </c>
      <c r="H953" s="32">
        <v>31740</v>
      </c>
      <c r="I953" s="32">
        <v>1587</v>
      </c>
      <c r="J953" s="32">
        <v>30153</v>
      </c>
      <c r="K953" s="32">
        <v>21160</v>
      </c>
      <c r="L953" s="32">
        <v>8993</v>
      </c>
      <c r="M953" s="4">
        <v>41609</v>
      </c>
      <c r="N953" s="26">
        <v>12</v>
      </c>
      <c r="O953" s="26" t="s">
        <v>27</v>
      </c>
      <c r="P953" s="26" t="s">
        <v>37</v>
      </c>
    </row>
    <row r="954" spans="1:16">
      <c r="A954" s="26" t="s">
        <v>23</v>
      </c>
      <c r="B954" s="26" t="s">
        <v>38</v>
      </c>
      <c r="C954" s="26" t="s">
        <v>42</v>
      </c>
      <c r="D954" s="26" t="s">
        <v>48</v>
      </c>
      <c r="E954" s="26">
        <v>555</v>
      </c>
      <c r="F954" s="32">
        <v>120</v>
      </c>
      <c r="G954" s="32">
        <v>15</v>
      </c>
      <c r="H954" s="32">
        <v>8325</v>
      </c>
      <c r="I954" s="32">
        <v>416.25</v>
      </c>
      <c r="J954" s="32">
        <v>7908.75</v>
      </c>
      <c r="K954" s="32">
        <v>5550</v>
      </c>
      <c r="L954" s="32">
        <v>2358.75</v>
      </c>
      <c r="M954" s="4">
        <v>41640</v>
      </c>
      <c r="N954" s="26">
        <v>1</v>
      </c>
      <c r="O954" s="26" t="s">
        <v>20</v>
      </c>
      <c r="P954" s="26" t="s">
        <v>21</v>
      </c>
    </row>
    <row r="955" spans="1:16">
      <c r="A955" s="26" t="s">
        <v>23</v>
      </c>
      <c r="B955" s="26" t="s">
        <v>26</v>
      </c>
      <c r="C955" s="26" t="s">
        <v>42</v>
      </c>
      <c r="D955" s="26" t="s">
        <v>48</v>
      </c>
      <c r="E955" s="26">
        <v>2861</v>
      </c>
      <c r="F955" s="32">
        <v>120</v>
      </c>
      <c r="G955" s="32">
        <v>15</v>
      </c>
      <c r="H955" s="32">
        <v>42915</v>
      </c>
      <c r="I955" s="32">
        <v>2145.75</v>
      </c>
      <c r="J955" s="32">
        <v>40769.25</v>
      </c>
      <c r="K955" s="32">
        <v>28610</v>
      </c>
      <c r="L955" s="32">
        <v>12159.25</v>
      </c>
      <c r="M955" s="4">
        <v>41640</v>
      </c>
      <c r="N955" s="26">
        <v>1</v>
      </c>
      <c r="O955" s="26" t="s">
        <v>20</v>
      </c>
      <c r="P955" s="26" t="s">
        <v>21</v>
      </c>
    </row>
    <row r="956" spans="1:16">
      <c r="A956" s="26" t="s">
        <v>31</v>
      </c>
      <c r="B956" s="26" t="s">
        <v>22</v>
      </c>
      <c r="C956" s="26" t="s">
        <v>42</v>
      </c>
      <c r="D956" s="26" t="s">
        <v>48</v>
      </c>
      <c r="E956" s="26">
        <v>807</v>
      </c>
      <c r="F956" s="32">
        <v>120</v>
      </c>
      <c r="G956" s="32">
        <v>125</v>
      </c>
      <c r="H956" s="32">
        <v>100875</v>
      </c>
      <c r="I956" s="32">
        <v>5043.75</v>
      </c>
      <c r="J956" s="32">
        <v>95831.25</v>
      </c>
      <c r="K956" s="32">
        <v>96840</v>
      </c>
      <c r="L956" s="32">
        <v>-1008.75</v>
      </c>
      <c r="M956" s="4">
        <v>41671</v>
      </c>
      <c r="N956" s="26">
        <v>2</v>
      </c>
      <c r="O956" s="26" t="s">
        <v>40</v>
      </c>
      <c r="P956" s="26" t="s">
        <v>21</v>
      </c>
    </row>
    <row r="957" spans="1:16">
      <c r="A957" s="26" t="s">
        <v>16</v>
      </c>
      <c r="B957" s="26" t="s">
        <v>38</v>
      </c>
      <c r="C957" s="26" t="s">
        <v>42</v>
      </c>
      <c r="D957" s="26" t="s">
        <v>48</v>
      </c>
      <c r="E957" s="26">
        <v>602</v>
      </c>
      <c r="F957" s="32">
        <v>120</v>
      </c>
      <c r="G957" s="32">
        <v>350</v>
      </c>
      <c r="H957" s="32">
        <v>210700</v>
      </c>
      <c r="I957" s="32">
        <v>10535</v>
      </c>
      <c r="J957" s="32">
        <v>200165</v>
      </c>
      <c r="K957" s="32">
        <v>156520</v>
      </c>
      <c r="L957" s="32">
        <v>43645</v>
      </c>
      <c r="M957" s="4">
        <v>41791</v>
      </c>
      <c r="N957" s="26">
        <v>6</v>
      </c>
      <c r="O957" s="26" t="s">
        <v>25</v>
      </c>
      <c r="P957" s="26" t="s">
        <v>21</v>
      </c>
    </row>
    <row r="958" spans="1:16">
      <c r="A958" s="26" t="s">
        <v>16</v>
      </c>
      <c r="B958" s="26" t="s">
        <v>38</v>
      </c>
      <c r="C958" s="26" t="s">
        <v>42</v>
      </c>
      <c r="D958" s="26" t="s">
        <v>48</v>
      </c>
      <c r="E958" s="26">
        <v>2832</v>
      </c>
      <c r="F958" s="32">
        <v>120</v>
      </c>
      <c r="G958" s="32">
        <v>20</v>
      </c>
      <c r="H958" s="32">
        <v>56640</v>
      </c>
      <c r="I958" s="32">
        <v>2832</v>
      </c>
      <c r="J958" s="32">
        <v>53808</v>
      </c>
      <c r="K958" s="32">
        <v>28320</v>
      </c>
      <c r="L958" s="32">
        <v>25488</v>
      </c>
      <c r="M958" s="4">
        <v>41852</v>
      </c>
      <c r="N958" s="26">
        <v>8</v>
      </c>
      <c r="O958" s="26" t="s">
        <v>34</v>
      </c>
      <c r="P958" s="26" t="s">
        <v>21</v>
      </c>
    </row>
    <row r="959" spans="1:16">
      <c r="A959" s="26" t="s">
        <v>16</v>
      </c>
      <c r="B959" s="26" t="s">
        <v>24</v>
      </c>
      <c r="C959" s="26" t="s">
        <v>42</v>
      </c>
      <c r="D959" s="26" t="s">
        <v>48</v>
      </c>
      <c r="E959" s="26">
        <v>1579</v>
      </c>
      <c r="F959" s="32">
        <v>120</v>
      </c>
      <c r="G959" s="32">
        <v>20</v>
      </c>
      <c r="H959" s="32">
        <v>31580</v>
      </c>
      <c r="I959" s="32">
        <v>1579</v>
      </c>
      <c r="J959" s="32">
        <v>30001</v>
      </c>
      <c r="K959" s="32">
        <v>15790</v>
      </c>
      <c r="L959" s="32">
        <v>14211</v>
      </c>
      <c r="M959" s="4">
        <v>41852</v>
      </c>
      <c r="N959" s="26">
        <v>8</v>
      </c>
      <c r="O959" s="26" t="s">
        <v>34</v>
      </c>
      <c r="P959" s="26" t="s">
        <v>21</v>
      </c>
    </row>
    <row r="960" spans="1:16">
      <c r="A960" s="26" t="s">
        <v>31</v>
      </c>
      <c r="B960" s="26" t="s">
        <v>38</v>
      </c>
      <c r="C960" s="26" t="s">
        <v>42</v>
      </c>
      <c r="D960" s="26" t="s">
        <v>48</v>
      </c>
      <c r="E960" s="26">
        <v>861</v>
      </c>
      <c r="F960" s="32">
        <v>120</v>
      </c>
      <c r="G960" s="32">
        <v>125</v>
      </c>
      <c r="H960" s="32">
        <v>107625</v>
      </c>
      <c r="I960" s="32">
        <v>5381.25</v>
      </c>
      <c r="J960" s="32">
        <v>102243.75</v>
      </c>
      <c r="K960" s="32">
        <v>103320</v>
      </c>
      <c r="L960" s="32">
        <v>-1076.25</v>
      </c>
      <c r="M960" s="4">
        <v>41913</v>
      </c>
      <c r="N960" s="26">
        <v>10</v>
      </c>
      <c r="O960" s="26" t="s">
        <v>36</v>
      </c>
      <c r="P960" s="26" t="s">
        <v>21</v>
      </c>
    </row>
    <row r="961" spans="1:16">
      <c r="A961" s="26" t="s">
        <v>31</v>
      </c>
      <c r="B961" s="26" t="s">
        <v>24</v>
      </c>
      <c r="C961" s="26" t="s">
        <v>42</v>
      </c>
      <c r="D961" s="26" t="s">
        <v>48</v>
      </c>
      <c r="E961" s="26">
        <v>704</v>
      </c>
      <c r="F961" s="32">
        <v>120</v>
      </c>
      <c r="G961" s="32">
        <v>125</v>
      </c>
      <c r="H961" s="32">
        <v>88000</v>
      </c>
      <c r="I961" s="32">
        <v>4400</v>
      </c>
      <c r="J961" s="32">
        <v>83600</v>
      </c>
      <c r="K961" s="32">
        <v>84480</v>
      </c>
      <c r="L961" s="32">
        <v>-880</v>
      </c>
      <c r="M961" s="4">
        <v>41548</v>
      </c>
      <c r="N961" s="26">
        <v>10</v>
      </c>
      <c r="O961" s="26" t="s">
        <v>36</v>
      </c>
      <c r="P961" s="26" t="s">
        <v>37</v>
      </c>
    </row>
    <row r="962" spans="1:16">
      <c r="A962" s="26" t="s">
        <v>16</v>
      </c>
      <c r="B962" s="26" t="s">
        <v>24</v>
      </c>
      <c r="C962" s="26" t="s">
        <v>42</v>
      </c>
      <c r="D962" s="26" t="s">
        <v>48</v>
      </c>
      <c r="E962" s="26">
        <v>1033</v>
      </c>
      <c r="F962" s="32">
        <v>120</v>
      </c>
      <c r="G962" s="32">
        <v>20</v>
      </c>
      <c r="H962" s="32">
        <v>20660</v>
      </c>
      <c r="I962" s="32">
        <v>1033</v>
      </c>
      <c r="J962" s="32">
        <v>19627</v>
      </c>
      <c r="K962" s="32">
        <v>10330</v>
      </c>
      <c r="L962" s="32">
        <v>9297</v>
      </c>
      <c r="M962" s="4">
        <v>41609</v>
      </c>
      <c r="N962" s="26">
        <v>12</v>
      </c>
      <c r="O962" s="26" t="s">
        <v>27</v>
      </c>
      <c r="P962" s="26" t="s">
        <v>37</v>
      </c>
    </row>
    <row r="963" spans="1:16">
      <c r="A963" s="26" t="s">
        <v>33</v>
      </c>
      <c r="B963" s="26" t="s">
        <v>22</v>
      </c>
      <c r="C963" s="26" t="s">
        <v>42</v>
      </c>
      <c r="D963" s="26" t="s">
        <v>48</v>
      </c>
      <c r="E963" s="26">
        <v>1250</v>
      </c>
      <c r="F963" s="32">
        <v>120</v>
      </c>
      <c r="G963" s="32">
        <v>300</v>
      </c>
      <c r="H963" s="32">
        <v>375000</v>
      </c>
      <c r="I963" s="32">
        <v>18750</v>
      </c>
      <c r="J963" s="32">
        <v>356250</v>
      </c>
      <c r="K963" s="32">
        <v>312500</v>
      </c>
      <c r="L963" s="32">
        <v>43750</v>
      </c>
      <c r="M963" s="4">
        <v>41974</v>
      </c>
      <c r="N963" s="26">
        <v>12</v>
      </c>
      <c r="O963" s="26" t="s">
        <v>27</v>
      </c>
      <c r="P963" s="26" t="s">
        <v>21</v>
      </c>
    </row>
    <row r="964" spans="1:16">
      <c r="A964" s="26" t="s">
        <v>16</v>
      </c>
      <c r="B964" s="26" t="s">
        <v>17</v>
      </c>
      <c r="C964" s="26" t="s">
        <v>43</v>
      </c>
      <c r="D964" s="26" t="s">
        <v>48</v>
      </c>
      <c r="E964" s="26">
        <v>1389</v>
      </c>
      <c r="F964" s="32">
        <v>250</v>
      </c>
      <c r="G964" s="32">
        <v>20</v>
      </c>
      <c r="H964" s="32">
        <v>27780</v>
      </c>
      <c r="I964" s="32">
        <v>1389</v>
      </c>
      <c r="J964" s="32">
        <v>26391</v>
      </c>
      <c r="K964" s="32">
        <v>13890</v>
      </c>
      <c r="L964" s="32">
        <v>12501</v>
      </c>
      <c r="M964" s="4">
        <v>41548</v>
      </c>
      <c r="N964" s="26">
        <v>10</v>
      </c>
      <c r="O964" s="26" t="s">
        <v>36</v>
      </c>
      <c r="P964" s="26" t="s">
        <v>37</v>
      </c>
    </row>
    <row r="965" spans="1:16">
      <c r="A965" s="26" t="s">
        <v>16</v>
      </c>
      <c r="B965" s="26" t="s">
        <v>38</v>
      </c>
      <c r="C965" s="26" t="s">
        <v>43</v>
      </c>
      <c r="D965" s="26" t="s">
        <v>48</v>
      </c>
      <c r="E965" s="26">
        <v>1265</v>
      </c>
      <c r="F965" s="32">
        <v>250</v>
      </c>
      <c r="G965" s="32">
        <v>20</v>
      </c>
      <c r="H965" s="32">
        <v>25300</v>
      </c>
      <c r="I965" s="32">
        <v>1265</v>
      </c>
      <c r="J965" s="32">
        <v>24035</v>
      </c>
      <c r="K965" s="32">
        <v>12650</v>
      </c>
      <c r="L965" s="32">
        <v>11385</v>
      </c>
      <c r="M965" s="4">
        <v>41579</v>
      </c>
      <c r="N965" s="26">
        <v>11</v>
      </c>
      <c r="O965" s="26" t="s">
        <v>41</v>
      </c>
      <c r="P965" s="26" t="s">
        <v>37</v>
      </c>
    </row>
    <row r="966" spans="1:16">
      <c r="A966" s="26" t="s">
        <v>16</v>
      </c>
      <c r="B966" s="26" t="s">
        <v>22</v>
      </c>
      <c r="C966" s="26" t="s">
        <v>43</v>
      </c>
      <c r="D966" s="26" t="s">
        <v>48</v>
      </c>
      <c r="E966" s="26">
        <v>2297</v>
      </c>
      <c r="F966" s="32">
        <v>250</v>
      </c>
      <c r="G966" s="32">
        <v>20</v>
      </c>
      <c r="H966" s="32">
        <v>45940</v>
      </c>
      <c r="I966" s="32">
        <v>2297</v>
      </c>
      <c r="J966" s="32">
        <v>43643</v>
      </c>
      <c r="K966" s="32">
        <v>22970</v>
      </c>
      <c r="L966" s="32">
        <v>20673</v>
      </c>
      <c r="M966" s="4">
        <v>41579</v>
      </c>
      <c r="N966" s="26">
        <v>11</v>
      </c>
      <c r="O966" s="26" t="s">
        <v>41</v>
      </c>
      <c r="P966" s="26" t="s">
        <v>37</v>
      </c>
    </row>
    <row r="967" spans="1:16">
      <c r="A967" s="26" t="s">
        <v>16</v>
      </c>
      <c r="B967" s="26" t="s">
        <v>38</v>
      </c>
      <c r="C967" s="26" t="s">
        <v>43</v>
      </c>
      <c r="D967" s="26" t="s">
        <v>48</v>
      </c>
      <c r="E967" s="26">
        <v>2663</v>
      </c>
      <c r="F967" s="32">
        <v>250</v>
      </c>
      <c r="G967" s="32">
        <v>20</v>
      </c>
      <c r="H967" s="32">
        <v>53260</v>
      </c>
      <c r="I967" s="32">
        <v>2663</v>
      </c>
      <c r="J967" s="32">
        <v>50597</v>
      </c>
      <c r="K967" s="32">
        <v>26630</v>
      </c>
      <c r="L967" s="32">
        <v>23967</v>
      </c>
      <c r="M967" s="4">
        <v>41974</v>
      </c>
      <c r="N967" s="26">
        <v>12</v>
      </c>
      <c r="O967" s="26" t="s">
        <v>27</v>
      </c>
      <c r="P967" s="26" t="s">
        <v>21</v>
      </c>
    </row>
    <row r="968" spans="1:16">
      <c r="A968" s="26" t="s">
        <v>16</v>
      </c>
      <c r="B968" s="26" t="s">
        <v>38</v>
      </c>
      <c r="C968" s="26" t="s">
        <v>43</v>
      </c>
      <c r="D968" s="26" t="s">
        <v>48</v>
      </c>
      <c r="E968" s="26">
        <v>570</v>
      </c>
      <c r="F968" s="32">
        <v>250</v>
      </c>
      <c r="G968" s="32">
        <v>7</v>
      </c>
      <c r="H968" s="32">
        <v>3990</v>
      </c>
      <c r="I968" s="32">
        <v>199.5</v>
      </c>
      <c r="J968" s="32">
        <v>3790.5</v>
      </c>
      <c r="K968" s="32">
        <v>2850</v>
      </c>
      <c r="L968" s="32">
        <v>940.5</v>
      </c>
      <c r="M968" s="4">
        <v>41974</v>
      </c>
      <c r="N968" s="26">
        <v>12</v>
      </c>
      <c r="O968" s="26" t="s">
        <v>27</v>
      </c>
      <c r="P968" s="26" t="s">
        <v>21</v>
      </c>
    </row>
    <row r="969" spans="1:16">
      <c r="A969" s="26" t="s">
        <v>16</v>
      </c>
      <c r="B969" s="26" t="s">
        <v>24</v>
      </c>
      <c r="C969" s="26" t="s">
        <v>43</v>
      </c>
      <c r="D969" s="26" t="s">
        <v>48</v>
      </c>
      <c r="E969" s="26">
        <v>2487</v>
      </c>
      <c r="F969" s="32">
        <v>250</v>
      </c>
      <c r="G969" s="32">
        <v>7</v>
      </c>
      <c r="H969" s="32">
        <v>17409</v>
      </c>
      <c r="I969" s="32">
        <v>870.45</v>
      </c>
      <c r="J969" s="32">
        <v>16538.55</v>
      </c>
      <c r="K969" s="32">
        <v>12435</v>
      </c>
      <c r="L969" s="32">
        <v>4103.55</v>
      </c>
      <c r="M969" s="4">
        <v>41974</v>
      </c>
      <c r="N969" s="26">
        <v>12</v>
      </c>
      <c r="O969" s="26" t="s">
        <v>27</v>
      </c>
      <c r="P969" s="26" t="s">
        <v>21</v>
      </c>
    </row>
    <row r="970" spans="1:16">
      <c r="A970" s="26" t="s">
        <v>16</v>
      </c>
      <c r="B970" s="26" t="s">
        <v>22</v>
      </c>
      <c r="C970" s="26" t="s">
        <v>45</v>
      </c>
      <c r="D970" s="26" t="s">
        <v>48</v>
      </c>
      <c r="E970" s="26">
        <v>1350</v>
      </c>
      <c r="F970" s="32">
        <v>260</v>
      </c>
      <c r="G970" s="32">
        <v>350</v>
      </c>
      <c r="H970" s="32">
        <v>472500</v>
      </c>
      <c r="I970" s="32">
        <v>23625</v>
      </c>
      <c r="J970" s="32">
        <v>448875</v>
      </c>
      <c r="K970" s="32">
        <v>351000</v>
      </c>
      <c r="L970" s="32">
        <v>97875</v>
      </c>
      <c r="M970" s="4">
        <v>41671</v>
      </c>
      <c r="N970" s="26">
        <v>2</v>
      </c>
      <c r="O970" s="26" t="s">
        <v>40</v>
      </c>
      <c r="P970" s="26" t="s">
        <v>21</v>
      </c>
    </row>
    <row r="971" spans="1:16">
      <c r="A971" s="26" t="s">
        <v>16</v>
      </c>
      <c r="B971" s="26" t="s">
        <v>17</v>
      </c>
      <c r="C971" s="26" t="s">
        <v>45</v>
      </c>
      <c r="D971" s="26" t="s">
        <v>48</v>
      </c>
      <c r="E971" s="26">
        <v>552</v>
      </c>
      <c r="F971" s="32">
        <v>260</v>
      </c>
      <c r="G971" s="32">
        <v>350</v>
      </c>
      <c r="H971" s="32">
        <v>193200</v>
      </c>
      <c r="I971" s="32">
        <v>9660</v>
      </c>
      <c r="J971" s="32">
        <v>183540</v>
      </c>
      <c r="K971" s="32">
        <v>143520</v>
      </c>
      <c r="L971" s="32">
        <v>40020</v>
      </c>
      <c r="M971" s="4">
        <v>41852</v>
      </c>
      <c r="N971" s="26">
        <v>8</v>
      </c>
      <c r="O971" s="26" t="s">
        <v>34</v>
      </c>
      <c r="P971" s="26" t="s">
        <v>21</v>
      </c>
    </row>
    <row r="972" spans="1:16">
      <c r="A972" s="26" t="s">
        <v>16</v>
      </c>
      <c r="B972" s="26" t="s">
        <v>17</v>
      </c>
      <c r="C972" s="26" t="s">
        <v>45</v>
      </c>
      <c r="D972" s="26" t="s">
        <v>48</v>
      </c>
      <c r="E972" s="26">
        <v>1228</v>
      </c>
      <c r="F972" s="32">
        <v>260</v>
      </c>
      <c r="G972" s="32">
        <v>350</v>
      </c>
      <c r="H972" s="32">
        <v>429800</v>
      </c>
      <c r="I972" s="32">
        <v>21490</v>
      </c>
      <c r="J972" s="32">
        <v>408310</v>
      </c>
      <c r="K972" s="32">
        <v>319280</v>
      </c>
      <c r="L972" s="32">
        <v>89030</v>
      </c>
      <c r="M972" s="4">
        <v>41548</v>
      </c>
      <c r="N972" s="26">
        <v>10</v>
      </c>
      <c r="O972" s="26" t="s">
        <v>36</v>
      </c>
      <c r="P972" s="26" t="s">
        <v>37</v>
      </c>
    </row>
    <row r="973" spans="1:16">
      <c r="A973" s="26" t="s">
        <v>33</v>
      </c>
      <c r="B973" s="26" t="s">
        <v>22</v>
      </c>
      <c r="C973" s="26" t="s">
        <v>45</v>
      </c>
      <c r="D973" s="26" t="s">
        <v>48</v>
      </c>
      <c r="E973" s="26">
        <v>1250</v>
      </c>
      <c r="F973" s="32">
        <v>260</v>
      </c>
      <c r="G973" s="32">
        <v>300</v>
      </c>
      <c r="H973" s="32">
        <v>375000</v>
      </c>
      <c r="I973" s="32">
        <v>18750</v>
      </c>
      <c r="J973" s="32">
        <v>356250</v>
      </c>
      <c r="K973" s="32">
        <v>312500</v>
      </c>
      <c r="L973" s="32">
        <v>43750</v>
      </c>
      <c r="M973" s="4">
        <v>41974</v>
      </c>
      <c r="N973" s="26">
        <v>12</v>
      </c>
      <c r="O973" s="26" t="s">
        <v>27</v>
      </c>
      <c r="P973" s="26" t="s">
        <v>21</v>
      </c>
    </row>
    <row r="974" spans="1:16">
      <c r="A974" s="26" t="s">
        <v>23</v>
      </c>
      <c r="B974" s="26" t="s">
        <v>24</v>
      </c>
      <c r="C974" s="26" t="s">
        <v>39</v>
      </c>
      <c r="D974" s="26" t="s">
        <v>48</v>
      </c>
      <c r="E974" s="26">
        <v>3801</v>
      </c>
      <c r="F974" s="32">
        <v>10</v>
      </c>
      <c r="G974" s="32">
        <v>15</v>
      </c>
      <c r="H974" s="32">
        <v>57015</v>
      </c>
      <c r="I974" s="32">
        <v>3420.9</v>
      </c>
      <c r="J974" s="32">
        <v>53594.1</v>
      </c>
      <c r="K974" s="32">
        <v>38010</v>
      </c>
      <c r="L974" s="32">
        <v>15584.1</v>
      </c>
      <c r="M974" s="4">
        <v>41730</v>
      </c>
      <c r="N974" s="26">
        <v>4</v>
      </c>
      <c r="O974" s="26" t="s">
        <v>44</v>
      </c>
      <c r="P974" s="26" t="s">
        <v>21</v>
      </c>
    </row>
    <row r="975" spans="1:16">
      <c r="A975" s="26" t="s">
        <v>16</v>
      </c>
      <c r="B975" s="26" t="s">
        <v>38</v>
      </c>
      <c r="C975" s="26" t="s">
        <v>18</v>
      </c>
      <c r="D975" s="26" t="s">
        <v>48</v>
      </c>
      <c r="E975" s="26">
        <v>1117.5</v>
      </c>
      <c r="F975" s="32">
        <v>3</v>
      </c>
      <c r="G975" s="32">
        <v>20</v>
      </c>
      <c r="H975" s="32">
        <v>22350</v>
      </c>
      <c r="I975" s="32">
        <v>1341</v>
      </c>
      <c r="J975" s="32">
        <v>21009</v>
      </c>
      <c r="K975" s="32">
        <v>11175</v>
      </c>
      <c r="L975" s="32">
        <v>9834</v>
      </c>
      <c r="M975" s="4">
        <v>41640</v>
      </c>
      <c r="N975" s="26">
        <v>1</v>
      </c>
      <c r="O975" s="26" t="s">
        <v>20</v>
      </c>
      <c r="P975" s="26" t="s">
        <v>21</v>
      </c>
    </row>
    <row r="976" spans="1:16">
      <c r="A976" s="26" t="s">
        <v>23</v>
      </c>
      <c r="B976" s="26" t="s">
        <v>17</v>
      </c>
      <c r="C976" s="26" t="s">
        <v>18</v>
      </c>
      <c r="D976" s="26" t="s">
        <v>48</v>
      </c>
      <c r="E976" s="26">
        <v>2844</v>
      </c>
      <c r="F976" s="32">
        <v>3</v>
      </c>
      <c r="G976" s="32">
        <v>15</v>
      </c>
      <c r="H976" s="32">
        <v>42660</v>
      </c>
      <c r="I976" s="32">
        <v>2559.6</v>
      </c>
      <c r="J976" s="32">
        <v>40100.400000000001</v>
      </c>
      <c r="K976" s="32">
        <v>28440</v>
      </c>
      <c r="L976" s="32">
        <v>11660.4</v>
      </c>
      <c r="M976" s="4">
        <v>41791</v>
      </c>
      <c r="N976" s="26">
        <v>6</v>
      </c>
      <c r="O976" s="26" t="s">
        <v>25</v>
      </c>
      <c r="P976" s="26" t="s">
        <v>21</v>
      </c>
    </row>
    <row r="977" spans="1:16">
      <c r="A977" s="26" t="s">
        <v>30</v>
      </c>
      <c r="B977" s="26" t="s">
        <v>26</v>
      </c>
      <c r="C977" s="26" t="s">
        <v>18</v>
      </c>
      <c r="D977" s="26" t="s">
        <v>48</v>
      </c>
      <c r="E977" s="26">
        <v>562</v>
      </c>
      <c r="F977" s="32">
        <v>3</v>
      </c>
      <c r="G977" s="32">
        <v>12</v>
      </c>
      <c r="H977" s="32">
        <v>6744</v>
      </c>
      <c r="I977" s="32">
        <v>404.64</v>
      </c>
      <c r="J977" s="32">
        <v>6339.36</v>
      </c>
      <c r="K977" s="32">
        <v>1686</v>
      </c>
      <c r="L977" s="32">
        <v>4653.3599999999997</v>
      </c>
      <c r="M977" s="4">
        <v>41883</v>
      </c>
      <c r="N977" s="26">
        <v>9</v>
      </c>
      <c r="O977" s="26" t="s">
        <v>35</v>
      </c>
      <c r="P977" s="26" t="s">
        <v>21</v>
      </c>
    </row>
    <row r="978" spans="1:16">
      <c r="A978" s="26" t="s">
        <v>30</v>
      </c>
      <c r="B978" s="26" t="s">
        <v>17</v>
      </c>
      <c r="C978" s="26" t="s">
        <v>18</v>
      </c>
      <c r="D978" s="26" t="s">
        <v>48</v>
      </c>
      <c r="E978" s="26">
        <v>2299</v>
      </c>
      <c r="F978" s="32">
        <v>3</v>
      </c>
      <c r="G978" s="32">
        <v>12</v>
      </c>
      <c r="H978" s="32">
        <v>27588</v>
      </c>
      <c r="I978" s="32">
        <v>1655.28</v>
      </c>
      <c r="J978" s="32">
        <v>25932.720000000001</v>
      </c>
      <c r="K978" s="32">
        <v>6897</v>
      </c>
      <c r="L978" s="32">
        <v>19035.72</v>
      </c>
      <c r="M978" s="4">
        <v>41548</v>
      </c>
      <c r="N978" s="26">
        <v>10</v>
      </c>
      <c r="O978" s="26" t="s">
        <v>36</v>
      </c>
      <c r="P978" s="26" t="s">
        <v>37</v>
      </c>
    </row>
    <row r="979" spans="1:16">
      <c r="A979" s="26" t="s">
        <v>23</v>
      </c>
      <c r="B979" s="26" t="s">
        <v>38</v>
      </c>
      <c r="C979" s="26" t="s">
        <v>18</v>
      </c>
      <c r="D979" s="26" t="s">
        <v>48</v>
      </c>
      <c r="E979" s="26">
        <v>2030</v>
      </c>
      <c r="F979" s="32">
        <v>3</v>
      </c>
      <c r="G979" s="32">
        <v>15</v>
      </c>
      <c r="H979" s="32">
        <v>30450</v>
      </c>
      <c r="I979" s="32">
        <v>1827</v>
      </c>
      <c r="J979" s="32">
        <v>28623</v>
      </c>
      <c r="K979" s="32">
        <v>20300</v>
      </c>
      <c r="L979" s="32">
        <v>8323</v>
      </c>
      <c r="M979" s="4">
        <v>41944</v>
      </c>
      <c r="N979" s="26">
        <v>11</v>
      </c>
      <c r="O979" s="26" t="s">
        <v>41</v>
      </c>
      <c r="P979" s="26" t="s">
        <v>21</v>
      </c>
    </row>
    <row r="980" spans="1:16">
      <c r="A980" s="26" t="s">
        <v>16</v>
      </c>
      <c r="B980" s="26" t="s">
        <v>38</v>
      </c>
      <c r="C980" s="26" t="s">
        <v>18</v>
      </c>
      <c r="D980" s="26" t="s">
        <v>48</v>
      </c>
      <c r="E980" s="26">
        <v>263</v>
      </c>
      <c r="F980" s="32">
        <v>3</v>
      </c>
      <c r="G980" s="32">
        <v>7</v>
      </c>
      <c r="H980" s="32">
        <v>1841</v>
      </c>
      <c r="I980" s="32">
        <v>110.46</v>
      </c>
      <c r="J980" s="32">
        <v>1730.54</v>
      </c>
      <c r="K980" s="32">
        <v>1315</v>
      </c>
      <c r="L980" s="32">
        <v>415.54</v>
      </c>
      <c r="M980" s="4">
        <v>41579</v>
      </c>
      <c r="N980" s="26">
        <v>11</v>
      </c>
      <c r="O980" s="26" t="s">
        <v>41</v>
      </c>
      <c r="P980" s="26" t="s">
        <v>37</v>
      </c>
    </row>
    <row r="981" spans="1:16">
      <c r="A981" s="26" t="s">
        <v>31</v>
      </c>
      <c r="B981" s="26" t="s">
        <v>22</v>
      </c>
      <c r="C981" s="26" t="s">
        <v>18</v>
      </c>
      <c r="D981" s="26" t="s">
        <v>48</v>
      </c>
      <c r="E981" s="26">
        <v>887</v>
      </c>
      <c r="F981" s="32">
        <v>3</v>
      </c>
      <c r="G981" s="32">
        <v>125</v>
      </c>
      <c r="H981" s="32">
        <v>110875</v>
      </c>
      <c r="I981" s="32">
        <v>6652.5</v>
      </c>
      <c r="J981" s="32">
        <v>104222.5</v>
      </c>
      <c r="K981" s="32">
        <v>106440</v>
      </c>
      <c r="L981" s="32">
        <v>-2217.5</v>
      </c>
      <c r="M981" s="4">
        <v>41609</v>
      </c>
      <c r="N981" s="26">
        <v>12</v>
      </c>
      <c r="O981" s="26" t="s">
        <v>27</v>
      </c>
      <c r="P981" s="26" t="s">
        <v>37</v>
      </c>
    </row>
    <row r="982" spans="1:16">
      <c r="A982" s="26" t="s">
        <v>16</v>
      </c>
      <c r="B982" s="26" t="s">
        <v>26</v>
      </c>
      <c r="C982" s="26" t="s">
        <v>28</v>
      </c>
      <c r="D982" s="26" t="s">
        <v>48</v>
      </c>
      <c r="E982" s="26">
        <v>980</v>
      </c>
      <c r="F982" s="32">
        <v>5</v>
      </c>
      <c r="G982" s="32">
        <v>350</v>
      </c>
      <c r="H982" s="32">
        <v>343000</v>
      </c>
      <c r="I982" s="32">
        <v>20580</v>
      </c>
      <c r="J982" s="32">
        <v>322420</v>
      </c>
      <c r="K982" s="32">
        <v>254800</v>
      </c>
      <c r="L982" s="32">
        <v>67620</v>
      </c>
      <c r="M982" s="4">
        <v>41730</v>
      </c>
      <c r="N982" s="26">
        <v>4</v>
      </c>
      <c r="O982" s="26" t="s">
        <v>44</v>
      </c>
      <c r="P982" s="26" t="s">
        <v>21</v>
      </c>
    </row>
    <row r="983" spans="1:16">
      <c r="A983" s="26" t="s">
        <v>16</v>
      </c>
      <c r="B983" s="26" t="s">
        <v>22</v>
      </c>
      <c r="C983" s="26" t="s">
        <v>28</v>
      </c>
      <c r="D983" s="26" t="s">
        <v>48</v>
      </c>
      <c r="E983" s="26">
        <v>1460</v>
      </c>
      <c r="F983" s="32">
        <v>5</v>
      </c>
      <c r="G983" s="32">
        <v>350</v>
      </c>
      <c r="H983" s="32">
        <v>511000</v>
      </c>
      <c r="I983" s="32">
        <v>30660</v>
      </c>
      <c r="J983" s="32">
        <v>480340</v>
      </c>
      <c r="K983" s="32">
        <v>379600</v>
      </c>
      <c r="L983" s="32">
        <v>100740</v>
      </c>
      <c r="M983" s="4">
        <v>41760</v>
      </c>
      <c r="N983" s="26">
        <v>5</v>
      </c>
      <c r="O983" s="26" t="s">
        <v>47</v>
      </c>
      <c r="P983" s="26" t="s">
        <v>21</v>
      </c>
    </row>
    <row r="984" spans="1:16">
      <c r="A984" s="26" t="s">
        <v>16</v>
      </c>
      <c r="B984" s="26" t="s">
        <v>24</v>
      </c>
      <c r="C984" s="26" t="s">
        <v>28</v>
      </c>
      <c r="D984" s="26" t="s">
        <v>48</v>
      </c>
      <c r="E984" s="26">
        <v>1403</v>
      </c>
      <c r="F984" s="32">
        <v>5</v>
      </c>
      <c r="G984" s="32">
        <v>7</v>
      </c>
      <c r="H984" s="32">
        <v>9821</v>
      </c>
      <c r="I984" s="32">
        <v>589.26</v>
      </c>
      <c r="J984" s="32">
        <v>9231.74</v>
      </c>
      <c r="K984" s="32">
        <v>7015</v>
      </c>
      <c r="L984" s="32">
        <v>2216.7399999999998</v>
      </c>
      <c r="M984" s="4">
        <v>41548</v>
      </c>
      <c r="N984" s="26">
        <v>10</v>
      </c>
      <c r="O984" s="26" t="s">
        <v>36</v>
      </c>
      <c r="P984" s="26" t="s">
        <v>37</v>
      </c>
    </row>
    <row r="985" spans="1:16">
      <c r="A985" s="26" t="s">
        <v>30</v>
      </c>
      <c r="B985" s="26" t="s">
        <v>38</v>
      </c>
      <c r="C985" s="26" t="s">
        <v>28</v>
      </c>
      <c r="D985" s="26" t="s">
        <v>48</v>
      </c>
      <c r="E985" s="26">
        <v>2723</v>
      </c>
      <c r="F985" s="32">
        <v>5</v>
      </c>
      <c r="G985" s="32">
        <v>12</v>
      </c>
      <c r="H985" s="32">
        <v>32676</v>
      </c>
      <c r="I985" s="32">
        <v>1960.56</v>
      </c>
      <c r="J985" s="32">
        <v>30715.439999999999</v>
      </c>
      <c r="K985" s="32">
        <v>8169</v>
      </c>
      <c r="L985" s="32">
        <v>22546.44</v>
      </c>
      <c r="M985" s="4">
        <v>41944</v>
      </c>
      <c r="N985" s="26">
        <v>11</v>
      </c>
      <c r="O985" s="26" t="s">
        <v>41</v>
      </c>
      <c r="P985" s="26" t="s">
        <v>21</v>
      </c>
    </row>
    <row r="986" spans="1:16">
      <c r="A986" s="26" t="s">
        <v>16</v>
      </c>
      <c r="B986" s="26" t="s">
        <v>24</v>
      </c>
      <c r="C986" s="26" t="s">
        <v>39</v>
      </c>
      <c r="D986" s="26" t="s">
        <v>48</v>
      </c>
      <c r="E986" s="26">
        <v>1496</v>
      </c>
      <c r="F986" s="32">
        <v>10</v>
      </c>
      <c r="G986" s="32">
        <v>350</v>
      </c>
      <c r="H986" s="32">
        <v>523600</v>
      </c>
      <c r="I986" s="32">
        <v>31416</v>
      </c>
      <c r="J986" s="32">
        <v>492184</v>
      </c>
      <c r="K986" s="32">
        <v>388960</v>
      </c>
      <c r="L986" s="32">
        <v>103224</v>
      </c>
      <c r="M986" s="4">
        <v>41791</v>
      </c>
      <c r="N986" s="26">
        <v>6</v>
      </c>
      <c r="O986" s="26" t="s">
        <v>25</v>
      </c>
      <c r="P986" s="26" t="s">
        <v>21</v>
      </c>
    </row>
    <row r="987" spans="1:16">
      <c r="A987" s="26" t="s">
        <v>30</v>
      </c>
      <c r="B987" s="26" t="s">
        <v>17</v>
      </c>
      <c r="C987" s="26" t="s">
        <v>39</v>
      </c>
      <c r="D987" s="26" t="s">
        <v>48</v>
      </c>
      <c r="E987" s="26">
        <v>2299</v>
      </c>
      <c r="F987" s="32">
        <v>10</v>
      </c>
      <c r="G987" s="32">
        <v>12</v>
      </c>
      <c r="H987" s="32">
        <v>27588</v>
      </c>
      <c r="I987" s="32">
        <v>1655.28</v>
      </c>
      <c r="J987" s="32">
        <v>25932.720000000001</v>
      </c>
      <c r="K987" s="32">
        <v>6897</v>
      </c>
      <c r="L987" s="32">
        <v>19035.72</v>
      </c>
      <c r="M987" s="4">
        <v>41548</v>
      </c>
      <c r="N987" s="26">
        <v>10</v>
      </c>
      <c r="O987" s="26" t="s">
        <v>36</v>
      </c>
      <c r="P987" s="26" t="s">
        <v>37</v>
      </c>
    </row>
    <row r="988" spans="1:16">
      <c r="A988" s="26" t="s">
        <v>16</v>
      </c>
      <c r="B988" s="26" t="s">
        <v>38</v>
      </c>
      <c r="C988" s="26" t="s">
        <v>39</v>
      </c>
      <c r="D988" s="26" t="s">
        <v>48</v>
      </c>
      <c r="E988" s="26">
        <v>727</v>
      </c>
      <c r="F988" s="32">
        <v>10</v>
      </c>
      <c r="G988" s="32">
        <v>350</v>
      </c>
      <c r="H988" s="32">
        <v>254450</v>
      </c>
      <c r="I988" s="32">
        <v>15267</v>
      </c>
      <c r="J988" s="32">
        <v>239183</v>
      </c>
      <c r="K988" s="32">
        <v>189020</v>
      </c>
      <c r="L988" s="32">
        <v>50163</v>
      </c>
      <c r="M988" s="4">
        <v>41548</v>
      </c>
      <c r="N988" s="26">
        <v>10</v>
      </c>
      <c r="O988" s="26" t="s">
        <v>36</v>
      </c>
      <c r="P988" s="26" t="s">
        <v>37</v>
      </c>
    </row>
    <row r="989" spans="1:16">
      <c r="A989" s="26" t="s">
        <v>31</v>
      </c>
      <c r="B989" s="26" t="s">
        <v>17</v>
      </c>
      <c r="C989" s="26" t="s">
        <v>42</v>
      </c>
      <c r="D989" s="26" t="s">
        <v>48</v>
      </c>
      <c r="E989" s="26">
        <v>952</v>
      </c>
      <c r="F989" s="32">
        <v>120</v>
      </c>
      <c r="G989" s="32">
        <v>125</v>
      </c>
      <c r="H989" s="32">
        <v>119000</v>
      </c>
      <c r="I989" s="32">
        <v>7140</v>
      </c>
      <c r="J989" s="32">
        <v>111860</v>
      </c>
      <c r="K989" s="32">
        <v>114240</v>
      </c>
      <c r="L989" s="32">
        <v>-2380</v>
      </c>
      <c r="M989" s="4">
        <v>41671</v>
      </c>
      <c r="N989" s="26">
        <v>2</v>
      </c>
      <c r="O989" s="26" t="s">
        <v>40</v>
      </c>
      <c r="P989" s="26" t="s">
        <v>21</v>
      </c>
    </row>
    <row r="990" spans="1:16">
      <c r="A990" s="26" t="s">
        <v>31</v>
      </c>
      <c r="B990" s="26" t="s">
        <v>38</v>
      </c>
      <c r="C990" s="26" t="s">
        <v>42</v>
      </c>
      <c r="D990" s="26" t="s">
        <v>48</v>
      </c>
      <c r="E990" s="26">
        <v>2755</v>
      </c>
      <c r="F990" s="32">
        <v>120</v>
      </c>
      <c r="G990" s="32">
        <v>125</v>
      </c>
      <c r="H990" s="32">
        <v>344375</v>
      </c>
      <c r="I990" s="32">
        <v>20662.5</v>
      </c>
      <c r="J990" s="32">
        <v>323712.5</v>
      </c>
      <c r="K990" s="32">
        <v>330600</v>
      </c>
      <c r="L990" s="32">
        <v>-6887.5</v>
      </c>
      <c r="M990" s="4">
        <v>41671</v>
      </c>
      <c r="N990" s="26">
        <v>2</v>
      </c>
      <c r="O990" s="26" t="s">
        <v>40</v>
      </c>
      <c r="P990" s="26" t="s">
        <v>21</v>
      </c>
    </row>
    <row r="991" spans="1:16">
      <c r="A991" s="26" t="s">
        <v>23</v>
      </c>
      <c r="B991" s="26" t="s">
        <v>22</v>
      </c>
      <c r="C991" s="26" t="s">
        <v>42</v>
      </c>
      <c r="D991" s="26" t="s">
        <v>48</v>
      </c>
      <c r="E991" s="26">
        <v>1530</v>
      </c>
      <c r="F991" s="32">
        <v>120</v>
      </c>
      <c r="G991" s="32">
        <v>15</v>
      </c>
      <c r="H991" s="32">
        <v>22950</v>
      </c>
      <c r="I991" s="32">
        <v>1377</v>
      </c>
      <c r="J991" s="32">
        <v>21573</v>
      </c>
      <c r="K991" s="32">
        <v>15300</v>
      </c>
      <c r="L991" s="32">
        <v>6273</v>
      </c>
      <c r="M991" s="4">
        <v>41760</v>
      </c>
      <c r="N991" s="26">
        <v>5</v>
      </c>
      <c r="O991" s="26" t="s">
        <v>47</v>
      </c>
      <c r="P991" s="26" t="s">
        <v>21</v>
      </c>
    </row>
    <row r="992" spans="1:16">
      <c r="A992" s="26" t="s">
        <v>16</v>
      </c>
      <c r="B992" s="26" t="s">
        <v>24</v>
      </c>
      <c r="C992" s="26" t="s">
        <v>42</v>
      </c>
      <c r="D992" s="26" t="s">
        <v>48</v>
      </c>
      <c r="E992" s="26">
        <v>1496</v>
      </c>
      <c r="F992" s="32">
        <v>120</v>
      </c>
      <c r="G992" s="32">
        <v>350</v>
      </c>
      <c r="H992" s="32">
        <v>523600</v>
      </c>
      <c r="I992" s="32">
        <v>31416</v>
      </c>
      <c r="J992" s="32">
        <v>492184</v>
      </c>
      <c r="K992" s="32">
        <v>388960</v>
      </c>
      <c r="L992" s="32">
        <v>103224</v>
      </c>
      <c r="M992" s="4">
        <v>41791</v>
      </c>
      <c r="N992" s="26">
        <v>6</v>
      </c>
      <c r="O992" s="26" t="s">
        <v>25</v>
      </c>
      <c r="P992" s="26" t="s">
        <v>21</v>
      </c>
    </row>
    <row r="993" spans="1:16">
      <c r="A993" s="26" t="s">
        <v>16</v>
      </c>
      <c r="B993" s="26" t="s">
        <v>26</v>
      </c>
      <c r="C993" s="26" t="s">
        <v>42</v>
      </c>
      <c r="D993" s="26" t="s">
        <v>48</v>
      </c>
      <c r="E993" s="26">
        <v>1498</v>
      </c>
      <c r="F993" s="32">
        <v>120</v>
      </c>
      <c r="G993" s="32">
        <v>7</v>
      </c>
      <c r="H993" s="32">
        <v>10486</v>
      </c>
      <c r="I993" s="32">
        <v>629.16</v>
      </c>
      <c r="J993" s="32">
        <v>9856.84</v>
      </c>
      <c r="K993" s="32">
        <v>7490</v>
      </c>
      <c r="L993" s="32">
        <v>2366.84</v>
      </c>
      <c r="M993" s="4">
        <v>41791</v>
      </c>
      <c r="N993" s="26">
        <v>6</v>
      </c>
      <c r="O993" s="26" t="s">
        <v>25</v>
      </c>
      <c r="P993" s="26" t="s">
        <v>21</v>
      </c>
    </row>
    <row r="994" spans="1:16">
      <c r="A994" s="26" t="s">
        <v>33</v>
      </c>
      <c r="B994" s="26" t="s">
        <v>24</v>
      </c>
      <c r="C994" s="26" t="s">
        <v>42</v>
      </c>
      <c r="D994" s="26" t="s">
        <v>48</v>
      </c>
      <c r="E994" s="26">
        <v>1221</v>
      </c>
      <c r="F994" s="32">
        <v>120</v>
      </c>
      <c r="G994" s="32">
        <v>300</v>
      </c>
      <c r="H994" s="32">
        <v>366300</v>
      </c>
      <c r="I994" s="32">
        <v>21978</v>
      </c>
      <c r="J994" s="32">
        <v>344322</v>
      </c>
      <c r="K994" s="32">
        <v>305250</v>
      </c>
      <c r="L994" s="32">
        <v>39072</v>
      </c>
      <c r="M994" s="4">
        <v>41548</v>
      </c>
      <c r="N994" s="26">
        <v>10</v>
      </c>
      <c r="O994" s="26" t="s">
        <v>36</v>
      </c>
      <c r="P994" s="26" t="s">
        <v>37</v>
      </c>
    </row>
    <row r="995" spans="1:16">
      <c r="A995" s="26" t="s">
        <v>16</v>
      </c>
      <c r="B995" s="26" t="s">
        <v>24</v>
      </c>
      <c r="C995" s="26" t="s">
        <v>42</v>
      </c>
      <c r="D995" s="26" t="s">
        <v>48</v>
      </c>
      <c r="E995" s="26">
        <v>2076</v>
      </c>
      <c r="F995" s="32">
        <v>120</v>
      </c>
      <c r="G995" s="32">
        <v>350</v>
      </c>
      <c r="H995" s="32">
        <v>726600</v>
      </c>
      <c r="I995" s="32">
        <v>43596</v>
      </c>
      <c r="J995" s="32">
        <v>683004</v>
      </c>
      <c r="K995" s="32">
        <v>539760</v>
      </c>
      <c r="L995" s="32">
        <v>143244</v>
      </c>
      <c r="M995" s="4">
        <v>41548</v>
      </c>
      <c r="N995" s="26">
        <v>10</v>
      </c>
      <c r="O995" s="26" t="s">
        <v>36</v>
      </c>
      <c r="P995" s="26" t="s">
        <v>37</v>
      </c>
    </row>
    <row r="996" spans="1:16">
      <c r="A996" s="26" t="s">
        <v>23</v>
      </c>
      <c r="B996" s="26" t="s">
        <v>17</v>
      </c>
      <c r="C996" s="26" t="s">
        <v>43</v>
      </c>
      <c r="D996" s="26" t="s">
        <v>48</v>
      </c>
      <c r="E996" s="26">
        <v>2844</v>
      </c>
      <c r="F996" s="32">
        <v>250</v>
      </c>
      <c r="G996" s="32">
        <v>15</v>
      </c>
      <c r="H996" s="32">
        <v>42660</v>
      </c>
      <c r="I996" s="32">
        <v>2559.6</v>
      </c>
      <c r="J996" s="32">
        <v>40100.400000000001</v>
      </c>
      <c r="K996" s="32">
        <v>28440</v>
      </c>
      <c r="L996" s="32">
        <v>11660.4</v>
      </c>
      <c r="M996" s="4">
        <v>41791</v>
      </c>
      <c r="N996" s="26">
        <v>6</v>
      </c>
      <c r="O996" s="26" t="s">
        <v>25</v>
      </c>
      <c r="P996" s="26" t="s">
        <v>21</v>
      </c>
    </row>
    <row r="997" spans="1:16">
      <c r="A997" s="26" t="s">
        <v>16</v>
      </c>
      <c r="B997" s="26" t="s">
        <v>26</v>
      </c>
      <c r="C997" s="26" t="s">
        <v>43</v>
      </c>
      <c r="D997" s="26" t="s">
        <v>48</v>
      </c>
      <c r="E997" s="26">
        <v>1498</v>
      </c>
      <c r="F997" s="32">
        <v>250</v>
      </c>
      <c r="G997" s="32">
        <v>7</v>
      </c>
      <c r="H997" s="32">
        <v>10486</v>
      </c>
      <c r="I997" s="32">
        <v>629.16</v>
      </c>
      <c r="J997" s="32">
        <v>9856.84</v>
      </c>
      <c r="K997" s="32">
        <v>7490</v>
      </c>
      <c r="L997" s="32">
        <v>2366.84</v>
      </c>
      <c r="M997" s="4">
        <v>41791</v>
      </c>
      <c r="N997" s="26">
        <v>6</v>
      </c>
      <c r="O997" s="26" t="s">
        <v>25</v>
      </c>
      <c r="P997" s="26" t="s">
        <v>21</v>
      </c>
    </row>
    <row r="998" spans="1:16">
      <c r="A998" s="26" t="s">
        <v>33</v>
      </c>
      <c r="B998" s="26" t="s">
        <v>24</v>
      </c>
      <c r="C998" s="26" t="s">
        <v>43</v>
      </c>
      <c r="D998" s="26" t="s">
        <v>48</v>
      </c>
      <c r="E998" s="26">
        <v>1221</v>
      </c>
      <c r="F998" s="32">
        <v>250</v>
      </c>
      <c r="G998" s="32">
        <v>300</v>
      </c>
      <c r="H998" s="32">
        <v>366300</v>
      </c>
      <c r="I998" s="32">
        <v>21978</v>
      </c>
      <c r="J998" s="32">
        <v>344322</v>
      </c>
      <c r="K998" s="32">
        <v>305250</v>
      </c>
      <c r="L998" s="32">
        <v>39072</v>
      </c>
      <c r="M998" s="4">
        <v>41548</v>
      </c>
      <c r="N998" s="26">
        <v>10</v>
      </c>
      <c r="O998" s="26" t="s">
        <v>36</v>
      </c>
      <c r="P998" s="26" t="s">
        <v>37</v>
      </c>
    </row>
    <row r="999" spans="1:16">
      <c r="A999" s="26" t="s">
        <v>16</v>
      </c>
      <c r="B999" s="26" t="s">
        <v>26</v>
      </c>
      <c r="C999" s="26" t="s">
        <v>43</v>
      </c>
      <c r="D999" s="26" t="s">
        <v>48</v>
      </c>
      <c r="E999" s="26">
        <v>1123</v>
      </c>
      <c r="F999" s="32">
        <v>250</v>
      </c>
      <c r="G999" s="32">
        <v>20</v>
      </c>
      <c r="H999" s="32">
        <v>22460</v>
      </c>
      <c r="I999" s="32">
        <v>1347.6</v>
      </c>
      <c r="J999" s="32">
        <v>21112.400000000001</v>
      </c>
      <c r="K999" s="32">
        <v>11230</v>
      </c>
      <c r="L999" s="32">
        <v>9882.4</v>
      </c>
      <c r="M999" s="4">
        <v>41579</v>
      </c>
      <c r="N999" s="26">
        <v>11</v>
      </c>
      <c r="O999" s="26" t="s">
        <v>41</v>
      </c>
      <c r="P999" s="26" t="s">
        <v>37</v>
      </c>
    </row>
    <row r="1000" spans="1:16">
      <c r="A1000" s="26" t="s">
        <v>33</v>
      </c>
      <c r="B1000" s="26" t="s">
        <v>17</v>
      </c>
      <c r="C1000" s="26" t="s">
        <v>43</v>
      </c>
      <c r="D1000" s="26" t="s">
        <v>48</v>
      </c>
      <c r="E1000" s="26">
        <v>2436</v>
      </c>
      <c r="F1000" s="32">
        <v>250</v>
      </c>
      <c r="G1000" s="32">
        <v>300</v>
      </c>
      <c r="H1000" s="32">
        <v>730800</v>
      </c>
      <c r="I1000" s="32">
        <v>43848</v>
      </c>
      <c r="J1000" s="32">
        <v>686952</v>
      </c>
      <c r="K1000" s="32">
        <v>609000</v>
      </c>
      <c r="L1000" s="32">
        <v>77952</v>
      </c>
      <c r="M1000" s="4">
        <v>41609</v>
      </c>
      <c r="N1000" s="26">
        <v>12</v>
      </c>
      <c r="O1000" s="26" t="s">
        <v>27</v>
      </c>
      <c r="P1000" s="26" t="s">
        <v>37</v>
      </c>
    </row>
    <row r="1001" spans="1:16">
      <c r="A1001" s="26" t="s">
        <v>31</v>
      </c>
      <c r="B1001" s="26" t="s">
        <v>24</v>
      </c>
      <c r="C1001" s="26" t="s">
        <v>45</v>
      </c>
      <c r="D1001" s="26" t="s">
        <v>48</v>
      </c>
      <c r="E1001" s="26">
        <v>1987.5</v>
      </c>
      <c r="F1001" s="32">
        <v>260</v>
      </c>
      <c r="G1001" s="32">
        <v>125</v>
      </c>
      <c r="H1001" s="32">
        <v>248437.5</v>
      </c>
      <c r="I1001" s="32">
        <v>14906.25</v>
      </c>
      <c r="J1001" s="32">
        <v>233531.25</v>
      </c>
      <c r="K1001" s="32">
        <v>238500</v>
      </c>
      <c r="L1001" s="32">
        <v>-4968.75</v>
      </c>
      <c r="M1001" s="4">
        <v>41640</v>
      </c>
      <c r="N1001" s="26">
        <v>1</v>
      </c>
      <c r="O1001" s="26" t="s">
        <v>20</v>
      </c>
      <c r="P1001" s="26" t="s">
        <v>21</v>
      </c>
    </row>
    <row r="1002" spans="1:16">
      <c r="A1002" s="26" t="s">
        <v>16</v>
      </c>
      <c r="B1002" s="26" t="s">
        <v>26</v>
      </c>
      <c r="C1002" s="26" t="s">
        <v>45</v>
      </c>
      <c r="D1002" s="26" t="s">
        <v>48</v>
      </c>
      <c r="E1002" s="26">
        <v>1679</v>
      </c>
      <c r="F1002" s="32">
        <v>260</v>
      </c>
      <c r="G1002" s="32">
        <v>350</v>
      </c>
      <c r="H1002" s="32">
        <v>587650</v>
      </c>
      <c r="I1002" s="32">
        <v>35259</v>
      </c>
      <c r="J1002" s="32">
        <v>552391</v>
      </c>
      <c r="K1002" s="32">
        <v>436540</v>
      </c>
      <c r="L1002" s="32">
        <v>115851</v>
      </c>
      <c r="M1002" s="4">
        <v>41883</v>
      </c>
      <c r="N1002" s="26">
        <v>9</v>
      </c>
      <c r="O1002" s="26" t="s">
        <v>35</v>
      </c>
      <c r="P1002" s="26" t="s">
        <v>21</v>
      </c>
    </row>
    <row r="1003" spans="1:16">
      <c r="A1003" s="26" t="s">
        <v>16</v>
      </c>
      <c r="B1003" s="26" t="s">
        <v>38</v>
      </c>
      <c r="C1003" s="26" t="s">
        <v>45</v>
      </c>
      <c r="D1003" s="26" t="s">
        <v>48</v>
      </c>
      <c r="E1003" s="26">
        <v>727</v>
      </c>
      <c r="F1003" s="32">
        <v>260</v>
      </c>
      <c r="G1003" s="32">
        <v>350</v>
      </c>
      <c r="H1003" s="32">
        <v>254450</v>
      </c>
      <c r="I1003" s="32">
        <v>15267</v>
      </c>
      <c r="J1003" s="32">
        <v>239183</v>
      </c>
      <c r="K1003" s="32">
        <v>189020</v>
      </c>
      <c r="L1003" s="32">
        <v>50163</v>
      </c>
      <c r="M1003" s="4">
        <v>41548</v>
      </c>
      <c r="N1003" s="26">
        <v>10</v>
      </c>
      <c r="O1003" s="26" t="s">
        <v>36</v>
      </c>
      <c r="P1003" s="26" t="s">
        <v>37</v>
      </c>
    </row>
    <row r="1004" spans="1:16">
      <c r="A1004" s="26" t="s">
        <v>16</v>
      </c>
      <c r="B1004" s="26" t="s">
        <v>24</v>
      </c>
      <c r="C1004" s="26" t="s">
        <v>45</v>
      </c>
      <c r="D1004" s="26" t="s">
        <v>48</v>
      </c>
      <c r="E1004" s="26">
        <v>1403</v>
      </c>
      <c r="F1004" s="32">
        <v>260</v>
      </c>
      <c r="G1004" s="32">
        <v>7</v>
      </c>
      <c r="H1004" s="32">
        <v>9821</v>
      </c>
      <c r="I1004" s="32">
        <v>589.26</v>
      </c>
      <c r="J1004" s="32">
        <v>9231.74</v>
      </c>
      <c r="K1004" s="32">
        <v>7015</v>
      </c>
      <c r="L1004" s="32">
        <v>2216.7399999999998</v>
      </c>
      <c r="M1004" s="4">
        <v>41548</v>
      </c>
      <c r="N1004" s="26">
        <v>10</v>
      </c>
      <c r="O1004" s="26" t="s">
        <v>36</v>
      </c>
      <c r="P1004" s="26" t="s">
        <v>37</v>
      </c>
    </row>
    <row r="1005" spans="1:16">
      <c r="A1005" s="26" t="s">
        <v>16</v>
      </c>
      <c r="B1005" s="26" t="s">
        <v>24</v>
      </c>
      <c r="C1005" s="26" t="s">
        <v>45</v>
      </c>
      <c r="D1005" s="26" t="s">
        <v>48</v>
      </c>
      <c r="E1005" s="26">
        <v>2076</v>
      </c>
      <c r="F1005" s="32">
        <v>260</v>
      </c>
      <c r="G1005" s="32">
        <v>350</v>
      </c>
      <c r="H1005" s="32">
        <v>726600</v>
      </c>
      <c r="I1005" s="32">
        <v>43596</v>
      </c>
      <c r="J1005" s="32">
        <v>683004</v>
      </c>
      <c r="K1005" s="32">
        <v>539760</v>
      </c>
      <c r="L1005" s="32">
        <v>143244</v>
      </c>
      <c r="M1005" s="4">
        <v>41548</v>
      </c>
      <c r="N1005" s="26">
        <v>10</v>
      </c>
      <c r="O1005" s="26" t="s">
        <v>36</v>
      </c>
      <c r="P1005" s="26" t="s">
        <v>37</v>
      </c>
    </row>
    <row r="1006" spans="1:16">
      <c r="A1006" s="26" t="s">
        <v>16</v>
      </c>
      <c r="B1006" s="26" t="s">
        <v>24</v>
      </c>
      <c r="C1006" s="26" t="s">
        <v>28</v>
      </c>
      <c r="D1006" s="26" t="s">
        <v>48</v>
      </c>
      <c r="E1006" s="26">
        <v>1757</v>
      </c>
      <c r="F1006" s="32">
        <v>5</v>
      </c>
      <c r="G1006" s="32">
        <v>20</v>
      </c>
      <c r="H1006" s="32">
        <v>35140</v>
      </c>
      <c r="I1006" s="32">
        <v>2108.4</v>
      </c>
      <c r="J1006" s="32">
        <v>33031.599999999999</v>
      </c>
      <c r="K1006" s="32">
        <v>17570</v>
      </c>
      <c r="L1006" s="32">
        <v>15461.6</v>
      </c>
      <c r="M1006" s="4">
        <v>41548</v>
      </c>
      <c r="N1006" s="26">
        <v>10</v>
      </c>
      <c r="O1006" s="26" t="s">
        <v>36</v>
      </c>
      <c r="P1006" s="26" t="s">
        <v>37</v>
      </c>
    </row>
    <row r="1007" spans="1:16">
      <c r="A1007" s="26" t="s">
        <v>23</v>
      </c>
      <c r="B1007" s="26" t="s">
        <v>38</v>
      </c>
      <c r="C1007" s="26" t="s">
        <v>39</v>
      </c>
      <c r="D1007" s="26" t="s">
        <v>48</v>
      </c>
      <c r="E1007" s="26">
        <v>2198</v>
      </c>
      <c r="F1007" s="32">
        <v>10</v>
      </c>
      <c r="G1007" s="32">
        <v>15</v>
      </c>
      <c r="H1007" s="32">
        <v>32970</v>
      </c>
      <c r="I1007" s="32">
        <v>1978.2</v>
      </c>
      <c r="J1007" s="32">
        <v>30991.8</v>
      </c>
      <c r="K1007" s="32">
        <v>21980</v>
      </c>
      <c r="L1007" s="32">
        <v>9011.7999999999993</v>
      </c>
      <c r="M1007" s="4">
        <v>41852</v>
      </c>
      <c r="N1007" s="26">
        <v>8</v>
      </c>
      <c r="O1007" s="26" t="s">
        <v>34</v>
      </c>
      <c r="P1007" s="26" t="s">
        <v>21</v>
      </c>
    </row>
    <row r="1008" spans="1:16">
      <c r="A1008" s="26" t="s">
        <v>23</v>
      </c>
      <c r="B1008" s="26" t="s">
        <v>22</v>
      </c>
      <c r="C1008" s="26" t="s">
        <v>39</v>
      </c>
      <c r="D1008" s="26" t="s">
        <v>48</v>
      </c>
      <c r="E1008" s="26">
        <v>1743</v>
      </c>
      <c r="F1008" s="32">
        <v>10</v>
      </c>
      <c r="G1008" s="32">
        <v>15</v>
      </c>
      <c r="H1008" s="32">
        <v>26145</v>
      </c>
      <c r="I1008" s="32">
        <v>1568.7</v>
      </c>
      <c r="J1008" s="32">
        <v>24576.3</v>
      </c>
      <c r="K1008" s="32">
        <v>17430</v>
      </c>
      <c r="L1008" s="32">
        <v>7146.3</v>
      </c>
      <c r="M1008" s="4">
        <v>41852</v>
      </c>
      <c r="N1008" s="26">
        <v>8</v>
      </c>
      <c r="O1008" s="26" t="s">
        <v>34</v>
      </c>
      <c r="P1008" s="26" t="s">
        <v>21</v>
      </c>
    </row>
    <row r="1009" spans="1:16">
      <c r="A1009" s="26" t="s">
        <v>23</v>
      </c>
      <c r="B1009" s="26" t="s">
        <v>38</v>
      </c>
      <c r="C1009" s="26" t="s">
        <v>39</v>
      </c>
      <c r="D1009" s="26" t="s">
        <v>48</v>
      </c>
      <c r="E1009" s="26">
        <v>1153</v>
      </c>
      <c r="F1009" s="32">
        <v>10</v>
      </c>
      <c r="G1009" s="32">
        <v>15</v>
      </c>
      <c r="H1009" s="32">
        <v>17295</v>
      </c>
      <c r="I1009" s="32">
        <v>1037.7</v>
      </c>
      <c r="J1009" s="32">
        <v>16257.3</v>
      </c>
      <c r="K1009" s="32">
        <v>11530</v>
      </c>
      <c r="L1009" s="32">
        <v>4727.3</v>
      </c>
      <c r="M1009" s="4">
        <v>41913</v>
      </c>
      <c r="N1009" s="26">
        <v>10</v>
      </c>
      <c r="O1009" s="26" t="s">
        <v>36</v>
      </c>
      <c r="P1009" s="26" t="s">
        <v>21</v>
      </c>
    </row>
    <row r="1010" spans="1:16">
      <c r="A1010" s="26" t="s">
        <v>16</v>
      </c>
      <c r="B1010" s="26" t="s">
        <v>24</v>
      </c>
      <c r="C1010" s="26" t="s">
        <v>39</v>
      </c>
      <c r="D1010" s="26" t="s">
        <v>48</v>
      </c>
      <c r="E1010" s="26">
        <v>1757</v>
      </c>
      <c r="F1010" s="32">
        <v>10</v>
      </c>
      <c r="G1010" s="32">
        <v>20</v>
      </c>
      <c r="H1010" s="32">
        <v>35140</v>
      </c>
      <c r="I1010" s="32">
        <v>2108.4</v>
      </c>
      <c r="J1010" s="32">
        <v>33031.599999999999</v>
      </c>
      <c r="K1010" s="32">
        <v>17570</v>
      </c>
      <c r="L1010" s="32">
        <v>15461.6</v>
      </c>
      <c r="M1010" s="4">
        <v>41548</v>
      </c>
      <c r="N1010" s="26">
        <v>10</v>
      </c>
      <c r="O1010" s="26" t="s">
        <v>36</v>
      </c>
      <c r="P1010" s="26" t="s">
        <v>37</v>
      </c>
    </row>
    <row r="1011" spans="1:16">
      <c r="A1011" s="26" t="s">
        <v>16</v>
      </c>
      <c r="B1011" s="26" t="s">
        <v>22</v>
      </c>
      <c r="C1011" s="26" t="s">
        <v>42</v>
      </c>
      <c r="D1011" s="26" t="s">
        <v>48</v>
      </c>
      <c r="E1011" s="26">
        <v>1001</v>
      </c>
      <c r="F1011" s="32">
        <v>120</v>
      </c>
      <c r="G1011" s="32">
        <v>20</v>
      </c>
      <c r="H1011" s="32">
        <v>20020</v>
      </c>
      <c r="I1011" s="32">
        <v>1201.2</v>
      </c>
      <c r="J1011" s="32">
        <v>18818.8</v>
      </c>
      <c r="K1011" s="32">
        <v>10010</v>
      </c>
      <c r="L1011" s="32">
        <v>8808.7999999999993</v>
      </c>
      <c r="M1011" s="4">
        <v>41852</v>
      </c>
      <c r="N1011" s="26">
        <v>8</v>
      </c>
      <c r="O1011" s="26" t="s">
        <v>34</v>
      </c>
      <c r="P1011" s="26" t="s">
        <v>21</v>
      </c>
    </row>
    <row r="1012" spans="1:16">
      <c r="A1012" s="26" t="s">
        <v>16</v>
      </c>
      <c r="B1012" s="26" t="s">
        <v>26</v>
      </c>
      <c r="C1012" s="26" t="s">
        <v>42</v>
      </c>
      <c r="D1012" s="26" t="s">
        <v>48</v>
      </c>
      <c r="E1012" s="26">
        <v>1333</v>
      </c>
      <c r="F1012" s="32">
        <v>120</v>
      </c>
      <c r="G1012" s="32">
        <v>7</v>
      </c>
      <c r="H1012" s="32">
        <v>9331</v>
      </c>
      <c r="I1012" s="32">
        <v>559.86</v>
      </c>
      <c r="J1012" s="32">
        <v>8771.14</v>
      </c>
      <c r="K1012" s="32">
        <v>6665</v>
      </c>
      <c r="L1012" s="32">
        <v>2106.14</v>
      </c>
      <c r="M1012" s="4">
        <v>41944</v>
      </c>
      <c r="N1012" s="26">
        <v>11</v>
      </c>
      <c r="O1012" s="26" t="s">
        <v>41</v>
      </c>
      <c r="P1012" s="26" t="s">
        <v>21</v>
      </c>
    </row>
    <row r="1013" spans="1:16">
      <c r="A1013" s="26" t="s">
        <v>23</v>
      </c>
      <c r="B1013" s="26" t="s">
        <v>38</v>
      </c>
      <c r="C1013" s="26" t="s">
        <v>43</v>
      </c>
      <c r="D1013" s="26" t="s">
        <v>48</v>
      </c>
      <c r="E1013" s="26">
        <v>1153</v>
      </c>
      <c r="F1013" s="32">
        <v>250</v>
      </c>
      <c r="G1013" s="32">
        <v>15</v>
      </c>
      <c r="H1013" s="32">
        <v>17295</v>
      </c>
      <c r="I1013" s="32">
        <v>1037.7</v>
      </c>
      <c r="J1013" s="32">
        <v>16257.3</v>
      </c>
      <c r="K1013" s="32">
        <v>11530</v>
      </c>
      <c r="L1013" s="32">
        <v>4727.3</v>
      </c>
      <c r="M1013" s="4">
        <v>41913</v>
      </c>
      <c r="N1013" s="26">
        <v>10</v>
      </c>
      <c r="O1013" s="26" t="s">
        <v>36</v>
      </c>
      <c r="P1013" s="26" t="s">
        <v>21</v>
      </c>
    </row>
    <row r="1014" spans="1:16">
      <c r="A1014" s="26" t="s">
        <v>30</v>
      </c>
      <c r="B1014" s="26" t="s">
        <v>26</v>
      </c>
      <c r="C1014" s="26" t="s">
        <v>18</v>
      </c>
      <c r="D1014" s="26" t="s">
        <v>48</v>
      </c>
      <c r="E1014" s="26">
        <v>727</v>
      </c>
      <c r="F1014" s="32">
        <v>3</v>
      </c>
      <c r="G1014" s="32">
        <v>12</v>
      </c>
      <c r="H1014" s="32">
        <v>8724</v>
      </c>
      <c r="I1014" s="32">
        <v>610.67999999999995</v>
      </c>
      <c r="J1014" s="32">
        <v>8113.32</v>
      </c>
      <c r="K1014" s="32">
        <v>2181</v>
      </c>
      <c r="L1014" s="32">
        <v>5932.32</v>
      </c>
      <c r="M1014" s="4">
        <v>41671</v>
      </c>
      <c r="N1014" s="26">
        <v>2</v>
      </c>
      <c r="O1014" s="26" t="s">
        <v>40</v>
      </c>
      <c r="P1014" s="26" t="s">
        <v>21</v>
      </c>
    </row>
    <row r="1015" spans="1:16">
      <c r="A1015" s="26" t="s">
        <v>30</v>
      </c>
      <c r="B1015" s="26" t="s">
        <v>17</v>
      </c>
      <c r="C1015" s="26" t="s">
        <v>18</v>
      </c>
      <c r="D1015" s="26" t="s">
        <v>48</v>
      </c>
      <c r="E1015" s="26">
        <v>1884</v>
      </c>
      <c r="F1015" s="32">
        <v>3</v>
      </c>
      <c r="G1015" s="32">
        <v>12</v>
      </c>
      <c r="H1015" s="32">
        <v>22608</v>
      </c>
      <c r="I1015" s="32">
        <v>1582.56</v>
      </c>
      <c r="J1015" s="32">
        <v>21025.439999999999</v>
      </c>
      <c r="K1015" s="32">
        <v>5652</v>
      </c>
      <c r="L1015" s="32">
        <v>15373.44</v>
      </c>
      <c r="M1015" s="4">
        <v>41852</v>
      </c>
      <c r="N1015" s="26">
        <v>8</v>
      </c>
      <c r="O1015" s="26" t="s">
        <v>34</v>
      </c>
      <c r="P1015" s="26" t="s">
        <v>21</v>
      </c>
    </row>
    <row r="1016" spans="1:16">
      <c r="A1016" s="26" t="s">
        <v>16</v>
      </c>
      <c r="B1016" s="26" t="s">
        <v>26</v>
      </c>
      <c r="C1016" s="26" t="s">
        <v>18</v>
      </c>
      <c r="D1016" s="26" t="s">
        <v>48</v>
      </c>
      <c r="E1016" s="26">
        <v>1834</v>
      </c>
      <c r="F1016" s="32">
        <v>3</v>
      </c>
      <c r="G1016" s="32">
        <v>20</v>
      </c>
      <c r="H1016" s="32">
        <v>36680</v>
      </c>
      <c r="I1016" s="32">
        <v>2567.6</v>
      </c>
      <c r="J1016" s="32">
        <v>34112.400000000001</v>
      </c>
      <c r="K1016" s="32">
        <v>18340</v>
      </c>
      <c r="L1016" s="32">
        <v>15772.4</v>
      </c>
      <c r="M1016" s="4">
        <v>41518</v>
      </c>
      <c r="N1016" s="26">
        <v>9</v>
      </c>
      <c r="O1016" s="26" t="s">
        <v>35</v>
      </c>
      <c r="P1016" s="26" t="s">
        <v>37</v>
      </c>
    </row>
    <row r="1017" spans="1:16">
      <c r="A1017" s="26" t="s">
        <v>30</v>
      </c>
      <c r="B1017" s="26" t="s">
        <v>26</v>
      </c>
      <c r="C1017" s="26" t="s">
        <v>28</v>
      </c>
      <c r="D1017" s="26" t="s">
        <v>48</v>
      </c>
      <c r="E1017" s="26">
        <v>2340</v>
      </c>
      <c r="F1017" s="32">
        <v>5</v>
      </c>
      <c r="G1017" s="32">
        <v>12</v>
      </c>
      <c r="H1017" s="32">
        <v>28080</v>
      </c>
      <c r="I1017" s="32">
        <v>1965.6</v>
      </c>
      <c r="J1017" s="32">
        <v>26114.400000000001</v>
      </c>
      <c r="K1017" s="32">
        <v>7020</v>
      </c>
      <c r="L1017" s="32">
        <v>19094.400000000001</v>
      </c>
      <c r="M1017" s="4">
        <v>41640</v>
      </c>
      <c r="N1017" s="26">
        <v>1</v>
      </c>
      <c r="O1017" s="26" t="s">
        <v>20</v>
      </c>
      <c r="P1017" s="26" t="s">
        <v>21</v>
      </c>
    </row>
    <row r="1018" spans="1:16">
      <c r="A1018" s="26" t="s">
        <v>30</v>
      </c>
      <c r="B1018" s="26" t="s">
        <v>24</v>
      </c>
      <c r="C1018" s="26" t="s">
        <v>28</v>
      </c>
      <c r="D1018" s="26" t="s">
        <v>48</v>
      </c>
      <c r="E1018" s="26">
        <v>2342</v>
      </c>
      <c r="F1018" s="32">
        <v>5</v>
      </c>
      <c r="G1018" s="32">
        <v>12</v>
      </c>
      <c r="H1018" s="32">
        <v>28104</v>
      </c>
      <c r="I1018" s="32">
        <v>1967.28</v>
      </c>
      <c r="J1018" s="32">
        <v>26136.720000000001</v>
      </c>
      <c r="K1018" s="32">
        <v>7026</v>
      </c>
      <c r="L1018" s="32">
        <v>19110.72</v>
      </c>
      <c r="M1018" s="4">
        <v>41944</v>
      </c>
      <c r="N1018" s="26">
        <v>11</v>
      </c>
      <c r="O1018" s="26" t="s">
        <v>41</v>
      </c>
      <c r="P1018" s="26" t="s">
        <v>21</v>
      </c>
    </row>
    <row r="1019" spans="1:16">
      <c r="A1019" s="26" t="s">
        <v>16</v>
      </c>
      <c r="B1019" s="26" t="s">
        <v>24</v>
      </c>
      <c r="C1019" s="26" t="s">
        <v>39</v>
      </c>
      <c r="D1019" s="26" t="s">
        <v>48</v>
      </c>
      <c r="E1019" s="26">
        <v>1031</v>
      </c>
      <c r="F1019" s="32">
        <v>10</v>
      </c>
      <c r="G1019" s="32">
        <v>7</v>
      </c>
      <c r="H1019" s="32">
        <v>7217</v>
      </c>
      <c r="I1019" s="32">
        <v>505.19</v>
      </c>
      <c r="J1019" s="32">
        <v>6711.81</v>
      </c>
      <c r="K1019" s="32">
        <v>5155</v>
      </c>
      <c r="L1019" s="32">
        <v>1556.81</v>
      </c>
      <c r="M1019" s="4">
        <v>41518</v>
      </c>
      <c r="N1019" s="26">
        <v>9</v>
      </c>
      <c r="O1019" s="26" t="s">
        <v>35</v>
      </c>
      <c r="P1019" s="26" t="s">
        <v>37</v>
      </c>
    </row>
    <row r="1020" spans="1:16">
      <c r="A1020" s="26" t="s">
        <v>23</v>
      </c>
      <c r="B1020" s="26" t="s">
        <v>17</v>
      </c>
      <c r="C1020" s="26" t="s">
        <v>42</v>
      </c>
      <c r="D1020" s="26" t="s">
        <v>48</v>
      </c>
      <c r="E1020" s="26">
        <v>1262</v>
      </c>
      <c r="F1020" s="32">
        <v>120</v>
      </c>
      <c r="G1020" s="32">
        <v>15</v>
      </c>
      <c r="H1020" s="32">
        <v>18930</v>
      </c>
      <c r="I1020" s="32">
        <v>1325.1</v>
      </c>
      <c r="J1020" s="32">
        <v>17604.900000000001</v>
      </c>
      <c r="K1020" s="32">
        <v>12620</v>
      </c>
      <c r="L1020" s="32">
        <v>4984.8999999999996</v>
      </c>
      <c r="M1020" s="4">
        <v>41760</v>
      </c>
      <c r="N1020" s="26">
        <v>5</v>
      </c>
      <c r="O1020" s="26" t="s">
        <v>47</v>
      </c>
      <c r="P1020" s="26" t="s">
        <v>21</v>
      </c>
    </row>
    <row r="1021" spans="1:16">
      <c r="A1021" s="26" t="s">
        <v>16</v>
      </c>
      <c r="B1021" s="26" t="s">
        <v>17</v>
      </c>
      <c r="C1021" s="26" t="s">
        <v>42</v>
      </c>
      <c r="D1021" s="26" t="s">
        <v>48</v>
      </c>
      <c r="E1021" s="26">
        <v>1135</v>
      </c>
      <c r="F1021" s="32">
        <v>120</v>
      </c>
      <c r="G1021" s="32">
        <v>7</v>
      </c>
      <c r="H1021" s="32">
        <v>7945</v>
      </c>
      <c r="I1021" s="32">
        <v>556.15</v>
      </c>
      <c r="J1021" s="32">
        <v>7388.85</v>
      </c>
      <c r="K1021" s="32">
        <v>5675</v>
      </c>
      <c r="L1021" s="32">
        <v>1713.85</v>
      </c>
      <c r="M1021" s="4">
        <v>41791</v>
      </c>
      <c r="N1021" s="26">
        <v>6</v>
      </c>
      <c r="O1021" s="26" t="s">
        <v>25</v>
      </c>
      <c r="P1021" s="26" t="s">
        <v>21</v>
      </c>
    </row>
    <row r="1022" spans="1:16">
      <c r="A1022" s="26" t="s">
        <v>16</v>
      </c>
      <c r="B1022" s="26" t="s">
        <v>38</v>
      </c>
      <c r="C1022" s="26" t="s">
        <v>42</v>
      </c>
      <c r="D1022" s="26" t="s">
        <v>48</v>
      </c>
      <c r="E1022" s="26">
        <v>547</v>
      </c>
      <c r="F1022" s="32">
        <v>120</v>
      </c>
      <c r="G1022" s="32">
        <v>7</v>
      </c>
      <c r="H1022" s="32">
        <v>3829</v>
      </c>
      <c r="I1022" s="32">
        <v>268.02999999999997</v>
      </c>
      <c r="J1022" s="32">
        <v>3560.97</v>
      </c>
      <c r="K1022" s="32">
        <v>2735</v>
      </c>
      <c r="L1022" s="32">
        <v>825.97</v>
      </c>
      <c r="M1022" s="4">
        <v>41944</v>
      </c>
      <c r="N1022" s="26">
        <v>11</v>
      </c>
      <c r="O1022" s="26" t="s">
        <v>41</v>
      </c>
      <c r="P1022" s="26" t="s">
        <v>21</v>
      </c>
    </row>
    <row r="1023" spans="1:16">
      <c r="A1023" s="26" t="s">
        <v>16</v>
      </c>
      <c r="B1023" s="26" t="s">
        <v>17</v>
      </c>
      <c r="C1023" s="26" t="s">
        <v>42</v>
      </c>
      <c r="D1023" s="26" t="s">
        <v>48</v>
      </c>
      <c r="E1023" s="26">
        <v>1582</v>
      </c>
      <c r="F1023" s="32">
        <v>120</v>
      </c>
      <c r="G1023" s="32">
        <v>7</v>
      </c>
      <c r="H1023" s="32">
        <v>11074</v>
      </c>
      <c r="I1023" s="32">
        <v>775.18</v>
      </c>
      <c r="J1023" s="32">
        <v>10298.82</v>
      </c>
      <c r="K1023" s="32">
        <v>7910</v>
      </c>
      <c r="L1023" s="32">
        <v>2388.8200000000002</v>
      </c>
      <c r="M1023" s="4">
        <v>41974</v>
      </c>
      <c r="N1023" s="26">
        <v>12</v>
      </c>
      <c r="O1023" s="26" t="s">
        <v>27</v>
      </c>
      <c r="P1023" s="26" t="s">
        <v>21</v>
      </c>
    </row>
    <row r="1024" spans="1:16">
      <c r="A1024" s="26" t="s">
        <v>30</v>
      </c>
      <c r="B1024" s="26" t="s">
        <v>24</v>
      </c>
      <c r="C1024" s="26" t="s">
        <v>43</v>
      </c>
      <c r="D1024" s="26" t="s">
        <v>48</v>
      </c>
      <c r="E1024" s="26">
        <v>1738.5</v>
      </c>
      <c r="F1024" s="32">
        <v>250</v>
      </c>
      <c r="G1024" s="32">
        <v>12</v>
      </c>
      <c r="H1024" s="32">
        <v>20862</v>
      </c>
      <c r="I1024" s="32">
        <v>1460.34</v>
      </c>
      <c r="J1024" s="32">
        <v>19401.66</v>
      </c>
      <c r="K1024" s="32">
        <v>5215.5</v>
      </c>
      <c r="L1024" s="32">
        <v>14186.16</v>
      </c>
      <c r="M1024" s="4">
        <v>41730</v>
      </c>
      <c r="N1024" s="26">
        <v>4</v>
      </c>
      <c r="O1024" s="26" t="s">
        <v>44</v>
      </c>
      <c r="P1024" s="26" t="s">
        <v>21</v>
      </c>
    </row>
    <row r="1025" spans="1:16">
      <c r="A1025" s="26" t="s">
        <v>30</v>
      </c>
      <c r="B1025" s="26" t="s">
        <v>22</v>
      </c>
      <c r="C1025" s="26" t="s">
        <v>43</v>
      </c>
      <c r="D1025" s="26" t="s">
        <v>48</v>
      </c>
      <c r="E1025" s="26">
        <v>2215</v>
      </c>
      <c r="F1025" s="32">
        <v>250</v>
      </c>
      <c r="G1025" s="32">
        <v>12</v>
      </c>
      <c r="H1025" s="32">
        <v>26580</v>
      </c>
      <c r="I1025" s="32">
        <v>1860.6</v>
      </c>
      <c r="J1025" s="32">
        <v>24719.4</v>
      </c>
      <c r="K1025" s="32">
        <v>6645</v>
      </c>
      <c r="L1025" s="32">
        <v>18074.400000000001</v>
      </c>
      <c r="M1025" s="4">
        <v>41518</v>
      </c>
      <c r="N1025" s="26">
        <v>9</v>
      </c>
      <c r="O1025" s="26" t="s">
        <v>35</v>
      </c>
      <c r="P1025" s="26" t="s">
        <v>37</v>
      </c>
    </row>
    <row r="1026" spans="1:16">
      <c r="A1026" s="26" t="s">
        <v>16</v>
      </c>
      <c r="B1026" s="26" t="s">
        <v>17</v>
      </c>
      <c r="C1026" s="26" t="s">
        <v>43</v>
      </c>
      <c r="D1026" s="26" t="s">
        <v>48</v>
      </c>
      <c r="E1026" s="26">
        <v>1582</v>
      </c>
      <c r="F1026" s="32">
        <v>250</v>
      </c>
      <c r="G1026" s="32">
        <v>7</v>
      </c>
      <c r="H1026" s="32">
        <v>11074</v>
      </c>
      <c r="I1026" s="32">
        <v>775.18</v>
      </c>
      <c r="J1026" s="32">
        <v>10298.82</v>
      </c>
      <c r="K1026" s="32">
        <v>7910</v>
      </c>
      <c r="L1026" s="32">
        <v>2388.8200000000002</v>
      </c>
      <c r="M1026" s="4">
        <v>41974</v>
      </c>
      <c r="N1026" s="26">
        <v>12</v>
      </c>
      <c r="O1026" s="26" t="s">
        <v>27</v>
      </c>
      <c r="P1026" s="26" t="s">
        <v>21</v>
      </c>
    </row>
    <row r="1027" spans="1:16">
      <c r="A1027" s="26" t="s">
        <v>16</v>
      </c>
      <c r="B1027" s="26" t="s">
        <v>17</v>
      </c>
      <c r="C1027" s="26" t="s">
        <v>45</v>
      </c>
      <c r="D1027" s="26" t="s">
        <v>48</v>
      </c>
      <c r="E1027" s="26">
        <v>1135</v>
      </c>
      <c r="F1027" s="32">
        <v>260</v>
      </c>
      <c r="G1027" s="32">
        <v>7</v>
      </c>
      <c r="H1027" s="32">
        <v>7945</v>
      </c>
      <c r="I1027" s="32">
        <v>556.15</v>
      </c>
      <c r="J1027" s="32">
        <v>7388.85</v>
      </c>
      <c r="K1027" s="32">
        <v>5675</v>
      </c>
      <c r="L1027" s="32">
        <v>1713.85</v>
      </c>
      <c r="M1027" s="4">
        <v>41791</v>
      </c>
      <c r="N1027" s="26">
        <v>6</v>
      </c>
      <c r="O1027" s="26" t="s">
        <v>25</v>
      </c>
      <c r="P1027" s="26" t="s">
        <v>21</v>
      </c>
    </row>
    <row r="1028" spans="1:16">
      <c r="A1028" s="26" t="s">
        <v>16</v>
      </c>
      <c r="B1028" s="26" t="s">
        <v>38</v>
      </c>
      <c r="C1028" s="26" t="s">
        <v>18</v>
      </c>
      <c r="D1028" s="26" t="s">
        <v>48</v>
      </c>
      <c r="E1028" s="26">
        <v>1761</v>
      </c>
      <c r="F1028" s="32">
        <v>3</v>
      </c>
      <c r="G1028" s="32">
        <v>350</v>
      </c>
      <c r="H1028" s="32">
        <v>616350</v>
      </c>
      <c r="I1028" s="32">
        <v>43144.5</v>
      </c>
      <c r="J1028" s="32">
        <v>573205.5</v>
      </c>
      <c r="K1028" s="32">
        <v>457860</v>
      </c>
      <c r="L1028" s="32">
        <v>115345.5</v>
      </c>
      <c r="M1028" s="4">
        <v>41699</v>
      </c>
      <c r="N1028" s="26">
        <v>3</v>
      </c>
      <c r="O1028" s="26" t="s">
        <v>29</v>
      </c>
      <c r="P1028" s="26" t="s">
        <v>21</v>
      </c>
    </row>
    <row r="1029" spans="1:16">
      <c r="A1029" s="26" t="s">
        <v>33</v>
      </c>
      <c r="B1029" s="26" t="s">
        <v>24</v>
      </c>
      <c r="C1029" s="26" t="s">
        <v>18</v>
      </c>
      <c r="D1029" s="26" t="s">
        <v>48</v>
      </c>
      <c r="E1029" s="26">
        <v>448</v>
      </c>
      <c r="F1029" s="32">
        <v>3</v>
      </c>
      <c r="G1029" s="32">
        <v>300</v>
      </c>
      <c r="H1029" s="32">
        <v>134400</v>
      </c>
      <c r="I1029" s="32">
        <v>9408</v>
      </c>
      <c r="J1029" s="32">
        <v>124992</v>
      </c>
      <c r="K1029" s="32">
        <v>112000</v>
      </c>
      <c r="L1029" s="32">
        <v>12992</v>
      </c>
      <c r="M1029" s="4">
        <v>41791</v>
      </c>
      <c r="N1029" s="26">
        <v>6</v>
      </c>
      <c r="O1029" s="26" t="s">
        <v>25</v>
      </c>
      <c r="P1029" s="26" t="s">
        <v>21</v>
      </c>
    </row>
    <row r="1030" spans="1:16">
      <c r="A1030" s="26" t="s">
        <v>33</v>
      </c>
      <c r="B1030" s="26" t="s">
        <v>24</v>
      </c>
      <c r="C1030" s="26" t="s">
        <v>18</v>
      </c>
      <c r="D1030" s="26" t="s">
        <v>48</v>
      </c>
      <c r="E1030" s="26">
        <v>2181</v>
      </c>
      <c r="F1030" s="32">
        <v>3</v>
      </c>
      <c r="G1030" s="32">
        <v>300</v>
      </c>
      <c r="H1030" s="32">
        <v>654300</v>
      </c>
      <c r="I1030" s="32">
        <v>45801</v>
      </c>
      <c r="J1030" s="32">
        <v>608499</v>
      </c>
      <c r="K1030" s="32">
        <v>545250</v>
      </c>
      <c r="L1030" s="32">
        <v>63249</v>
      </c>
      <c r="M1030" s="4">
        <v>41913</v>
      </c>
      <c r="N1030" s="26">
        <v>10</v>
      </c>
      <c r="O1030" s="26" t="s">
        <v>36</v>
      </c>
      <c r="P1030" s="26" t="s">
        <v>21</v>
      </c>
    </row>
    <row r="1031" spans="1:16">
      <c r="A1031" s="26" t="s">
        <v>16</v>
      </c>
      <c r="B1031" s="26" t="s">
        <v>24</v>
      </c>
      <c r="C1031" s="26" t="s">
        <v>28</v>
      </c>
      <c r="D1031" s="26" t="s">
        <v>48</v>
      </c>
      <c r="E1031" s="26">
        <v>1976</v>
      </c>
      <c r="F1031" s="32">
        <v>5</v>
      </c>
      <c r="G1031" s="32">
        <v>20</v>
      </c>
      <c r="H1031" s="32">
        <v>39520</v>
      </c>
      <c r="I1031" s="32">
        <v>2766.4</v>
      </c>
      <c r="J1031" s="32">
        <v>36753.599999999999</v>
      </c>
      <c r="K1031" s="32">
        <v>19760</v>
      </c>
      <c r="L1031" s="32">
        <v>16993.599999999999</v>
      </c>
      <c r="M1031" s="4">
        <v>41913</v>
      </c>
      <c r="N1031" s="26">
        <v>10</v>
      </c>
      <c r="O1031" s="26" t="s">
        <v>36</v>
      </c>
      <c r="P1031" s="26" t="s">
        <v>21</v>
      </c>
    </row>
    <row r="1032" spans="1:16">
      <c r="A1032" s="26" t="s">
        <v>33</v>
      </c>
      <c r="B1032" s="26" t="s">
        <v>24</v>
      </c>
      <c r="C1032" s="26" t="s">
        <v>28</v>
      </c>
      <c r="D1032" s="26" t="s">
        <v>48</v>
      </c>
      <c r="E1032" s="26">
        <v>2181</v>
      </c>
      <c r="F1032" s="32">
        <v>5</v>
      </c>
      <c r="G1032" s="32">
        <v>300</v>
      </c>
      <c r="H1032" s="32">
        <v>654300</v>
      </c>
      <c r="I1032" s="32">
        <v>45801</v>
      </c>
      <c r="J1032" s="32">
        <v>608499</v>
      </c>
      <c r="K1032" s="32">
        <v>545250</v>
      </c>
      <c r="L1032" s="32">
        <v>63249</v>
      </c>
      <c r="M1032" s="4">
        <v>41913</v>
      </c>
      <c r="N1032" s="26">
        <v>10</v>
      </c>
      <c r="O1032" s="26" t="s">
        <v>36</v>
      </c>
      <c r="P1032" s="26" t="s">
        <v>21</v>
      </c>
    </row>
    <row r="1033" spans="1:16">
      <c r="A1033" s="26" t="s">
        <v>31</v>
      </c>
      <c r="B1033" s="26" t="s">
        <v>22</v>
      </c>
      <c r="C1033" s="26" t="s">
        <v>28</v>
      </c>
      <c r="D1033" s="26" t="s">
        <v>48</v>
      </c>
      <c r="E1033" s="26">
        <v>2500</v>
      </c>
      <c r="F1033" s="32">
        <v>5</v>
      </c>
      <c r="G1033" s="32">
        <v>125</v>
      </c>
      <c r="H1033" s="32">
        <v>312500</v>
      </c>
      <c r="I1033" s="32">
        <v>21875</v>
      </c>
      <c r="J1033" s="32">
        <v>290625</v>
      </c>
      <c r="K1033" s="32">
        <v>300000</v>
      </c>
      <c r="L1033" s="32">
        <v>-9375</v>
      </c>
      <c r="M1033" s="4">
        <v>41579</v>
      </c>
      <c r="N1033" s="26">
        <v>11</v>
      </c>
      <c r="O1033" s="26" t="s">
        <v>41</v>
      </c>
      <c r="P1033" s="26" t="s">
        <v>37</v>
      </c>
    </row>
    <row r="1034" spans="1:16">
      <c r="A1034" s="26" t="s">
        <v>33</v>
      </c>
      <c r="B1034" s="26" t="s">
        <v>17</v>
      </c>
      <c r="C1034" s="26" t="s">
        <v>39</v>
      </c>
      <c r="D1034" s="26" t="s">
        <v>48</v>
      </c>
      <c r="E1034" s="26">
        <v>1702</v>
      </c>
      <c r="F1034" s="32">
        <v>10</v>
      </c>
      <c r="G1034" s="32">
        <v>300</v>
      </c>
      <c r="H1034" s="32">
        <v>510600</v>
      </c>
      <c r="I1034" s="32">
        <v>35742</v>
      </c>
      <c r="J1034" s="32">
        <v>474858</v>
      </c>
      <c r="K1034" s="32">
        <v>425500</v>
      </c>
      <c r="L1034" s="32">
        <v>49358</v>
      </c>
      <c r="M1034" s="4">
        <v>41760</v>
      </c>
      <c r="N1034" s="26">
        <v>5</v>
      </c>
      <c r="O1034" s="26" t="s">
        <v>47</v>
      </c>
      <c r="P1034" s="26" t="s">
        <v>21</v>
      </c>
    </row>
    <row r="1035" spans="1:16">
      <c r="A1035" s="26" t="s">
        <v>33</v>
      </c>
      <c r="B1035" s="26" t="s">
        <v>24</v>
      </c>
      <c r="C1035" s="26" t="s">
        <v>39</v>
      </c>
      <c r="D1035" s="26" t="s">
        <v>48</v>
      </c>
      <c r="E1035" s="26">
        <v>448</v>
      </c>
      <c r="F1035" s="32">
        <v>10</v>
      </c>
      <c r="G1035" s="32">
        <v>300</v>
      </c>
      <c r="H1035" s="32">
        <v>134400</v>
      </c>
      <c r="I1035" s="32">
        <v>9408</v>
      </c>
      <c r="J1035" s="32">
        <v>124992</v>
      </c>
      <c r="K1035" s="32">
        <v>112000</v>
      </c>
      <c r="L1035" s="32">
        <v>12992</v>
      </c>
      <c r="M1035" s="4">
        <v>41791</v>
      </c>
      <c r="N1035" s="26">
        <v>6</v>
      </c>
      <c r="O1035" s="26" t="s">
        <v>25</v>
      </c>
      <c r="P1035" s="26" t="s">
        <v>21</v>
      </c>
    </row>
    <row r="1036" spans="1:16">
      <c r="A1036" s="26" t="s">
        <v>31</v>
      </c>
      <c r="B1036" s="26" t="s">
        <v>22</v>
      </c>
      <c r="C1036" s="26" t="s">
        <v>39</v>
      </c>
      <c r="D1036" s="26" t="s">
        <v>48</v>
      </c>
      <c r="E1036" s="26">
        <v>3513</v>
      </c>
      <c r="F1036" s="32">
        <v>10</v>
      </c>
      <c r="G1036" s="32">
        <v>125</v>
      </c>
      <c r="H1036" s="32">
        <v>439125</v>
      </c>
      <c r="I1036" s="32">
        <v>30738.75</v>
      </c>
      <c r="J1036" s="32">
        <v>408386.25</v>
      </c>
      <c r="K1036" s="32">
        <v>421560</v>
      </c>
      <c r="L1036" s="32">
        <v>-13173.75</v>
      </c>
      <c r="M1036" s="4">
        <v>41821</v>
      </c>
      <c r="N1036" s="26">
        <v>7</v>
      </c>
      <c r="O1036" s="26" t="s">
        <v>32</v>
      </c>
      <c r="P1036" s="26" t="s">
        <v>21</v>
      </c>
    </row>
    <row r="1037" spans="1:16">
      <c r="A1037" s="26" t="s">
        <v>23</v>
      </c>
      <c r="B1037" s="26" t="s">
        <v>24</v>
      </c>
      <c r="C1037" s="26" t="s">
        <v>39</v>
      </c>
      <c r="D1037" s="26" t="s">
        <v>48</v>
      </c>
      <c r="E1037" s="26">
        <v>2101</v>
      </c>
      <c r="F1037" s="32">
        <v>10</v>
      </c>
      <c r="G1037" s="32">
        <v>15</v>
      </c>
      <c r="H1037" s="32">
        <v>31515</v>
      </c>
      <c r="I1037" s="32">
        <v>2206.0500000000002</v>
      </c>
      <c r="J1037" s="32">
        <v>29308.95</v>
      </c>
      <c r="K1037" s="32">
        <v>21010</v>
      </c>
      <c r="L1037" s="32">
        <v>8298.9500000000007</v>
      </c>
      <c r="M1037" s="4">
        <v>41852</v>
      </c>
      <c r="N1037" s="26">
        <v>8</v>
      </c>
      <c r="O1037" s="26" t="s">
        <v>34</v>
      </c>
      <c r="P1037" s="26" t="s">
        <v>21</v>
      </c>
    </row>
    <row r="1038" spans="1:16">
      <c r="A1038" s="26" t="s">
        <v>23</v>
      </c>
      <c r="B1038" s="26" t="s">
        <v>38</v>
      </c>
      <c r="C1038" s="26" t="s">
        <v>39</v>
      </c>
      <c r="D1038" s="26" t="s">
        <v>48</v>
      </c>
      <c r="E1038" s="26">
        <v>2931</v>
      </c>
      <c r="F1038" s="32">
        <v>10</v>
      </c>
      <c r="G1038" s="32">
        <v>15</v>
      </c>
      <c r="H1038" s="32">
        <v>43965</v>
      </c>
      <c r="I1038" s="32">
        <v>3077.55</v>
      </c>
      <c r="J1038" s="32">
        <v>40887.449999999997</v>
      </c>
      <c r="K1038" s="32">
        <v>29310</v>
      </c>
      <c r="L1038" s="32">
        <v>11577.45</v>
      </c>
      <c r="M1038" s="4">
        <v>41518</v>
      </c>
      <c r="N1038" s="26">
        <v>9</v>
      </c>
      <c r="O1038" s="26" t="s">
        <v>35</v>
      </c>
      <c r="P1038" s="26" t="s">
        <v>37</v>
      </c>
    </row>
    <row r="1039" spans="1:16">
      <c r="A1039" s="26" t="s">
        <v>16</v>
      </c>
      <c r="B1039" s="26" t="s">
        <v>24</v>
      </c>
      <c r="C1039" s="26" t="s">
        <v>39</v>
      </c>
      <c r="D1039" s="26" t="s">
        <v>48</v>
      </c>
      <c r="E1039" s="26">
        <v>1535</v>
      </c>
      <c r="F1039" s="32">
        <v>10</v>
      </c>
      <c r="G1039" s="32">
        <v>20</v>
      </c>
      <c r="H1039" s="32">
        <v>30700</v>
      </c>
      <c r="I1039" s="32">
        <v>2149</v>
      </c>
      <c r="J1039" s="32">
        <v>28551</v>
      </c>
      <c r="K1039" s="32">
        <v>15350</v>
      </c>
      <c r="L1039" s="32">
        <v>13201</v>
      </c>
      <c r="M1039" s="4">
        <v>41883</v>
      </c>
      <c r="N1039" s="26">
        <v>9</v>
      </c>
      <c r="O1039" s="26" t="s">
        <v>35</v>
      </c>
      <c r="P1039" s="26" t="s">
        <v>21</v>
      </c>
    </row>
    <row r="1040" spans="1:16">
      <c r="A1040" s="26" t="s">
        <v>33</v>
      </c>
      <c r="B1040" s="26" t="s">
        <v>22</v>
      </c>
      <c r="C1040" s="26" t="s">
        <v>39</v>
      </c>
      <c r="D1040" s="26" t="s">
        <v>48</v>
      </c>
      <c r="E1040" s="26">
        <v>1123</v>
      </c>
      <c r="F1040" s="32">
        <v>10</v>
      </c>
      <c r="G1040" s="32">
        <v>300</v>
      </c>
      <c r="H1040" s="32">
        <v>336900</v>
      </c>
      <c r="I1040" s="32">
        <v>23583</v>
      </c>
      <c r="J1040" s="32">
        <v>313317</v>
      </c>
      <c r="K1040" s="32">
        <v>280750</v>
      </c>
      <c r="L1040" s="32">
        <v>32567</v>
      </c>
      <c r="M1040" s="4">
        <v>41518</v>
      </c>
      <c r="N1040" s="26">
        <v>9</v>
      </c>
      <c r="O1040" s="26" t="s">
        <v>35</v>
      </c>
      <c r="P1040" s="26" t="s">
        <v>37</v>
      </c>
    </row>
    <row r="1041" spans="1:16">
      <c r="A1041" s="26" t="s">
        <v>33</v>
      </c>
      <c r="B1041" s="26" t="s">
        <v>17</v>
      </c>
      <c r="C1041" s="26" t="s">
        <v>39</v>
      </c>
      <c r="D1041" s="26" t="s">
        <v>48</v>
      </c>
      <c r="E1041" s="26">
        <v>1404</v>
      </c>
      <c r="F1041" s="32">
        <v>10</v>
      </c>
      <c r="G1041" s="32">
        <v>300</v>
      </c>
      <c r="H1041" s="32">
        <v>421200</v>
      </c>
      <c r="I1041" s="32">
        <v>29484</v>
      </c>
      <c r="J1041" s="32">
        <v>391716</v>
      </c>
      <c r="K1041" s="32">
        <v>351000</v>
      </c>
      <c r="L1041" s="32">
        <v>40716</v>
      </c>
      <c r="M1041" s="4">
        <v>41579</v>
      </c>
      <c r="N1041" s="26">
        <v>11</v>
      </c>
      <c r="O1041" s="26" t="s">
        <v>41</v>
      </c>
      <c r="P1041" s="26" t="s">
        <v>37</v>
      </c>
    </row>
    <row r="1042" spans="1:16">
      <c r="A1042" s="26" t="s">
        <v>30</v>
      </c>
      <c r="B1042" s="26" t="s">
        <v>26</v>
      </c>
      <c r="C1042" s="26" t="s">
        <v>39</v>
      </c>
      <c r="D1042" s="26" t="s">
        <v>48</v>
      </c>
      <c r="E1042" s="26">
        <v>2763</v>
      </c>
      <c r="F1042" s="32">
        <v>10</v>
      </c>
      <c r="G1042" s="32">
        <v>12</v>
      </c>
      <c r="H1042" s="32">
        <v>33156</v>
      </c>
      <c r="I1042" s="32">
        <v>2320.92</v>
      </c>
      <c r="J1042" s="32">
        <v>30835.08</v>
      </c>
      <c r="K1042" s="32">
        <v>8289</v>
      </c>
      <c r="L1042" s="32">
        <v>22546.080000000002</v>
      </c>
      <c r="M1042" s="4">
        <v>41579</v>
      </c>
      <c r="N1042" s="26">
        <v>11</v>
      </c>
      <c r="O1042" s="26" t="s">
        <v>41</v>
      </c>
      <c r="P1042" s="26" t="s">
        <v>37</v>
      </c>
    </row>
    <row r="1043" spans="1:16">
      <c r="A1043" s="26" t="s">
        <v>16</v>
      </c>
      <c r="B1043" s="26" t="s">
        <v>22</v>
      </c>
      <c r="C1043" s="26" t="s">
        <v>39</v>
      </c>
      <c r="D1043" s="26" t="s">
        <v>48</v>
      </c>
      <c r="E1043" s="26">
        <v>2125</v>
      </c>
      <c r="F1043" s="32">
        <v>10</v>
      </c>
      <c r="G1043" s="32">
        <v>7</v>
      </c>
      <c r="H1043" s="32">
        <v>14875</v>
      </c>
      <c r="I1043" s="32">
        <v>1041.25</v>
      </c>
      <c r="J1043" s="32">
        <v>13833.75</v>
      </c>
      <c r="K1043" s="32">
        <v>10625</v>
      </c>
      <c r="L1043" s="32">
        <v>3208.75</v>
      </c>
      <c r="M1043" s="4">
        <v>41609</v>
      </c>
      <c r="N1043" s="26">
        <v>12</v>
      </c>
      <c r="O1043" s="26" t="s">
        <v>27</v>
      </c>
      <c r="P1043" s="26" t="s">
        <v>37</v>
      </c>
    </row>
    <row r="1044" spans="1:16">
      <c r="A1044" s="26" t="s">
        <v>33</v>
      </c>
      <c r="B1044" s="26" t="s">
        <v>24</v>
      </c>
      <c r="C1044" s="26" t="s">
        <v>42</v>
      </c>
      <c r="D1044" s="26" t="s">
        <v>48</v>
      </c>
      <c r="E1044" s="26">
        <v>1659</v>
      </c>
      <c r="F1044" s="32">
        <v>120</v>
      </c>
      <c r="G1044" s="32">
        <v>300</v>
      </c>
      <c r="H1044" s="32">
        <v>497700</v>
      </c>
      <c r="I1044" s="32">
        <v>34839</v>
      </c>
      <c r="J1044" s="32">
        <v>462861</v>
      </c>
      <c r="K1044" s="32">
        <v>414750</v>
      </c>
      <c r="L1044" s="32">
        <v>48111</v>
      </c>
      <c r="M1044" s="4">
        <v>41821</v>
      </c>
      <c r="N1044" s="26">
        <v>7</v>
      </c>
      <c r="O1044" s="26" t="s">
        <v>32</v>
      </c>
      <c r="P1044" s="26" t="s">
        <v>21</v>
      </c>
    </row>
    <row r="1045" spans="1:16">
      <c r="A1045" s="26" t="s">
        <v>16</v>
      </c>
      <c r="B1045" s="26" t="s">
        <v>26</v>
      </c>
      <c r="C1045" s="26" t="s">
        <v>42</v>
      </c>
      <c r="D1045" s="26" t="s">
        <v>48</v>
      </c>
      <c r="E1045" s="26">
        <v>609</v>
      </c>
      <c r="F1045" s="32">
        <v>120</v>
      </c>
      <c r="G1045" s="32">
        <v>20</v>
      </c>
      <c r="H1045" s="32">
        <v>12180</v>
      </c>
      <c r="I1045" s="32">
        <v>852.6</v>
      </c>
      <c r="J1045" s="32">
        <v>11327.4</v>
      </c>
      <c r="K1045" s="32">
        <v>6090</v>
      </c>
      <c r="L1045" s="32">
        <v>5237.3999999999996</v>
      </c>
      <c r="M1045" s="4">
        <v>41852</v>
      </c>
      <c r="N1045" s="26">
        <v>8</v>
      </c>
      <c r="O1045" s="26" t="s">
        <v>34</v>
      </c>
      <c r="P1045" s="26" t="s">
        <v>21</v>
      </c>
    </row>
    <row r="1046" spans="1:16">
      <c r="A1046" s="26" t="s">
        <v>31</v>
      </c>
      <c r="B1046" s="26" t="s">
        <v>22</v>
      </c>
      <c r="C1046" s="26" t="s">
        <v>42</v>
      </c>
      <c r="D1046" s="26" t="s">
        <v>48</v>
      </c>
      <c r="E1046" s="26">
        <v>2087</v>
      </c>
      <c r="F1046" s="32">
        <v>120</v>
      </c>
      <c r="G1046" s="32">
        <v>125</v>
      </c>
      <c r="H1046" s="32">
        <v>260875</v>
      </c>
      <c r="I1046" s="32">
        <v>18261.25</v>
      </c>
      <c r="J1046" s="32">
        <v>242613.75</v>
      </c>
      <c r="K1046" s="32">
        <v>250440</v>
      </c>
      <c r="L1046" s="32">
        <v>-7826.25</v>
      </c>
      <c r="M1046" s="4">
        <v>41883</v>
      </c>
      <c r="N1046" s="26">
        <v>9</v>
      </c>
      <c r="O1046" s="26" t="s">
        <v>35</v>
      </c>
      <c r="P1046" s="26" t="s">
        <v>21</v>
      </c>
    </row>
    <row r="1047" spans="1:16">
      <c r="A1047" s="26" t="s">
        <v>16</v>
      </c>
      <c r="B1047" s="26" t="s">
        <v>24</v>
      </c>
      <c r="C1047" s="26" t="s">
        <v>42</v>
      </c>
      <c r="D1047" s="26" t="s">
        <v>48</v>
      </c>
      <c r="E1047" s="26">
        <v>1976</v>
      </c>
      <c r="F1047" s="32">
        <v>120</v>
      </c>
      <c r="G1047" s="32">
        <v>20</v>
      </c>
      <c r="H1047" s="32">
        <v>39520</v>
      </c>
      <c r="I1047" s="32">
        <v>2766.4</v>
      </c>
      <c r="J1047" s="32">
        <v>36753.599999999999</v>
      </c>
      <c r="K1047" s="32">
        <v>19760</v>
      </c>
      <c r="L1047" s="32">
        <v>16993.599999999999</v>
      </c>
      <c r="M1047" s="4">
        <v>41913</v>
      </c>
      <c r="N1047" s="26">
        <v>10</v>
      </c>
      <c r="O1047" s="26" t="s">
        <v>36</v>
      </c>
      <c r="P1047" s="26" t="s">
        <v>21</v>
      </c>
    </row>
    <row r="1048" spans="1:16">
      <c r="A1048" s="26" t="s">
        <v>16</v>
      </c>
      <c r="B1048" s="26" t="s">
        <v>38</v>
      </c>
      <c r="C1048" s="26" t="s">
        <v>42</v>
      </c>
      <c r="D1048" s="26" t="s">
        <v>48</v>
      </c>
      <c r="E1048" s="26">
        <v>1421</v>
      </c>
      <c r="F1048" s="32">
        <v>120</v>
      </c>
      <c r="G1048" s="32">
        <v>20</v>
      </c>
      <c r="H1048" s="32">
        <v>28420</v>
      </c>
      <c r="I1048" s="32">
        <v>1989.4</v>
      </c>
      <c r="J1048" s="32">
        <v>26430.6</v>
      </c>
      <c r="K1048" s="32">
        <v>14210</v>
      </c>
      <c r="L1048" s="32">
        <v>12220.6</v>
      </c>
      <c r="M1048" s="4">
        <v>41609</v>
      </c>
      <c r="N1048" s="26">
        <v>12</v>
      </c>
      <c r="O1048" s="26" t="s">
        <v>27</v>
      </c>
      <c r="P1048" s="26" t="s">
        <v>37</v>
      </c>
    </row>
    <row r="1049" spans="1:16">
      <c r="A1049" s="26" t="s">
        <v>33</v>
      </c>
      <c r="B1049" s="26" t="s">
        <v>38</v>
      </c>
      <c r="C1049" s="26" t="s">
        <v>42</v>
      </c>
      <c r="D1049" s="26" t="s">
        <v>48</v>
      </c>
      <c r="E1049" s="26">
        <v>1372</v>
      </c>
      <c r="F1049" s="32">
        <v>120</v>
      </c>
      <c r="G1049" s="32">
        <v>300</v>
      </c>
      <c r="H1049" s="32">
        <v>411600</v>
      </c>
      <c r="I1049" s="32">
        <v>28812</v>
      </c>
      <c r="J1049" s="32">
        <v>382788</v>
      </c>
      <c r="K1049" s="32">
        <v>343000</v>
      </c>
      <c r="L1049" s="32">
        <v>39788</v>
      </c>
      <c r="M1049" s="4">
        <v>41974</v>
      </c>
      <c r="N1049" s="26">
        <v>12</v>
      </c>
      <c r="O1049" s="26" t="s">
        <v>27</v>
      </c>
      <c r="P1049" s="26" t="s">
        <v>21</v>
      </c>
    </row>
    <row r="1050" spans="1:16">
      <c r="A1050" s="26" t="s">
        <v>16</v>
      </c>
      <c r="B1050" s="26" t="s">
        <v>22</v>
      </c>
      <c r="C1050" s="26" t="s">
        <v>42</v>
      </c>
      <c r="D1050" s="26" t="s">
        <v>48</v>
      </c>
      <c r="E1050" s="26">
        <v>588</v>
      </c>
      <c r="F1050" s="32">
        <v>120</v>
      </c>
      <c r="G1050" s="32">
        <v>20</v>
      </c>
      <c r="H1050" s="32">
        <v>11760</v>
      </c>
      <c r="I1050" s="32">
        <v>823.2</v>
      </c>
      <c r="J1050" s="32">
        <v>10936.8</v>
      </c>
      <c r="K1050" s="32">
        <v>5880</v>
      </c>
      <c r="L1050" s="32">
        <v>5056.8</v>
      </c>
      <c r="M1050" s="4">
        <v>41609</v>
      </c>
      <c r="N1050" s="26">
        <v>12</v>
      </c>
      <c r="O1050" s="26" t="s">
        <v>27</v>
      </c>
      <c r="P1050" s="26" t="s">
        <v>37</v>
      </c>
    </row>
    <row r="1051" spans="1:16">
      <c r="A1051" s="26" t="s">
        <v>30</v>
      </c>
      <c r="B1051" s="26" t="s">
        <v>17</v>
      </c>
      <c r="C1051" s="26" t="s">
        <v>43</v>
      </c>
      <c r="D1051" s="26" t="s">
        <v>48</v>
      </c>
      <c r="E1051" s="26">
        <v>3244.5</v>
      </c>
      <c r="F1051" s="32">
        <v>250</v>
      </c>
      <c r="G1051" s="32">
        <v>12</v>
      </c>
      <c r="H1051" s="32">
        <v>38934</v>
      </c>
      <c r="I1051" s="32">
        <v>2725.38</v>
      </c>
      <c r="J1051" s="32">
        <v>36208.620000000003</v>
      </c>
      <c r="K1051" s="32">
        <v>9733.5</v>
      </c>
      <c r="L1051" s="32">
        <v>26475.119999999999</v>
      </c>
      <c r="M1051" s="4">
        <v>41640</v>
      </c>
      <c r="N1051" s="26">
        <v>1</v>
      </c>
      <c r="O1051" s="26" t="s">
        <v>20</v>
      </c>
      <c r="P1051" s="26" t="s">
        <v>21</v>
      </c>
    </row>
    <row r="1052" spans="1:16">
      <c r="A1052" s="26" t="s">
        <v>33</v>
      </c>
      <c r="B1052" s="26" t="s">
        <v>24</v>
      </c>
      <c r="C1052" s="26" t="s">
        <v>43</v>
      </c>
      <c r="D1052" s="26" t="s">
        <v>48</v>
      </c>
      <c r="E1052" s="26">
        <v>959</v>
      </c>
      <c r="F1052" s="32">
        <v>250</v>
      </c>
      <c r="G1052" s="32">
        <v>300</v>
      </c>
      <c r="H1052" s="32">
        <v>287700</v>
      </c>
      <c r="I1052" s="32">
        <v>20139</v>
      </c>
      <c r="J1052" s="32">
        <v>267561</v>
      </c>
      <c r="K1052" s="32">
        <v>239750</v>
      </c>
      <c r="L1052" s="32">
        <v>27811</v>
      </c>
      <c r="M1052" s="4">
        <v>41671</v>
      </c>
      <c r="N1052" s="26">
        <v>2</v>
      </c>
      <c r="O1052" s="26" t="s">
        <v>40</v>
      </c>
      <c r="P1052" s="26" t="s">
        <v>21</v>
      </c>
    </row>
    <row r="1053" spans="1:16">
      <c r="A1053" s="26" t="s">
        <v>33</v>
      </c>
      <c r="B1053" s="26" t="s">
        <v>26</v>
      </c>
      <c r="C1053" s="26" t="s">
        <v>43</v>
      </c>
      <c r="D1053" s="26" t="s">
        <v>48</v>
      </c>
      <c r="E1053" s="26">
        <v>2747</v>
      </c>
      <c r="F1053" s="32">
        <v>250</v>
      </c>
      <c r="G1053" s="32">
        <v>300</v>
      </c>
      <c r="H1053" s="32">
        <v>824100</v>
      </c>
      <c r="I1053" s="32">
        <v>57687</v>
      </c>
      <c r="J1053" s="32">
        <v>766413</v>
      </c>
      <c r="K1053" s="32">
        <v>686750</v>
      </c>
      <c r="L1053" s="32">
        <v>79663</v>
      </c>
      <c r="M1053" s="4">
        <v>41671</v>
      </c>
      <c r="N1053" s="26">
        <v>2</v>
      </c>
      <c r="O1053" s="26" t="s">
        <v>40</v>
      </c>
      <c r="P1053" s="26" t="s">
        <v>21</v>
      </c>
    </row>
    <row r="1054" spans="1:16">
      <c r="A1054" s="26" t="s">
        <v>31</v>
      </c>
      <c r="B1054" s="26" t="s">
        <v>17</v>
      </c>
      <c r="C1054" s="26" t="s">
        <v>45</v>
      </c>
      <c r="D1054" s="26" t="s">
        <v>48</v>
      </c>
      <c r="E1054" s="26">
        <v>1645</v>
      </c>
      <c r="F1054" s="32">
        <v>260</v>
      </c>
      <c r="G1054" s="32">
        <v>125</v>
      </c>
      <c r="H1054" s="32">
        <v>205625</v>
      </c>
      <c r="I1054" s="32">
        <v>14393.75</v>
      </c>
      <c r="J1054" s="32">
        <v>191231.25</v>
      </c>
      <c r="K1054" s="32">
        <v>197400</v>
      </c>
      <c r="L1054" s="32">
        <v>-6168.75</v>
      </c>
      <c r="M1054" s="4">
        <v>41760</v>
      </c>
      <c r="N1054" s="26">
        <v>5</v>
      </c>
      <c r="O1054" s="26" t="s">
        <v>47</v>
      </c>
      <c r="P1054" s="26" t="s">
        <v>21</v>
      </c>
    </row>
    <row r="1055" spans="1:16">
      <c r="A1055" s="26" t="s">
        <v>16</v>
      </c>
      <c r="B1055" s="26" t="s">
        <v>24</v>
      </c>
      <c r="C1055" s="26" t="s">
        <v>45</v>
      </c>
      <c r="D1055" s="26" t="s">
        <v>48</v>
      </c>
      <c r="E1055" s="26">
        <v>2876</v>
      </c>
      <c r="F1055" s="32">
        <v>260</v>
      </c>
      <c r="G1055" s="32">
        <v>350</v>
      </c>
      <c r="H1055" s="32">
        <v>1006600</v>
      </c>
      <c r="I1055" s="32">
        <v>70462</v>
      </c>
      <c r="J1055" s="32">
        <v>936138</v>
      </c>
      <c r="K1055" s="32">
        <v>747760</v>
      </c>
      <c r="L1055" s="32">
        <v>188378</v>
      </c>
      <c r="M1055" s="4">
        <v>41883</v>
      </c>
      <c r="N1055" s="26">
        <v>9</v>
      </c>
      <c r="O1055" s="26" t="s">
        <v>35</v>
      </c>
      <c r="P1055" s="26" t="s">
        <v>21</v>
      </c>
    </row>
    <row r="1056" spans="1:16">
      <c r="A1056" s="26" t="s">
        <v>31</v>
      </c>
      <c r="B1056" s="26" t="s">
        <v>22</v>
      </c>
      <c r="C1056" s="26" t="s">
        <v>45</v>
      </c>
      <c r="D1056" s="26" t="s">
        <v>48</v>
      </c>
      <c r="E1056" s="26">
        <v>994</v>
      </c>
      <c r="F1056" s="32">
        <v>260</v>
      </c>
      <c r="G1056" s="32">
        <v>125</v>
      </c>
      <c r="H1056" s="32">
        <v>124250</v>
      </c>
      <c r="I1056" s="32">
        <v>8697.5</v>
      </c>
      <c r="J1056" s="32">
        <v>115552.5</v>
      </c>
      <c r="K1056" s="32">
        <v>119280</v>
      </c>
      <c r="L1056" s="32">
        <v>-3727.5</v>
      </c>
      <c r="M1056" s="4">
        <v>41518</v>
      </c>
      <c r="N1056" s="26">
        <v>9</v>
      </c>
      <c r="O1056" s="26" t="s">
        <v>35</v>
      </c>
      <c r="P1056" s="26" t="s">
        <v>37</v>
      </c>
    </row>
    <row r="1057" spans="1:16">
      <c r="A1057" s="26" t="s">
        <v>16</v>
      </c>
      <c r="B1057" s="26" t="s">
        <v>17</v>
      </c>
      <c r="C1057" s="26" t="s">
        <v>45</v>
      </c>
      <c r="D1057" s="26" t="s">
        <v>48</v>
      </c>
      <c r="E1057" s="26">
        <v>1118</v>
      </c>
      <c r="F1057" s="32">
        <v>260</v>
      </c>
      <c r="G1057" s="32">
        <v>20</v>
      </c>
      <c r="H1057" s="32">
        <v>22360</v>
      </c>
      <c r="I1057" s="32">
        <v>1565.2</v>
      </c>
      <c r="J1057" s="32">
        <v>20794.8</v>
      </c>
      <c r="K1057" s="32">
        <v>11180</v>
      </c>
      <c r="L1057" s="32">
        <v>9614.7999999999993</v>
      </c>
      <c r="M1057" s="4">
        <v>41944</v>
      </c>
      <c r="N1057" s="26">
        <v>11</v>
      </c>
      <c r="O1057" s="26" t="s">
        <v>41</v>
      </c>
      <c r="P1057" s="26" t="s">
        <v>21</v>
      </c>
    </row>
    <row r="1058" spans="1:16">
      <c r="A1058" s="26" t="s">
        <v>33</v>
      </c>
      <c r="B1058" s="26" t="s">
        <v>38</v>
      </c>
      <c r="C1058" s="26" t="s">
        <v>45</v>
      </c>
      <c r="D1058" s="26" t="s">
        <v>48</v>
      </c>
      <c r="E1058" s="26">
        <v>1372</v>
      </c>
      <c r="F1058" s="32">
        <v>260</v>
      </c>
      <c r="G1058" s="32">
        <v>300</v>
      </c>
      <c r="H1058" s="32">
        <v>411600</v>
      </c>
      <c r="I1058" s="32">
        <v>28812</v>
      </c>
      <c r="J1058" s="32">
        <v>382788</v>
      </c>
      <c r="K1058" s="32">
        <v>343000</v>
      </c>
      <c r="L1058" s="32">
        <v>39788</v>
      </c>
      <c r="M1058" s="4">
        <v>41974</v>
      </c>
      <c r="N1058" s="26">
        <v>12</v>
      </c>
      <c r="O1058" s="26" t="s">
        <v>27</v>
      </c>
      <c r="P1058" s="26" t="s">
        <v>21</v>
      </c>
    </row>
    <row r="1059" spans="1:16">
      <c r="A1059" s="26" t="s">
        <v>16</v>
      </c>
      <c r="B1059" s="26" t="s">
        <v>17</v>
      </c>
      <c r="C1059" s="26" t="s">
        <v>28</v>
      </c>
      <c r="D1059" s="26" t="s">
        <v>48</v>
      </c>
      <c r="E1059" s="26">
        <v>488</v>
      </c>
      <c r="F1059" s="32">
        <v>5</v>
      </c>
      <c r="G1059" s="32">
        <v>7</v>
      </c>
      <c r="H1059" s="32">
        <v>3416</v>
      </c>
      <c r="I1059" s="32">
        <v>273.27999999999997</v>
      </c>
      <c r="J1059" s="32">
        <v>3142.72</v>
      </c>
      <c r="K1059" s="32">
        <v>2440</v>
      </c>
      <c r="L1059" s="32">
        <v>702.72</v>
      </c>
      <c r="M1059" s="4">
        <v>41671</v>
      </c>
      <c r="N1059" s="26">
        <v>2</v>
      </c>
      <c r="O1059" s="26" t="s">
        <v>40</v>
      </c>
      <c r="P1059" s="26" t="s">
        <v>21</v>
      </c>
    </row>
    <row r="1060" spans="1:16">
      <c r="A1060" s="26" t="s">
        <v>16</v>
      </c>
      <c r="B1060" s="26" t="s">
        <v>38</v>
      </c>
      <c r="C1060" s="26" t="s">
        <v>28</v>
      </c>
      <c r="D1060" s="26" t="s">
        <v>48</v>
      </c>
      <c r="E1060" s="26">
        <v>1282</v>
      </c>
      <c r="F1060" s="32">
        <v>5</v>
      </c>
      <c r="G1060" s="32">
        <v>20</v>
      </c>
      <c r="H1060" s="32">
        <v>25640</v>
      </c>
      <c r="I1060" s="32">
        <v>2051.1999999999998</v>
      </c>
      <c r="J1060" s="32">
        <v>23588.799999999999</v>
      </c>
      <c r="K1060" s="32">
        <v>12820</v>
      </c>
      <c r="L1060" s="32">
        <v>10768.8</v>
      </c>
      <c r="M1060" s="4">
        <v>41791</v>
      </c>
      <c r="N1060" s="26">
        <v>6</v>
      </c>
      <c r="O1060" s="26" t="s">
        <v>25</v>
      </c>
      <c r="P1060" s="26" t="s">
        <v>21</v>
      </c>
    </row>
    <row r="1061" spans="1:16">
      <c r="A1061" s="26" t="s">
        <v>16</v>
      </c>
      <c r="B1061" s="26" t="s">
        <v>17</v>
      </c>
      <c r="C1061" s="26" t="s">
        <v>39</v>
      </c>
      <c r="D1061" s="26" t="s">
        <v>48</v>
      </c>
      <c r="E1061" s="26">
        <v>257</v>
      </c>
      <c r="F1061" s="32">
        <v>10</v>
      </c>
      <c r="G1061" s="32">
        <v>7</v>
      </c>
      <c r="H1061" s="32">
        <v>1799</v>
      </c>
      <c r="I1061" s="32">
        <v>143.91999999999999</v>
      </c>
      <c r="J1061" s="32">
        <v>1655.08</v>
      </c>
      <c r="K1061" s="32">
        <v>1285</v>
      </c>
      <c r="L1061" s="32">
        <v>370.08</v>
      </c>
      <c r="M1061" s="4">
        <v>41760</v>
      </c>
      <c r="N1061" s="26">
        <v>5</v>
      </c>
      <c r="O1061" s="26" t="s">
        <v>47</v>
      </c>
      <c r="P1061" s="26" t="s">
        <v>21</v>
      </c>
    </row>
    <row r="1062" spans="1:16">
      <c r="A1062" s="26" t="s">
        <v>16</v>
      </c>
      <c r="B1062" s="26" t="s">
        <v>38</v>
      </c>
      <c r="C1062" s="26" t="s">
        <v>45</v>
      </c>
      <c r="D1062" s="26" t="s">
        <v>48</v>
      </c>
      <c r="E1062" s="26">
        <v>1282</v>
      </c>
      <c r="F1062" s="32">
        <v>260</v>
      </c>
      <c r="G1062" s="32">
        <v>20</v>
      </c>
      <c r="H1062" s="32">
        <v>25640</v>
      </c>
      <c r="I1062" s="32">
        <v>2051.1999999999998</v>
      </c>
      <c r="J1062" s="32">
        <v>23588.799999999999</v>
      </c>
      <c r="K1062" s="32">
        <v>12820</v>
      </c>
      <c r="L1062" s="32">
        <v>10768.8</v>
      </c>
      <c r="M1062" s="4">
        <v>41791</v>
      </c>
      <c r="N1062" s="26">
        <v>6</v>
      </c>
      <c r="O1062" s="26" t="s">
        <v>25</v>
      </c>
      <c r="P1062" s="26" t="s">
        <v>21</v>
      </c>
    </row>
    <row r="1063" spans="1:16">
      <c r="A1063" s="26" t="s">
        <v>31</v>
      </c>
      <c r="B1063" s="26" t="s">
        <v>26</v>
      </c>
      <c r="C1063" s="26" t="s">
        <v>18</v>
      </c>
      <c r="D1063" s="26" t="s">
        <v>48</v>
      </c>
      <c r="E1063" s="26">
        <v>1540</v>
      </c>
      <c r="F1063" s="32">
        <v>3</v>
      </c>
      <c r="G1063" s="32">
        <v>125</v>
      </c>
      <c r="H1063" s="32">
        <v>192500</v>
      </c>
      <c r="I1063" s="32">
        <v>15400</v>
      </c>
      <c r="J1063" s="32">
        <v>177100</v>
      </c>
      <c r="K1063" s="32">
        <v>184800</v>
      </c>
      <c r="L1063" s="32">
        <v>-7700</v>
      </c>
      <c r="M1063" s="4">
        <v>41852</v>
      </c>
      <c r="N1063" s="26">
        <v>8</v>
      </c>
      <c r="O1063" s="26" t="s">
        <v>34</v>
      </c>
      <c r="P1063" s="26" t="s">
        <v>21</v>
      </c>
    </row>
    <row r="1064" spans="1:16">
      <c r="A1064" s="26" t="s">
        <v>23</v>
      </c>
      <c r="B1064" s="26" t="s">
        <v>24</v>
      </c>
      <c r="C1064" s="26" t="s">
        <v>18</v>
      </c>
      <c r="D1064" s="26" t="s">
        <v>48</v>
      </c>
      <c r="E1064" s="26">
        <v>490</v>
      </c>
      <c r="F1064" s="32">
        <v>3</v>
      </c>
      <c r="G1064" s="32">
        <v>15</v>
      </c>
      <c r="H1064" s="32">
        <v>7350</v>
      </c>
      <c r="I1064" s="32">
        <v>588</v>
      </c>
      <c r="J1064" s="32">
        <v>6762</v>
      </c>
      <c r="K1064" s="32">
        <v>4900</v>
      </c>
      <c r="L1064" s="32">
        <v>1862</v>
      </c>
      <c r="M1064" s="4">
        <v>41944</v>
      </c>
      <c r="N1064" s="26">
        <v>11</v>
      </c>
      <c r="O1064" s="26" t="s">
        <v>41</v>
      </c>
      <c r="P1064" s="26" t="s">
        <v>21</v>
      </c>
    </row>
    <row r="1065" spans="1:16">
      <c r="A1065" s="26" t="s">
        <v>16</v>
      </c>
      <c r="B1065" s="26" t="s">
        <v>26</v>
      </c>
      <c r="C1065" s="26" t="s">
        <v>18</v>
      </c>
      <c r="D1065" s="26" t="s">
        <v>48</v>
      </c>
      <c r="E1065" s="26">
        <v>1362</v>
      </c>
      <c r="F1065" s="32">
        <v>3</v>
      </c>
      <c r="G1065" s="32">
        <v>350</v>
      </c>
      <c r="H1065" s="32">
        <v>476700</v>
      </c>
      <c r="I1065" s="32">
        <v>38136</v>
      </c>
      <c r="J1065" s="32">
        <v>438564</v>
      </c>
      <c r="K1065" s="32">
        <v>354120</v>
      </c>
      <c r="L1065" s="32">
        <v>84444</v>
      </c>
      <c r="M1065" s="4">
        <v>41974</v>
      </c>
      <c r="N1065" s="26">
        <v>12</v>
      </c>
      <c r="O1065" s="26" t="s">
        <v>27</v>
      </c>
      <c r="P1065" s="26" t="s">
        <v>21</v>
      </c>
    </row>
    <row r="1066" spans="1:16">
      <c r="A1066" s="26" t="s">
        <v>23</v>
      </c>
      <c r="B1066" s="26" t="s">
        <v>24</v>
      </c>
      <c r="C1066" s="26" t="s">
        <v>28</v>
      </c>
      <c r="D1066" s="26" t="s">
        <v>48</v>
      </c>
      <c r="E1066" s="26">
        <v>2501</v>
      </c>
      <c r="F1066" s="32">
        <v>5</v>
      </c>
      <c r="G1066" s="32">
        <v>15</v>
      </c>
      <c r="H1066" s="32">
        <v>37515</v>
      </c>
      <c r="I1066" s="32">
        <v>3001.2</v>
      </c>
      <c r="J1066" s="32">
        <v>34513.800000000003</v>
      </c>
      <c r="K1066" s="32">
        <v>25010</v>
      </c>
      <c r="L1066" s="32">
        <v>9503.7999999999993</v>
      </c>
      <c r="M1066" s="4">
        <v>41699</v>
      </c>
      <c r="N1066" s="26">
        <v>3</v>
      </c>
      <c r="O1066" s="26" t="s">
        <v>29</v>
      </c>
      <c r="P1066" s="26" t="s">
        <v>21</v>
      </c>
    </row>
    <row r="1067" spans="1:16">
      <c r="A1067" s="26" t="s">
        <v>16</v>
      </c>
      <c r="B1067" s="26" t="s">
        <v>17</v>
      </c>
      <c r="C1067" s="26" t="s">
        <v>28</v>
      </c>
      <c r="D1067" s="26" t="s">
        <v>48</v>
      </c>
      <c r="E1067" s="26">
        <v>708</v>
      </c>
      <c r="F1067" s="32">
        <v>5</v>
      </c>
      <c r="G1067" s="32">
        <v>20</v>
      </c>
      <c r="H1067" s="32">
        <v>14160</v>
      </c>
      <c r="I1067" s="32">
        <v>1132.8</v>
      </c>
      <c r="J1067" s="32">
        <v>13027.2</v>
      </c>
      <c r="K1067" s="32">
        <v>7080</v>
      </c>
      <c r="L1067" s="32">
        <v>5947.2</v>
      </c>
      <c r="M1067" s="4">
        <v>41791</v>
      </c>
      <c r="N1067" s="26">
        <v>6</v>
      </c>
      <c r="O1067" s="26" t="s">
        <v>25</v>
      </c>
      <c r="P1067" s="26" t="s">
        <v>21</v>
      </c>
    </row>
    <row r="1068" spans="1:16">
      <c r="A1068" s="26" t="s">
        <v>16</v>
      </c>
      <c r="B1068" s="26" t="s">
        <v>22</v>
      </c>
      <c r="C1068" s="26" t="s">
        <v>28</v>
      </c>
      <c r="D1068" s="26" t="s">
        <v>48</v>
      </c>
      <c r="E1068" s="26">
        <v>645</v>
      </c>
      <c r="F1068" s="32">
        <v>5</v>
      </c>
      <c r="G1068" s="32">
        <v>20</v>
      </c>
      <c r="H1068" s="32">
        <v>12900</v>
      </c>
      <c r="I1068" s="32">
        <v>1032</v>
      </c>
      <c r="J1068" s="32">
        <v>11868</v>
      </c>
      <c r="K1068" s="32">
        <v>6450</v>
      </c>
      <c r="L1068" s="32">
        <v>5418</v>
      </c>
      <c r="M1068" s="4">
        <v>41821</v>
      </c>
      <c r="N1068" s="26">
        <v>7</v>
      </c>
      <c r="O1068" s="26" t="s">
        <v>32</v>
      </c>
      <c r="P1068" s="26" t="s">
        <v>21</v>
      </c>
    </row>
    <row r="1069" spans="1:16">
      <c r="A1069" s="26" t="s">
        <v>33</v>
      </c>
      <c r="B1069" s="26" t="s">
        <v>24</v>
      </c>
      <c r="C1069" s="26" t="s">
        <v>28</v>
      </c>
      <c r="D1069" s="26" t="s">
        <v>48</v>
      </c>
      <c r="E1069" s="26">
        <v>1562</v>
      </c>
      <c r="F1069" s="32">
        <v>5</v>
      </c>
      <c r="G1069" s="32">
        <v>300</v>
      </c>
      <c r="H1069" s="32">
        <v>468600</v>
      </c>
      <c r="I1069" s="32">
        <v>37488</v>
      </c>
      <c r="J1069" s="32">
        <v>431112</v>
      </c>
      <c r="K1069" s="32">
        <v>390500</v>
      </c>
      <c r="L1069" s="32">
        <v>40612</v>
      </c>
      <c r="M1069" s="4">
        <v>41852</v>
      </c>
      <c r="N1069" s="26">
        <v>8</v>
      </c>
      <c r="O1069" s="26" t="s">
        <v>34</v>
      </c>
      <c r="P1069" s="26" t="s">
        <v>21</v>
      </c>
    </row>
    <row r="1070" spans="1:16">
      <c r="A1070" s="26" t="s">
        <v>33</v>
      </c>
      <c r="B1070" s="26" t="s">
        <v>17</v>
      </c>
      <c r="C1070" s="26" t="s">
        <v>28</v>
      </c>
      <c r="D1070" s="26" t="s">
        <v>48</v>
      </c>
      <c r="E1070" s="26">
        <v>1283</v>
      </c>
      <c r="F1070" s="32">
        <v>5</v>
      </c>
      <c r="G1070" s="32">
        <v>300</v>
      </c>
      <c r="H1070" s="32">
        <v>384900</v>
      </c>
      <c r="I1070" s="32">
        <v>30792</v>
      </c>
      <c r="J1070" s="32">
        <v>354108</v>
      </c>
      <c r="K1070" s="32">
        <v>320750</v>
      </c>
      <c r="L1070" s="32">
        <v>33358</v>
      </c>
      <c r="M1070" s="4">
        <v>41518</v>
      </c>
      <c r="N1070" s="26">
        <v>9</v>
      </c>
      <c r="O1070" s="26" t="s">
        <v>35</v>
      </c>
      <c r="P1070" s="26" t="s">
        <v>37</v>
      </c>
    </row>
    <row r="1071" spans="1:16">
      <c r="A1071" s="26" t="s">
        <v>23</v>
      </c>
      <c r="B1071" s="26" t="s">
        <v>22</v>
      </c>
      <c r="C1071" s="26" t="s">
        <v>28</v>
      </c>
      <c r="D1071" s="26" t="s">
        <v>48</v>
      </c>
      <c r="E1071" s="26">
        <v>711</v>
      </c>
      <c r="F1071" s="32">
        <v>5</v>
      </c>
      <c r="G1071" s="32">
        <v>15</v>
      </c>
      <c r="H1071" s="32">
        <v>10665</v>
      </c>
      <c r="I1071" s="32">
        <v>853.2</v>
      </c>
      <c r="J1071" s="32">
        <v>9811.7999999999993</v>
      </c>
      <c r="K1071" s="32">
        <v>7110</v>
      </c>
      <c r="L1071" s="32">
        <v>2701.8</v>
      </c>
      <c r="M1071" s="4">
        <v>41974</v>
      </c>
      <c r="N1071" s="26">
        <v>12</v>
      </c>
      <c r="O1071" s="26" t="s">
        <v>27</v>
      </c>
      <c r="P1071" s="26" t="s">
        <v>21</v>
      </c>
    </row>
    <row r="1072" spans="1:16">
      <c r="A1072" s="26" t="s">
        <v>31</v>
      </c>
      <c r="B1072" s="26" t="s">
        <v>26</v>
      </c>
      <c r="C1072" s="26" t="s">
        <v>39</v>
      </c>
      <c r="D1072" s="26" t="s">
        <v>48</v>
      </c>
      <c r="E1072" s="26">
        <v>1114</v>
      </c>
      <c r="F1072" s="32">
        <v>10</v>
      </c>
      <c r="G1072" s="32">
        <v>125</v>
      </c>
      <c r="H1072" s="32">
        <v>139250</v>
      </c>
      <c r="I1072" s="32">
        <v>11140</v>
      </c>
      <c r="J1072" s="32">
        <v>128110</v>
      </c>
      <c r="K1072" s="32">
        <v>133680</v>
      </c>
      <c r="L1072" s="32">
        <v>-5570</v>
      </c>
      <c r="M1072" s="4">
        <v>41699</v>
      </c>
      <c r="N1072" s="26">
        <v>3</v>
      </c>
      <c r="O1072" s="26" t="s">
        <v>29</v>
      </c>
      <c r="P1072" s="26" t="s">
        <v>21</v>
      </c>
    </row>
    <row r="1073" spans="1:16">
      <c r="A1073" s="26" t="s">
        <v>16</v>
      </c>
      <c r="B1073" s="26" t="s">
        <v>22</v>
      </c>
      <c r="C1073" s="26" t="s">
        <v>39</v>
      </c>
      <c r="D1073" s="26" t="s">
        <v>48</v>
      </c>
      <c r="E1073" s="26">
        <v>1259</v>
      </c>
      <c r="F1073" s="32">
        <v>10</v>
      </c>
      <c r="G1073" s="32">
        <v>7</v>
      </c>
      <c r="H1073" s="32">
        <v>8813</v>
      </c>
      <c r="I1073" s="32">
        <v>705.04</v>
      </c>
      <c r="J1073" s="32">
        <v>8107.96</v>
      </c>
      <c r="K1073" s="32">
        <v>6295</v>
      </c>
      <c r="L1073" s="32">
        <v>1812.96</v>
      </c>
      <c r="M1073" s="4">
        <v>41730</v>
      </c>
      <c r="N1073" s="26">
        <v>4</v>
      </c>
      <c r="O1073" s="26" t="s">
        <v>44</v>
      </c>
      <c r="P1073" s="26" t="s">
        <v>21</v>
      </c>
    </row>
    <row r="1074" spans="1:16">
      <c r="A1074" s="26" t="s">
        <v>16</v>
      </c>
      <c r="B1074" s="26" t="s">
        <v>22</v>
      </c>
      <c r="C1074" s="26" t="s">
        <v>39</v>
      </c>
      <c r="D1074" s="26" t="s">
        <v>48</v>
      </c>
      <c r="E1074" s="26">
        <v>1095</v>
      </c>
      <c r="F1074" s="32">
        <v>10</v>
      </c>
      <c r="G1074" s="32">
        <v>7</v>
      </c>
      <c r="H1074" s="32">
        <v>7665</v>
      </c>
      <c r="I1074" s="32">
        <v>613.20000000000005</v>
      </c>
      <c r="J1074" s="32">
        <v>7051.8</v>
      </c>
      <c r="K1074" s="32">
        <v>5475</v>
      </c>
      <c r="L1074" s="32">
        <v>1576.8</v>
      </c>
      <c r="M1074" s="4">
        <v>41760</v>
      </c>
      <c r="N1074" s="26">
        <v>5</v>
      </c>
      <c r="O1074" s="26" t="s">
        <v>47</v>
      </c>
      <c r="P1074" s="26" t="s">
        <v>21</v>
      </c>
    </row>
    <row r="1075" spans="1:16">
      <c r="A1075" s="26" t="s">
        <v>16</v>
      </c>
      <c r="B1075" s="26" t="s">
        <v>22</v>
      </c>
      <c r="C1075" s="26" t="s">
        <v>39</v>
      </c>
      <c r="D1075" s="26" t="s">
        <v>48</v>
      </c>
      <c r="E1075" s="26">
        <v>1366</v>
      </c>
      <c r="F1075" s="32">
        <v>10</v>
      </c>
      <c r="G1075" s="32">
        <v>20</v>
      </c>
      <c r="H1075" s="32">
        <v>27320</v>
      </c>
      <c r="I1075" s="32">
        <v>2185.6</v>
      </c>
      <c r="J1075" s="32">
        <v>25134.400000000001</v>
      </c>
      <c r="K1075" s="32">
        <v>13660</v>
      </c>
      <c r="L1075" s="32">
        <v>11474.4</v>
      </c>
      <c r="M1075" s="4">
        <v>41791</v>
      </c>
      <c r="N1075" s="26">
        <v>6</v>
      </c>
      <c r="O1075" s="26" t="s">
        <v>25</v>
      </c>
      <c r="P1075" s="26" t="s">
        <v>21</v>
      </c>
    </row>
    <row r="1076" spans="1:16">
      <c r="A1076" s="26" t="s">
        <v>33</v>
      </c>
      <c r="B1076" s="26" t="s">
        <v>26</v>
      </c>
      <c r="C1076" s="26" t="s">
        <v>39</v>
      </c>
      <c r="D1076" s="26" t="s">
        <v>48</v>
      </c>
      <c r="E1076" s="26">
        <v>2460</v>
      </c>
      <c r="F1076" s="32">
        <v>10</v>
      </c>
      <c r="G1076" s="32">
        <v>300</v>
      </c>
      <c r="H1076" s="32">
        <v>738000</v>
      </c>
      <c r="I1076" s="32">
        <v>59040</v>
      </c>
      <c r="J1076" s="32">
        <v>678960</v>
      </c>
      <c r="K1076" s="32">
        <v>615000</v>
      </c>
      <c r="L1076" s="32">
        <v>63960</v>
      </c>
      <c r="M1076" s="4">
        <v>41791</v>
      </c>
      <c r="N1076" s="26">
        <v>6</v>
      </c>
      <c r="O1076" s="26" t="s">
        <v>25</v>
      </c>
      <c r="P1076" s="26" t="s">
        <v>21</v>
      </c>
    </row>
    <row r="1077" spans="1:16">
      <c r="A1077" s="26" t="s">
        <v>16</v>
      </c>
      <c r="B1077" s="26" t="s">
        <v>38</v>
      </c>
      <c r="C1077" s="26" t="s">
        <v>39</v>
      </c>
      <c r="D1077" s="26" t="s">
        <v>48</v>
      </c>
      <c r="E1077" s="26">
        <v>678</v>
      </c>
      <c r="F1077" s="32">
        <v>10</v>
      </c>
      <c r="G1077" s="32">
        <v>7</v>
      </c>
      <c r="H1077" s="32">
        <v>4746</v>
      </c>
      <c r="I1077" s="32">
        <v>379.68</v>
      </c>
      <c r="J1077" s="32">
        <v>4366.32</v>
      </c>
      <c r="K1077" s="32">
        <v>3390</v>
      </c>
      <c r="L1077" s="32">
        <v>976.32</v>
      </c>
      <c r="M1077" s="4">
        <v>41852</v>
      </c>
      <c r="N1077" s="26">
        <v>8</v>
      </c>
      <c r="O1077" s="26" t="s">
        <v>34</v>
      </c>
      <c r="P1077" s="26" t="s">
        <v>21</v>
      </c>
    </row>
    <row r="1078" spans="1:16">
      <c r="A1078" s="26" t="s">
        <v>16</v>
      </c>
      <c r="B1078" s="26" t="s">
        <v>22</v>
      </c>
      <c r="C1078" s="26" t="s">
        <v>39</v>
      </c>
      <c r="D1078" s="26" t="s">
        <v>48</v>
      </c>
      <c r="E1078" s="26">
        <v>1598</v>
      </c>
      <c r="F1078" s="32">
        <v>10</v>
      </c>
      <c r="G1078" s="32">
        <v>7</v>
      </c>
      <c r="H1078" s="32">
        <v>11186</v>
      </c>
      <c r="I1078" s="32">
        <v>894.88</v>
      </c>
      <c r="J1078" s="32">
        <v>10291.120000000001</v>
      </c>
      <c r="K1078" s="32">
        <v>7990</v>
      </c>
      <c r="L1078" s="32">
        <v>2301.12</v>
      </c>
      <c r="M1078" s="4">
        <v>41852</v>
      </c>
      <c r="N1078" s="26">
        <v>8</v>
      </c>
      <c r="O1078" s="26" t="s">
        <v>34</v>
      </c>
      <c r="P1078" s="26" t="s">
        <v>21</v>
      </c>
    </row>
    <row r="1079" spans="1:16">
      <c r="A1079" s="26" t="s">
        <v>16</v>
      </c>
      <c r="B1079" s="26" t="s">
        <v>22</v>
      </c>
      <c r="C1079" s="26" t="s">
        <v>39</v>
      </c>
      <c r="D1079" s="26" t="s">
        <v>48</v>
      </c>
      <c r="E1079" s="26">
        <v>2409</v>
      </c>
      <c r="F1079" s="32">
        <v>10</v>
      </c>
      <c r="G1079" s="32">
        <v>7</v>
      </c>
      <c r="H1079" s="32">
        <v>16863</v>
      </c>
      <c r="I1079" s="32">
        <v>1349.04</v>
      </c>
      <c r="J1079" s="32">
        <v>15513.96</v>
      </c>
      <c r="K1079" s="32">
        <v>12045</v>
      </c>
      <c r="L1079" s="32">
        <v>3468.96</v>
      </c>
      <c r="M1079" s="4">
        <v>41518</v>
      </c>
      <c r="N1079" s="26">
        <v>9</v>
      </c>
      <c r="O1079" s="26" t="s">
        <v>35</v>
      </c>
      <c r="P1079" s="26" t="s">
        <v>37</v>
      </c>
    </row>
    <row r="1080" spans="1:16">
      <c r="A1080" s="26" t="s">
        <v>16</v>
      </c>
      <c r="B1080" s="26" t="s">
        <v>22</v>
      </c>
      <c r="C1080" s="26" t="s">
        <v>39</v>
      </c>
      <c r="D1080" s="26" t="s">
        <v>48</v>
      </c>
      <c r="E1080" s="26">
        <v>1934</v>
      </c>
      <c r="F1080" s="32">
        <v>10</v>
      </c>
      <c r="G1080" s="32">
        <v>20</v>
      </c>
      <c r="H1080" s="32">
        <v>38680</v>
      </c>
      <c r="I1080" s="32">
        <v>3094.4</v>
      </c>
      <c r="J1080" s="32">
        <v>35585.599999999999</v>
      </c>
      <c r="K1080" s="32">
        <v>19340</v>
      </c>
      <c r="L1080" s="32">
        <v>16245.6</v>
      </c>
      <c r="M1080" s="4">
        <v>41883</v>
      </c>
      <c r="N1080" s="26">
        <v>9</v>
      </c>
      <c r="O1080" s="26" t="s">
        <v>35</v>
      </c>
      <c r="P1080" s="26" t="s">
        <v>21</v>
      </c>
    </row>
    <row r="1081" spans="1:16">
      <c r="A1081" s="26" t="s">
        <v>16</v>
      </c>
      <c r="B1081" s="26" t="s">
        <v>26</v>
      </c>
      <c r="C1081" s="26" t="s">
        <v>39</v>
      </c>
      <c r="D1081" s="26" t="s">
        <v>48</v>
      </c>
      <c r="E1081" s="26">
        <v>2993</v>
      </c>
      <c r="F1081" s="32">
        <v>10</v>
      </c>
      <c r="G1081" s="32">
        <v>20</v>
      </c>
      <c r="H1081" s="32">
        <v>59860</v>
      </c>
      <c r="I1081" s="32">
        <v>4788.8</v>
      </c>
      <c r="J1081" s="32">
        <v>55071.199999999997</v>
      </c>
      <c r="K1081" s="32">
        <v>29930</v>
      </c>
      <c r="L1081" s="32">
        <v>25141.200000000001</v>
      </c>
      <c r="M1081" s="4">
        <v>41883</v>
      </c>
      <c r="N1081" s="26">
        <v>9</v>
      </c>
      <c r="O1081" s="26" t="s">
        <v>35</v>
      </c>
      <c r="P1081" s="26" t="s">
        <v>21</v>
      </c>
    </row>
    <row r="1082" spans="1:16">
      <c r="A1082" s="26" t="s">
        <v>16</v>
      </c>
      <c r="B1082" s="26" t="s">
        <v>22</v>
      </c>
      <c r="C1082" s="26" t="s">
        <v>39</v>
      </c>
      <c r="D1082" s="26" t="s">
        <v>48</v>
      </c>
      <c r="E1082" s="26">
        <v>2146</v>
      </c>
      <c r="F1082" s="32">
        <v>10</v>
      </c>
      <c r="G1082" s="32">
        <v>350</v>
      </c>
      <c r="H1082" s="32">
        <v>751100</v>
      </c>
      <c r="I1082" s="32">
        <v>60088</v>
      </c>
      <c r="J1082" s="32">
        <v>691012</v>
      </c>
      <c r="K1082" s="32">
        <v>557960</v>
      </c>
      <c r="L1082" s="32">
        <v>133052</v>
      </c>
      <c r="M1082" s="4">
        <v>41579</v>
      </c>
      <c r="N1082" s="26">
        <v>11</v>
      </c>
      <c r="O1082" s="26" t="s">
        <v>41</v>
      </c>
      <c r="P1082" s="26" t="s">
        <v>37</v>
      </c>
    </row>
    <row r="1083" spans="1:16">
      <c r="A1083" s="26" t="s">
        <v>16</v>
      </c>
      <c r="B1083" s="26" t="s">
        <v>26</v>
      </c>
      <c r="C1083" s="26" t="s">
        <v>39</v>
      </c>
      <c r="D1083" s="26" t="s">
        <v>48</v>
      </c>
      <c r="E1083" s="26">
        <v>1946</v>
      </c>
      <c r="F1083" s="32">
        <v>10</v>
      </c>
      <c r="G1083" s="32">
        <v>7</v>
      </c>
      <c r="H1083" s="32">
        <v>13622</v>
      </c>
      <c r="I1083" s="32">
        <v>1089.76</v>
      </c>
      <c r="J1083" s="32">
        <v>12532.24</v>
      </c>
      <c r="K1083" s="32">
        <v>9730</v>
      </c>
      <c r="L1083" s="32">
        <v>2802.24</v>
      </c>
      <c r="M1083" s="4">
        <v>41609</v>
      </c>
      <c r="N1083" s="26">
        <v>12</v>
      </c>
      <c r="O1083" s="26" t="s">
        <v>27</v>
      </c>
      <c r="P1083" s="26" t="s">
        <v>37</v>
      </c>
    </row>
    <row r="1084" spans="1:16">
      <c r="A1084" s="26" t="s">
        <v>16</v>
      </c>
      <c r="B1084" s="26" t="s">
        <v>26</v>
      </c>
      <c r="C1084" s="26" t="s">
        <v>39</v>
      </c>
      <c r="D1084" s="26" t="s">
        <v>48</v>
      </c>
      <c r="E1084" s="26">
        <v>1362</v>
      </c>
      <c r="F1084" s="32">
        <v>10</v>
      </c>
      <c r="G1084" s="32">
        <v>350</v>
      </c>
      <c r="H1084" s="32">
        <v>476700</v>
      </c>
      <c r="I1084" s="32">
        <v>38136</v>
      </c>
      <c r="J1084" s="32">
        <v>438564</v>
      </c>
      <c r="K1084" s="32">
        <v>354120</v>
      </c>
      <c r="L1084" s="32">
        <v>84444</v>
      </c>
      <c r="M1084" s="4">
        <v>41974</v>
      </c>
      <c r="N1084" s="26">
        <v>12</v>
      </c>
      <c r="O1084" s="26" t="s">
        <v>27</v>
      </c>
      <c r="P1084" s="26" t="s">
        <v>21</v>
      </c>
    </row>
    <row r="1085" spans="1:16">
      <c r="A1085" s="26" t="s">
        <v>30</v>
      </c>
      <c r="B1085" s="26" t="s">
        <v>17</v>
      </c>
      <c r="C1085" s="26" t="s">
        <v>42</v>
      </c>
      <c r="D1085" s="26" t="s">
        <v>48</v>
      </c>
      <c r="E1085" s="26">
        <v>598</v>
      </c>
      <c r="F1085" s="32">
        <v>120</v>
      </c>
      <c r="G1085" s="32">
        <v>12</v>
      </c>
      <c r="H1085" s="32">
        <v>7176</v>
      </c>
      <c r="I1085" s="32">
        <v>574.08000000000004</v>
      </c>
      <c r="J1085" s="32">
        <v>6601.92</v>
      </c>
      <c r="K1085" s="32">
        <v>1794</v>
      </c>
      <c r="L1085" s="32">
        <v>4807.92</v>
      </c>
      <c r="M1085" s="4">
        <v>41699</v>
      </c>
      <c r="N1085" s="26">
        <v>3</v>
      </c>
      <c r="O1085" s="26" t="s">
        <v>29</v>
      </c>
      <c r="P1085" s="26" t="s">
        <v>21</v>
      </c>
    </row>
    <row r="1086" spans="1:16">
      <c r="A1086" s="26" t="s">
        <v>16</v>
      </c>
      <c r="B1086" s="26" t="s">
        <v>38</v>
      </c>
      <c r="C1086" s="26" t="s">
        <v>42</v>
      </c>
      <c r="D1086" s="26" t="s">
        <v>48</v>
      </c>
      <c r="E1086" s="26">
        <v>2907</v>
      </c>
      <c r="F1086" s="32">
        <v>120</v>
      </c>
      <c r="G1086" s="32">
        <v>7</v>
      </c>
      <c r="H1086" s="32">
        <v>20349</v>
      </c>
      <c r="I1086" s="32">
        <v>1627.92</v>
      </c>
      <c r="J1086" s="32">
        <v>18721.080000000002</v>
      </c>
      <c r="K1086" s="32">
        <v>14535</v>
      </c>
      <c r="L1086" s="32">
        <v>4186.08</v>
      </c>
      <c r="M1086" s="4">
        <v>41791</v>
      </c>
      <c r="N1086" s="26">
        <v>6</v>
      </c>
      <c r="O1086" s="26" t="s">
        <v>25</v>
      </c>
      <c r="P1086" s="26" t="s">
        <v>21</v>
      </c>
    </row>
    <row r="1087" spans="1:16">
      <c r="A1087" s="26" t="s">
        <v>16</v>
      </c>
      <c r="B1087" s="26" t="s">
        <v>22</v>
      </c>
      <c r="C1087" s="26" t="s">
        <v>42</v>
      </c>
      <c r="D1087" s="26" t="s">
        <v>48</v>
      </c>
      <c r="E1087" s="26">
        <v>2338</v>
      </c>
      <c r="F1087" s="32">
        <v>120</v>
      </c>
      <c r="G1087" s="32">
        <v>7</v>
      </c>
      <c r="H1087" s="32">
        <v>16366</v>
      </c>
      <c r="I1087" s="32">
        <v>1309.28</v>
      </c>
      <c r="J1087" s="32">
        <v>15056.72</v>
      </c>
      <c r="K1087" s="32">
        <v>11690</v>
      </c>
      <c r="L1087" s="32">
        <v>3366.72</v>
      </c>
      <c r="M1087" s="4">
        <v>41791</v>
      </c>
      <c r="N1087" s="26">
        <v>6</v>
      </c>
      <c r="O1087" s="26" t="s">
        <v>25</v>
      </c>
      <c r="P1087" s="26" t="s">
        <v>21</v>
      </c>
    </row>
    <row r="1088" spans="1:16">
      <c r="A1088" s="26" t="s">
        <v>33</v>
      </c>
      <c r="B1088" s="26" t="s">
        <v>24</v>
      </c>
      <c r="C1088" s="26" t="s">
        <v>42</v>
      </c>
      <c r="D1088" s="26" t="s">
        <v>48</v>
      </c>
      <c r="E1088" s="26">
        <v>386</v>
      </c>
      <c r="F1088" s="32">
        <v>120</v>
      </c>
      <c r="G1088" s="32">
        <v>300</v>
      </c>
      <c r="H1088" s="32">
        <v>115800</v>
      </c>
      <c r="I1088" s="32">
        <v>9264</v>
      </c>
      <c r="J1088" s="32">
        <v>106536</v>
      </c>
      <c r="K1088" s="32">
        <v>96500</v>
      </c>
      <c r="L1088" s="32">
        <v>10036</v>
      </c>
      <c r="M1088" s="4">
        <v>41579</v>
      </c>
      <c r="N1088" s="26">
        <v>11</v>
      </c>
      <c r="O1088" s="26" t="s">
        <v>41</v>
      </c>
      <c r="P1088" s="26" t="s">
        <v>37</v>
      </c>
    </row>
    <row r="1089" spans="1:16">
      <c r="A1089" s="26" t="s">
        <v>33</v>
      </c>
      <c r="B1089" s="26" t="s">
        <v>26</v>
      </c>
      <c r="C1089" s="26" t="s">
        <v>42</v>
      </c>
      <c r="D1089" s="26" t="s">
        <v>48</v>
      </c>
      <c r="E1089" s="26">
        <v>635</v>
      </c>
      <c r="F1089" s="32">
        <v>120</v>
      </c>
      <c r="G1089" s="32">
        <v>300</v>
      </c>
      <c r="H1089" s="32">
        <v>190500</v>
      </c>
      <c r="I1089" s="32">
        <v>15240</v>
      </c>
      <c r="J1089" s="32">
        <v>175260</v>
      </c>
      <c r="K1089" s="32">
        <v>158750</v>
      </c>
      <c r="L1089" s="32">
        <v>16510</v>
      </c>
      <c r="M1089" s="4">
        <v>41974</v>
      </c>
      <c r="N1089" s="26">
        <v>12</v>
      </c>
      <c r="O1089" s="26" t="s">
        <v>27</v>
      </c>
      <c r="P1089" s="26" t="s">
        <v>21</v>
      </c>
    </row>
    <row r="1090" spans="1:16">
      <c r="A1090" s="26" t="s">
        <v>16</v>
      </c>
      <c r="B1090" s="26" t="s">
        <v>24</v>
      </c>
      <c r="C1090" s="26" t="s">
        <v>43</v>
      </c>
      <c r="D1090" s="26" t="s">
        <v>48</v>
      </c>
      <c r="E1090" s="26">
        <v>574.5</v>
      </c>
      <c r="F1090" s="32">
        <v>250</v>
      </c>
      <c r="G1090" s="32">
        <v>350</v>
      </c>
      <c r="H1090" s="32">
        <v>201075</v>
      </c>
      <c r="I1090" s="32">
        <v>16086</v>
      </c>
      <c r="J1090" s="32">
        <v>184989</v>
      </c>
      <c r="K1090" s="32">
        <v>149370</v>
      </c>
      <c r="L1090" s="32">
        <v>35619</v>
      </c>
      <c r="M1090" s="4">
        <v>41730</v>
      </c>
      <c r="N1090" s="26">
        <v>4</v>
      </c>
      <c r="O1090" s="26" t="s">
        <v>44</v>
      </c>
      <c r="P1090" s="26" t="s">
        <v>21</v>
      </c>
    </row>
    <row r="1091" spans="1:16">
      <c r="A1091" s="26" t="s">
        <v>16</v>
      </c>
      <c r="B1091" s="26" t="s">
        <v>22</v>
      </c>
      <c r="C1091" s="26" t="s">
        <v>43</v>
      </c>
      <c r="D1091" s="26" t="s">
        <v>48</v>
      </c>
      <c r="E1091" s="26">
        <v>2338</v>
      </c>
      <c r="F1091" s="32">
        <v>250</v>
      </c>
      <c r="G1091" s="32">
        <v>7</v>
      </c>
      <c r="H1091" s="32">
        <v>16366</v>
      </c>
      <c r="I1091" s="32">
        <v>1309.28</v>
      </c>
      <c r="J1091" s="32">
        <v>15056.72</v>
      </c>
      <c r="K1091" s="32">
        <v>11690</v>
      </c>
      <c r="L1091" s="32">
        <v>3366.72</v>
      </c>
      <c r="M1091" s="4">
        <v>41791</v>
      </c>
      <c r="N1091" s="26">
        <v>6</v>
      </c>
      <c r="O1091" s="26" t="s">
        <v>25</v>
      </c>
      <c r="P1091" s="26" t="s">
        <v>21</v>
      </c>
    </row>
    <row r="1092" spans="1:16">
      <c r="A1092" s="26" t="s">
        <v>16</v>
      </c>
      <c r="B1092" s="26" t="s">
        <v>24</v>
      </c>
      <c r="C1092" s="26" t="s">
        <v>43</v>
      </c>
      <c r="D1092" s="26" t="s">
        <v>48</v>
      </c>
      <c r="E1092" s="26">
        <v>381</v>
      </c>
      <c r="F1092" s="32">
        <v>250</v>
      </c>
      <c r="G1092" s="32">
        <v>350</v>
      </c>
      <c r="H1092" s="32">
        <v>133350</v>
      </c>
      <c r="I1092" s="32">
        <v>10668</v>
      </c>
      <c r="J1092" s="32">
        <v>122682</v>
      </c>
      <c r="K1092" s="32">
        <v>99060</v>
      </c>
      <c r="L1092" s="32">
        <v>23622</v>
      </c>
      <c r="M1092" s="4">
        <v>41852</v>
      </c>
      <c r="N1092" s="26">
        <v>8</v>
      </c>
      <c r="O1092" s="26" t="s">
        <v>34</v>
      </c>
      <c r="P1092" s="26" t="s">
        <v>21</v>
      </c>
    </row>
    <row r="1093" spans="1:16">
      <c r="A1093" s="26" t="s">
        <v>16</v>
      </c>
      <c r="B1093" s="26" t="s">
        <v>22</v>
      </c>
      <c r="C1093" s="26" t="s">
        <v>43</v>
      </c>
      <c r="D1093" s="26" t="s">
        <v>48</v>
      </c>
      <c r="E1093" s="26">
        <v>422</v>
      </c>
      <c r="F1093" s="32">
        <v>250</v>
      </c>
      <c r="G1093" s="32">
        <v>350</v>
      </c>
      <c r="H1093" s="32">
        <v>147700</v>
      </c>
      <c r="I1093" s="32">
        <v>11816</v>
      </c>
      <c r="J1093" s="32">
        <v>135884</v>
      </c>
      <c r="K1093" s="32">
        <v>109720</v>
      </c>
      <c r="L1093" s="32">
        <v>26164</v>
      </c>
      <c r="M1093" s="4">
        <v>41852</v>
      </c>
      <c r="N1093" s="26">
        <v>8</v>
      </c>
      <c r="O1093" s="26" t="s">
        <v>34</v>
      </c>
      <c r="P1093" s="26" t="s">
        <v>21</v>
      </c>
    </row>
    <row r="1094" spans="1:16">
      <c r="A1094" s="26" t="s">
        <v>33</v>
      </c>
      <c r="B1094" s="26" t="s">
        <v>17</v>
      </c>
      <c r="C1094" s="26" t="s">
        <v>43</v>
      </c>
      <c r="D1094" s="26" t="s">
        <v>48</v>
      </c>
      <c r="E1094" s="26">
        <v>2134</v>
      </c>
      <c r="F1094" s="32">
        <v>250</v>
      </c>
      <c r="G1094" s="32">
        <v>300</v>
      </c>
      <c r="H1094" s="32">
        <v>640200</v>
      </c>
      <c r="I1094" s="32">
        <v>51216</v>
      </c>
      <c r="J1094" s="32">
        <v>588984</v>
      </c>
      <c r="K1094" s="32">
        <v>533500</v>
      </c>
      <c r="L1094" s="32">
        <v>55484</v>
      </c>
      <c r="M1094" s="4">
        <v>41883</v>
      </c>
      <c r="N1094" s="26">
        <v>9</v>
      </c>
      <c r="O1094" s="26" t="s">
        <v>35</v>
      </c>
      <c r="P1094" s="26" t="s">
        <v>21</v>
      </c>
    </row>
    <row r="1095" spans="1:16">
      <c r="A1095" s="26" t="s">
        <v>33</v>
      </c>
      <c r="B1095" s="26" t="s">
        <v>38</v>
      </c>
      <c r="C1095" s="26" t="s">
        <v>43</v>
      </c>
      <c r="D1095" s="26" t="s">
        <v>48</v>
      </c>
      <c r="E1095" s="26">
        <v>808</v>
      </c>
      <c r="F1095" s="32">
        <v>250</v>
      </c>
      <c r="G1095" s="32">
        <v>300</v>
      </c>
      <c r="H1095" s="32">
        <v>242400</v>
      </c>
      <c r="I1095" s="32">
        <v>19392</v>
      </c>
      <c r="J1095" s="32">
        <v>223008</v>
      </c>
      <c r="K1095" s="32">
        <v>202000</v>
      </c>
      <c r="L1095" s="32">
        <v>21008</v>
      </c>
      <c r="M1095" s="4">
        <v>41609</v>
      </c>
      <c r="N1095" s="26">
        <v>12</v>
      </c>
      <c r="O1095" s="26" t="s">
        <v>27</v>
      </c>
      <c r="P1095" s="26" t="s">
        <v>37</v>
      </c>
    </row>
    <row r="1096" spans="1:16">
      <c r="A1096" s="26" t="s">
        <v>16</v>
      </c>
      <c r="B1096" s="26" t="s">
        <v>17</v>
      </c>
      <c r="C1096" s="26" t="s">
        <v>45</v>
      </c>
      <c r="D1096" s="26" t="s">
        <v>48</v>
      </c>
      <c r="E1096" s="26">
        <v>708</v>
      </c>
      <c r="F1096" s="32">
        <v>260</v>
      </c>
      <c r="G1096" s="32">
        <v>20</v>
      </c>
      <c r="H1096" s="32">
        <v>14160</v>
      </c>
      <c r="I1096" s="32">
        <v>1132.8</v>
      </c>
      <c r="J1096" s="32">
        <v>13027.2</v>
      </c>
      <c r="K1096" s="32">
        <v>7080</v>
      </c>
      <c r="L1096" s="32">
        <v>5947.2</v>
      </c>
      <c r="M1096" s="4">
        <v>41791</v>
      </c>
      <c r="N1096" s="26">
        <v>6</v>
      </c>
      <c r="O1096" s="26" t="s">
        <v>25</v>
      </c>
      <c r="P1096" s="26" t="s">
        <v>21</v>
      </c>
    </row>
    <row r="1097" spans="1:16">
      <c r="A1097" s="26" t="s">
        <v>16</v>
      </c>
      <c r="B1097" s="26" t="s">
        <v>38</v>
      </c>
      <c r="C1097" s="26" t="s">
        <v>45</v>
      </c>
      <c r="D1097" s="26" t="s">
        <v>48</v>
      </c>
      <c r="E1097" s="26">
        <v>2907</v>
      </c>
      <c r="F1097" s="32">
        <v>260</v>
      </c>
      <c r="G1097" s="32">
        <v>7</v>
      </c>
      <c r="H1097" s="32">
        <v>20349</v>
      </c>
      <c r="I1097" s="32">
        <v>1627.92</v>
      </c>
      <c r="J1097" s="32">
        <v>18721.080000000002</v>
      </c>
      <c r="K1097" s="32">
        <v>14535</v>
      </c>
      <c r="L1097" s="32">
        <v>4186.08</v>
      </c>
      <c r="M1097" s="4">
        <v>41791</v>
      </c>
      <c r="N1097" s="26">
        <v>6</v>
      </c>
      <c r="O1097" s="26" t="s">
        <v>25</v>
      </c>
      <c r="P1097" s="26" t="s">
        <v>21</v>
      </c>
    </row>
    <row r="1098" spans="1:16">
      <c r="A1098" s="26" t="s">
        <v>16</v>
      </c>
      <c r="B1098" s="26" t="s">
        <v>22</v>
      </c>
      <c r="C1098" s="26" t="s">
        <v>45</v>
      </c>
      <c r="D1098" s="26" t="s">
        <v>48</v>
      </c>
      <c r="E1098" s="26">
        <v>1366</v>
      </c>
      <c r="F1098" s="32">
        <v>260</v>
      </c>
      <c r="G1098" s="32">
        <v>20</v>
      </c>
      <c r="H1098" s="32">
        <v>27320</v>
      </c>
      <c r="I1098" s="32">
        <v>2185.6</v>
      </c>
      <c r="J1098" s="32">
        <v>25134.400000000001</v>
      </c>
      <c r="K1098" s="32">
        <v>13660</v>
      </c>
      <c r="L1098" s="32">
        <v>11474.4</v>
      </c>
      <c r="M1098" s="4">
        <v>41791</v>
      </c>
      <c r="N1098" s="26">
        <v>6</v>
      </c>
      <c r="O1098" s="26" t="s">
        <v>25</v>
      </c>
      <c r="P1098" s="26" t="s">
        <v>21</v>
      </c>
    </row>
    <row r="1099" spans="1:16">
      <c r="A1099" s="26" t="s">
        <v>33</v>
      </c>
      <c r="B1099" s="26" t="s">
        <v>26</v>
      </c>
      <c r="C1099" s="26" t="s">
        <v>45</v>
      </c>
      <c r="D1099" s="26" t="s">
        <v>48</v>
      </c>
      <c r="E1099" s="26">
        <v>2460</v>
      </c>
      <c r="F1099" s="32">
        <v>260</v>
      </c>
      <c r="G1099" s="32">
        <v>300</v>
      </c>
      <c r="H1099" s="32">
        <v>738000</v>
      </c>
      <c r="I1099" s="32">
        <v>59040</v>
      </c>
      <c r="J1099" s="32">
        <v>678960</v>
      </c>
      <c r="K1099" s="32">
        <v>615000</v>
      </c>
      <c r="L1099" s="32">
        <v>63960</v>
      </c>
      <c r="M1099" s="4">
        <v>41791</v>
      </c>
      <c r="N1099" s="26">
        <v>6</v>
      </c>
      <c r="O1099" s="26" t="s">
        <v>25</v>
      </c>
      <c r="P1099" s="26" t="s">
        <v>21</v>
      </c>
    </row>
    <row r="1100" spans="1:16">
      <c r="A1100" s="26" t="s">
        <v>16</v>
      </c>
      <c r="B1100" s="26" t="s">
        <v>22</v>
      </c>
      <c r="C1100" s="26" t="s">
        <v>45</v>
      </c>
      <c r="D1100" s="26" t="s">
        <v>48</v>
      </c>
      <c r="E1100" s="26">
        <v>1520</v>
      </c>
      <c r="F1100" s="32">
        <v>260</v>
      </c>
      <c r="G1100" s="32">
        <v>20</v>
      </c>
      <c r="H1100" s="32">
        <v>30400</v>
      </c>
      <c r="I1100" s="32">
        <v>2432</v>
      </c>
      <c r="J1100" s="32">
        <v>27968</v>
      </c>
      <c r="K1100" s="32">
        <v>15200</v>
      </c>
      <c r="L1100" s="32">
        <v>12768</v>
      </c>
      <c r="M1100" s="4">
        <v>41944</v>
      </c>
      <c r="N1100" s="26">
        <v>11</v>
      </c>
      <c r="O1100" s="26" t="s">
        <v>41</v>
      </c>
      <c r="P1100" s="26" t="s">
        <v>21</v>
      </c>
    </row>
    <row r="1101" spans="1:16">
      <c r="A1101" s="26" t="s">
        <v>23</v>
      </c>
      <c r="B1101" s="26" t="s">
        <v>22</v>
      </c>
      <c r="C1101" s="26" t="s">
        <v>45</v>
      </c>
      <c r="D1101" s="26" t="s">
        <v>48</v>
      </c>
      <c r="E1101" s="26">
        <v>711</v>
      </c>
      <c r="F1101" s="32">
        <v>260</v>
      </c>
      <c r="G1101" s="32">
        <v>15</v>
      </c>
      <c r="H1101" s="32">
        <v>10665</v>
      </c>
      <c r="I1101" s="32">
        <v>853.2</v>
      </c>
      <c r="J1101" s="32">
        <v>9811.7999999999993</v>
      </c>
      <c r="K1101" s="32">
        <v>7110</v>
      </c>
      <c r="L1101" s="32">
        <v>2701.8</v>
      </c>
      <c r="M1101" s="4">
        <v>41974</v>
      </c>
      <c r="N1101" s="26">
        <v>12</v>
      </c>
      <c r="O1101" s="26" t="s">
        <v>27</v>
      </c>
      <c r="P1101" s="26" t="s">
        <v>21</v>
      </c>
    </row>
    <row r="1102" spans="1:16">
      <c r="A1102" s="26" t="s">
        <v>30</v>
      </c>
      <c r="B1102" s="26" t="s">
        <v>26</v>
      </c>
      <c r="C1102" s="26" t="s">
        <v>45</v>
      </c>
      <c r="D1102" s="26" t="s">
        <v>48</v>
      </c>
      <c r="E1102" s="26">
        <v>1375</v>
      </c>
      <c r="F1102" s="32">
        <v>260</v>
      </c>
      <c r="G1102" s="32">
        <v>12</v>
      </c>
      <c r="H1102" s="32">
        <v>16500</v>
      </c>
      <c r="I1102" s="32">
        <v>1320</v>
      </c>
      <c r="J1102" s="32">
        <v>15180</v>
      </c>
      <c r="K1102" s="32">
        <v>4125</v>
      </c>
      <c r="L1102" s="32">
        <v>11055</v>
      </c>
      <c r="M1102" s="4">
        <v>41609</v>
      </c>
      <c r="N1102" s="26">
        <v>12</v>
      </c>
      <c r="O1102" s="26" t="s">
        <v>27</v>
      </c>
      <c r="P1102" s="26" t="s">
        <v>37</v>
      </c>
    </row>
    <row r="1103" spans="1:16">
      <c r="A1103" s="26" t="s">
        <v>33</v>
      </c>
      <c r="B1103" s="26" t="s">
        <v>26</v>
      </c>
      <c r="C1103" s="26" t="s">
        <v>45</v>
      </c>
      <c r="D1103" s="26" t="s">
        <v>48</v>
      </c>
      <c r="E1103" s="26">
        <v>635</v>
      </c>
      <c r="F1103" s="32">
        <v>260</v>
      </c>
      <c r="G1103" s="32">
        <v>300</v>
      </c>
      <c r="H1103" s="32">
        <v>190500</v>
      </c>
      <c r="I1103" s="32">
        <v>15240</v>
      </c>
      <c r="J1103" s="32">
        <v>175260</v>
      </c>
      <c r="K1103" s="32">
        <v>158750</v>
      </c>
      <c r="L1103" s="32">
        <v>16510</v>
      </c>
      <c r="M1103" s="4">
        <v>41974</v>
      </c>
      <c r="N1103" s="26">
        <v>12</v>
      </c>
      <c r="O1103" s="26" t="s">
        <v>27</v>
      </c>
      <c r="P1103" s="26" t="s">
        <v>21</v>
      </c>
    </row>
    <row r="1104" spans="1:16">
      <c r="A1104" s="26" t="s">
        <v>16</v>
      </c>
      <c r="B1104" s="26" t="s">
        <v>38</v>
      </c>
      <c r="C1104" s="26" t="s">
        <v>43</v>
      </c>
      <c r="D1104" s="26" t="s">
        <v>48</v>
      </c>
      <c r="E1104" s="26">
        <v>436.5</v>
      </c>
      <c r="F1104" s="32">
        <v>250</v>
      </c>
      <c r="G1104" s="32">
        <v>20</v>
      </c>
      <c r="H1104" s="32">
        <v>8730</v>
      </c>
      <c r="I1104" s="32">
        <v>698.4</v>
      </c>
      <c r="J1104" s="32">
        <v>8031.6</v>
      </c>
      <c r="K1104" s="32">
        <v>4365</v>
      </c>
      <c r="L1104" s="32">
        <v>3666.6</v>
      </c>
      <c r="M1104" s="4">
        <v>41821</v>
      </c>
      <c r="N1104" s="26">
        <v>7</v>
      </c>
      <c r="O1104" s="26" t="s">
        <v>32</v>
      </c>
      <c r="P1104" s="26" t="s">
        <v>21</v>
      </c>
    </row>
    <row r="1105" spans="1:16">
      <c r="A1105" s="26" t="s">
        <v>33</v>
      </c>
      <c r="B1105" s="26" t="s">
        <v>17</v>
      </c>
      <c r="C1105" s="26" t="s">
        <v>18</v>
      </c>
      <c r="D1105" s="26" t="s">
        <v>48</v>
      </c>
      <c r="E1105" s="26">
        <v>1094</v>
      </c>
      <c r="F1105" s="32">
        <v>3</v>
      </c>
      <c r="G1105" s="32">
        <v>300</v>
      </c>
      <c r="H1105" s="32">
        <v>328200</v>
      </c>
      <c r="I1105" s="32">
        <v>29538</v>
      </c>
      <c r="J1105" s="32">
        <v>298662</v>
      </c>
      <c r="K1105" s="32">
        <v>273500</v>
      </c>
      <c r="L1105" s="32">
        <v>25162</v>
      </c>
      <c r="M1105" s="4">
        <v>41791</v>
      </c>
      <c r="N1105" s="26">
        <v>6</v>
      </c>
      <c r="O1105" s="26" t="s">
        <v>25</v>
      </c>
      <c r="P1105" s="26" t="s">
        <v>21</v>
      </c>
    </row>
    <row r="1106" spans="1:16">
      <c r="A1106" s="26" t="s">
        <v>30</v>
      </c>
      <c r="B1106" s="26" t="s">
        <v>26</v>
      </c>
      <c r="C1106" s="26" t="s">
        <v>18</v>
      </c>
      <c r="D1106" s="26" t="s">
        <v>48</v>
      </c>
      <c r="E1106" s="26">
        <v>367</v>
      </c>
      <c r="F1106" s="32">
        <v>3</v>
      </c>
      <c r="G1106" s="32">
        <v>12</v>
      </c>
      <c r="H1106" s="32">
        <v>4404</v>
      </c>
      <c r="I1106" s="32">
        <v>396.36</v>
      </c>
      <c r="J1106" s="32">
        <v>4007.64</v>
      </c>
      <c r="K1106" s="32">
        <v>1101</v>
      </c>
      <c r="L1106" s="32">
        <v>2906.64</v>
      </c>
      <c r="M1106" s="4">
        <v>41548</v>
      </c>
      <c r="N1106" s="26">
        <v>10</v>
      </c>
      <c r="O1106" s="26" t="s">
        <v>36</v>
      </c>
      <c r="P1106" s="26" t="s">
        <v>37</v>
      </c>
    </row>
    <row r="1107" spans="1:16">
      <c r="A1107" s="26" t="s">
        <v>33</v>
      </c>
      <c r="B1107" s="26" t="s">
        <v>17</v>
      </c>
      <c r="C1107" s="26" t="s">
        <v>28</v>
      </c>
      <c r="D1107" s="26" t="s">
        <v>48</v>
      </c>
      <c r="E1107" s="26">
        <v>3802.5</v>
      </c>
      <c r="F1107" s="32">
        <v>5</v>
      </c>
      <c r="G1107" s="32">
        <v>300</v>
      </c>
      <c r="H1107" s="32">
        <v>1140750</v>
      </c>
      <c r="I1107" s="32">
        <v>102667.5</v>
      </c>
      <c r="J1107" s="32">
        <v>1038082.5</v>
      </c>
      <c r="K1107" s="32">
        <v>950625</v>
      </c>
      <c r="L1107" s="32">
        <v>87457.5</v>
      </c>
      <c r="M1107" s="4">
        <v>41730</v>
      </c>
      <c r="N1107" s="26">
        <v>4</v>
      </c>
      <c r="O1107" s="26" t="s">
        <v>44</v>
      </c>
      <c r="P1107" s="26" t="s">
        <v>21</v>
      </c>
    </row>
    <row r="1108" spans="1:16">
      <c r="A1108" s="26" t="s">
        <v>16</v>
      </c>
      <c r="B1108" s="26" t="s">
        <v>24</v>
      </c>
      <c r="C1108" s="26" t="s">
        <v>28</v>
      </c>
      <c r="D1108" s="26" t="s">
        <v>48</v>
      </c>
      <c r="E1108" s="26">
        <v>1666</v>
      </c>
      <c r="F1108" s="32">
        <v>5</v>
      </c>
      <c r="G1108" s="32">
        <v>350</v>
      </c>
      <c r="H1108" s="32">
        <v>583100</v>
      </c>
      <c r="I1108" s="32">
        <v>52479</v>
      </c>
      <c r="J1108" s="32">
        <v>530621</v>
      </c>
      <c r="K1108" s="32">
        <v>433160</v>
      </c>
      <c r="L1108" s="32">
        <v>97461</v>
      </c>
      <c r="M1108" s="4">
        <v>41760</v>
      </c>
      <c r="N1108" s="26">
        <v>5</v>
      </c>
      <c r="O1108" s="26" t="s">
        <v>47</v>
      </c>
      <c r="P1108" s="26" t="s">
        <v>21</v>
      </c>
    </row>
    <row r="1109" spans="1:16">
      <c r="A1109" s="26" t="s">
        <v>33</v>
      </c>
      <c r="B1109" s="26" t="s">
        <v>24</v>
      </c>
      <c r="C1109" s="26" t="s">
        <v>28</v>
      </c>
      <c r="D1109" s="26" t="s">
        <v>48</v>
      </c>
      <c r="E1109" s="26">
        <v>322</v>
      </c>
      <c r="F1109" s="32">
        <v>5</v>
      </c>
      <c r="G1109" s="32">
        <v>300</v>
      </c>
      <c r="H1109" s="32">
        <v>96600</v>
      </c>
      <c r="I1109" s="32">
        <v>8694</v>
      </c>
      <c r="J1109" s="32">
        <v>87906</v>
      </c>
      <c r="K1109" s="32">
        <v>80500</v>
      </c>
      <c r="L1109" s="32">
        <v>7406</v>
      </c>
      <c r="M1109" s="4">
        <v>41518</v>
      </c>
      <c r="N1109" s="26">
        <v>9</v>
      </c>
      <c r="O1109" s="26" t="s">
        <v>35</v>
      </c>
      <c r="P1109" s="26" t="s">
        <v>37</v>
      </c>
    </row>
    <row r="1110" spans="1:16">
      <c r="A1110" s="26" t="s">
        <v>30</v>
      </c>
      <c r="B1110" s="26" t="s">
        <v>17</v>
      </c>
      <c r="C1110" s="26" t="s">
        <v>28</v>
      </c>
      <c r="D1110" s="26" t="s">
        <v>48</v>
      </c>
      <c r="E1110" s="26">
        <v>2321</v>
      </c>
      <c r="F1110" s="32">
        <v>5</v>
      </c>
      <c r="G1110" s="32">
        <v>12</v>
      </c>
      <c r="H1110" s="32">
        <v>27852</v>
      </c>
      <c r="I1110" s="32">
        <v>2506.6799999999998</v>
      </c>
      <c r="J1110" s="32">
        <v>25345.32</v>
      </c>
      <c r="K1110" s="32">
        <v>6963</v>
      </c>
      <c r="L1110" s="32">
        <v>18382.32</v>
      </c>
      <c r="M1110" s="4">
        <v>41944</v>
      </c>
      <c r="N1110" s="26">
        <v>11</v>
      </c>
      <c r="O1110" s="26" t="s">
        <v>41</v>
      </c>
      <c r="P1110" s="26" t="s">
        <v>21</v>
      </c>
    </row>
    <row r="1111" spans="1:16">
      <c r="A1111" s="26" t="s">
        <v>31</v>
      </c>
      <c r="B1111" s="26" t="s">
        <v>24</v>
      </c>
      <c r="C1111" s="26" t="s">
        <v>28</v>
      </c>
      <c r="D1111" s="26" t="s">
        <v>48</v>
      </c>
      <c r="E1111" s="26">
        <v>1857</v>
      </c>
      <c r="F1111" s="32">
        <v>5</v>
      </c>
      <c r="G1111" s="32">
        <v>125</v>
      </c>
      <c r="H1111" s="32">
        <v>232125</v>
      </c>
      <c r="I1111" s="32">
        <v>20891.25</v>
      </c>
      <c r="J1111" s="32">
        <v>211233.75</v>
      </c>
      <c r="K1111" s="32">
        <v>222840</v>
      </c>
      <c r="L1111" s="32">
        <v>-11606.25</v>
      </c>
      <c r="M1111" s="4">
        <v>41579</v>
      </c>
      <c r="N1111" s="26">
        <v>11</v>
      </c>
      <c r="O1111" s="26" t="s">
        <v>41</v>
      </c>
      <c r="P1111" s="26" t="s">
        <v>37</v>
      </c>
    </row>
    <row r="1112" spans="1:16">
      <c r="A1112" s="26" t="s">
        <v>16</v>
      </c>
      <c r="B1112" s="26" t="s">
        <v>17</v>
      </c>
      <c r="C1112" s="26" t="s">
        <v>28</v>
      </c>
      <c r="D1112" s="26" t="s">
        <v>48</v>
      </c>
      <c r="E1112" s="26">
        <v>1611</v>
      </c>
      <c r="F1112" s="32">
        <v>5</v>
      </c>
      <c r="G1112" s="32">
        <v>7</v>
      </c>
      <c r="H1112" s="32">
        <v>11277</v>
      </c>
      <c r="I1112" s="32">
        <v>1014.93</v>
      </c>
      <c r="J1112" s="32">
        <v>10262.07</v>
      </c>
      <c r="K1112" s="32">
        <v>8055</v>
      </c>
      <c r="L1112" s="32">
        <v>2207.0700000000002</v>
      </c>
      <c r="M1112" s="4">
        <v>41609</v>
      </c>
      <c r="N1112" s="26">
        <v>12</v>
      </c>
      <c r="O1112" s="26" t="s">
        <v>27</v>
      </c>
      <c r="P1112" s="26" t="s">
        <v>37</v>
      </c>
    </row>
    <row r="1113" spans="1:16">
      <c r="A1113" s="26" t="s">
        <v>31</v>
      </c>
      <c r="B1113" s="26" t="s">
        <v>38</v>
      </c>
      <c r="C1113" s="26" t="s">
        <v>28</v>
      </c>
      <c r="D1113" s="26" t="s">
        <v>48</v>
      </c>
      <c r="E1113" s="26">
        <v>2797</v>
      </c>
      <c r="F1113" s="32">
        <v>5</v>
      </c>
      <c r="G1113" s="32">
        <v>125</v>
      </c>
      <c r="H1113" s="32">
        <v>349625</v>
      </c>
      <c r="I1113" s="32">
        <v>31466.25</v>
      </c>
      <c r="J1113" s="32">
        <v>318158.75</v>
      </c>
      <c r="K1113" s="32">
        <v>335640</v>
      </c>
      <c r="L1113" s="32">
        <v>-17481.25</v>
      </c>
      <c r="M1113" s="4">
        <v>41974</v>
      </c>
      <c r="N1113" s="26">
        <v>12</v>
      </c>
      <c r="O1113" s="26" t="s">
        <v>27</v>
      </c>
      <c r="P1113" s="26" t="s">
        <v>21</v>
      </c>
    </row>
    <row r="1114" spans="1:16">
      <c r="A1114" s="26" t="s">
        <v>33</v>
      </c>
      <c r="B1114" s="26" t="s">
        <v>22</v>
      </c>
      <c r="C1114" s="26" t="s">
        <v>28</v>
      </c>
      <c r="D1114" s="26" t="s">
        <v>48</v>
      </c>
      <c r="E1114" s="26">
        <v>334</v>
      </c>
      <c r="F1114" s="32">
        <v>5</v>
      </c>
      <c r="G1114" s="32">
        <v>300</v>
      </c>
      <c r="H1114" s="32">
        <v>100200</v>
      </c>
      <c r="I1114" s="32">
        <v>9018</v>
      </c>
      <c r="J1114" s="32">
        <v>91182</v>
      </c>
      <c r="K1114" s="32">
        <v>83500</v>
      </c>
      <c r="L1114" s="32">
        <v>7682</v>
      </c>
      <c r="M1114" s="4">
        <v>41609</v>
      </c>
      <c r="N1114" s="26">
        <v>12</v>
      </c>
      <c r="O1114" s="26" t="s">
        <v>27</v>
      </c>
      <c r="P1114" s="26" t="s">
        <v>37</v>
      </c>
    </row>
    <row r="1115" spans="1:16">
      <c r="A1115" s="26" t="s">
        <v>33</v>
      </c>
      <c r="B1115" s="26" t="s">
        <v>26</v>
      </c>
      <c r="C1115" s="26" t="s">
        <v>39</v>
      </c>
      <c r="D1115" s="26" t="s">
        <v>48</v>
      </c>
      <c r="E1115" s="26">
        <v>2565</v>
      </c>
      <c r="F1115" s="32">
        <v>10</v>
      </c>
      <c r="G1115" s="32">
        <v>300</v>
      </c>
      <c r="H1115" s="32">
        <v>769500</v>
      </c>
      <c r="I1115" s="32">
        <v>69255</v>
      </c>
      <c r="J1115" s="32">
        <v>700245</v>
      </c>
      <c r="K1115" s="32">
        <v>641250</v>
      </c>
      <c r="L1115" s="32">
        <v>58995</v>
      </c>
      <c r="M1115" s="4">
        <v>41640</v>
      </c>
      <c r="N1115" s="26">
        <v>1</v>
      </c>
      <c r="O1115" s="26" t="s">
        <v>20</v>
      </c>
      <c r="P1115" s="26" t="s">
        <v>21</v>
      </c>
    </row>
    <row r="1116" spans="1:16">
      <c r="A1116" s="26" t="s">
        <v>16</v>
      </c>
      <c r="B1116" s="26" t="s">
        <v>26</v>
      </c>
      <c r="C1116" s="26" t="s">
        <v>39</v>
      </c>
      <c r="D1116" s="26" t="s">
        <v>48</v>
      </c>
      <c r="E1116" s="26">
        <v>2417</v>
      </c>
      <c r="F1116" s="32">
        <v>10</v>
      </c>
      <c r="G1116" s="32">
        <v>350</v>
      </c>
      <c r="H1116" s="32">
        <v>845950</v>
      </c>
      <c r="I1116" s="32">
        <v>76135.5</v>
      </c>
      <c r="J1116" s="32">
        <v>769814.5</v>
      </c>
      <c r="K1116" s="32">
        <v>628420</v>
      </c>
      <c r="L1116" s="32">
        <v>141394.5</v>
      </c>
      <c r="M1116" s="4">
        <v>41640</v>
      </c>
      <c r="N1116" s="26">
        <v>1</v>
      </c>
      <c r="O1116" s="26" t="s">
        <v>20</v>
      </c>
      <c r="P1116" s="26" t="s">
        <v>21</v>
      </c>
    </row>
    <row r="1117" spans="1:16">
      <c r="A1117" s="26" t="s">
        <v>23</v>
      </c>
      <c r="B1117" s="26" t="s">
        <v>38</v>
      </c>
      <c r="C1117" s="26" t="s">
        <v>39</v>
      </c>
      <c r="D1117" s="26" t="s">
        <v>48</v>
      </c>
      <c r="E1117" s="26">
        <v>3675</v>
      </c>
      <c r="F1117" s="32">
        <v>10</v>
      </c>
      <c r="G1117" s="32">
        <v>15</v>
      </c>
      <c r="H1117" s="32">
        <v>55125</v>
      </c>
      <c r="I1117" s="32">
        <v>4961.25</v>
      </c>
      <c r="J1117" s="32">
        <v>50163.75</v>
      </c>
      <c r="K1117" s="32">
        <v>36750</v>
      </c>
      <c r="L1117" s="32">
        <v>13413.75</v>
      </c>
      <c r="M1117" s="4">
        <v>41730</v>
      </c>
      <c r="N1117" s="26">
        <v>4</v>
      </c>
      <c r="O1117" s="26" t="s">
        <v>44</v>
      </c>
      <c r="P1117" s="26" t="s">
        <v>21</v>
      </c>
    </row>
    <row r="1118" spans="1:16">
      <c r="A1118" s="26" t="s">
        <v>33</v>
      </c>
      <c r="B1118" s="26" t="s">
        <v>17</v>
      </c>
      <c r="C1118" s="26" t="s">
        <v>39</v>
      </c>
      <c r="D1118" s="26" t="s">
        <v>48</v>
      </c>
      <c r="E1118" s="26">
        <v>1094</v>
      </c>
      <c r="F1118" s="32">
        <v>10</v>
      </c>
      <c r="G1118" s="32">
        <v>300</v>
      </c>
      <c r="H1118" s="32">
        <v>328200</v>
      </c>
      <c r="I1118" s="32">
        <v>29538</v>
      </c>
      <c r="J1118" s="32">
        <v>298662</v>
      </c>
      <c r="K1118" s="32">
        <v>273500</v>
      </c>
      <c r="L1118" s="32">
        <v>25162</v>
      </c>
      <c r="M1118" s="4">
        <v>41791</v>
      </c>
      <c r="N1118" s="26">
        <v>6</v>
      </c>
      <c r="O1118" s="26" t="s">
        <v>25</v>
      </c>
      <c r="P1118" s="26" t="s">
        <v>21</v>
      </c>
    </row>
    <row r="1119" spans="1:16">
      <c r="A1119" s="26" t="s">
        <v>23</v>
      </c>
      <c r="B1119" s="26" t="s">
        <v>24</v>
      </c>
      <c r="C1119" s="26" t="s">
        <v>39</v>
      </c>
      <c r="D1119" s="26" t="s">
        <v>48</v>
      </c>
      <c r="E1119" s="26">
        <v>1227</v>
      </c>
      <c r="F1119" s="32">
        <v>10</v>
      </c>
      <c r="G1119" s="32">
        <v>15</v>
      </c>
      <c r="H1119" s="32">
        <v>18405</v>
      </c>
      <c r="I1119" s="32">
        <v>1656.45</v>
      </c>
      <c r="J1119" s="32">
        <v>16748.55</v>
      </c>
      <c r="K1119" s="32">
        <v>12270</v>
      </c>
      <c r="L1119" s="32">
        <v>4478.55</v>
      </c>
      <c r="M1119" s="4">
        <v>41913</v>
      </c>
      <c r="N1119" s="26">
        <v>10</v>
      </c>
      <c r="O1119" s="26" t="s">
        <v>36</v>
      </c>
      <c r="P1119" s="26" t="s">
        <v>21</v>
      </c>
    </row>
    <row r="1120" spans="1:16">
      <c r="A1120" s="26" t="s">
        <v>30</v>
      </c>
      <c r="B1120" s="26" t="s">
        <v>26</v>
      </c>
      <c r="C1120" s="26" t="s">
        <v>39</v>
      </c>
      <c r="D1120" s="26" t="s">
        <v>48</v>
      </c>
      <c r="E1120" s="26">
        <v>367</v>
      </c>
      <c r="F1120" s="32">
        <v>10</v>
      </c>
      <c r="G1120" s="32">
        <v>12</v>
      </c>
      <c r="H1120" s="32">
        <v>4404</v>
      </c>
      <c r="I1120" s="32">
        <v>396.36</v>
      </c>
      <c r="J1120" s="32">
        <v>4007.64</v>
      </c>
      <c r="K1120" s="32">
        <v>1101</v>
      </c>
      <c r="L1120" s="32">
        <v>2906.64</v>
      </c>
      <c r="M1120" s="4">
        <v>41548</v>
      </c>
      <c r="N1120" s="26">
        <v>10</v>
      </c>
      <c r="O1120" s="26" t="s">
        <v>36</v>
      </c>
      <c r="P1120" s="26" t="s">
        <v>37</v>
      </c>
    </row>
    <row r="1121" spans="1:16">
      <c r="A1121" s="26" t="s">
        <v>33</v>
      </c>
      <c r="B1121" s="26" t="s">
        <v>24</v>
      </c>
      <c r="C1121" s="26" t="s">
        <v>39</v>
      </c>
      <c r="D1121" s="26" t="s">
        <v>48</v>
      </c>
      <c r="E1121" s="26">
        <v>1324</v>
      </c>
      <c r="F1121" s="32">
        <v>10</v>
      </c>
      <c r="G1121" s="32">
        <v>300</v>
      </c>
      <c r="H1121" s="32">
        <v>397200</v>
      </c>
      <c r="I1121" s="32">
        <v>35748</v>
      </c>
      <c r="J1121" s="32">
        <v>361452</v>
      </c>
      <c r="K1121" s="32">
        <v>331000</v>
      </c>
      <c r="L1121" s="32">
        <v>30452</v>
      </c>
      <c r="M1121" s="4">
        <v>41944</v>
      </c>
      <c r="N1121" s="26">
        <v>11</v>
      </c>
      <c r="O1121" s="26" t="s">
        <v>41</v>
      </c>
      <c r="P1121" s="26" t="s">
        <v>21</v>
      </c>
    </row>
    <row r="1122" spans="1:16">
      <c r="A1122" s="26" t="s">
        <v>30</v>
      </c>
      <c r="B1122" s="26" t="s">
        <v>22</v>
      </c>
      <c r="C1122" s="26" t="s">
        <v>39</v>
      </c>
      <c r="D1122" s="26" t="s">
        <v>48</v>
      </c>
      <c r="E1122" s="26">
        <v>1775</v>
      </c>
      <c r="F1122" s="32">
        <v>10</v>
      </c>
      <c r="G1122" s="32">
        <v>12</v>
      </c>
      <c r="H1122" s="32">
        <v>21300</v>
      </c>
      <c r="I1122" s="32">
        <v>1917</v>
      </c>
      <c r="J1122" s="32">
        <v>19383</v>
      </c>
      <c r="K1122" s="32">
        <v>5325</v>
      </c>
      <c r="L1122" s="32">
        <v>14058</v>
      </c>
      <c r="M1122" s="4">
        <v>41579</v>
      </c>
      <c r="N1122" s="26">
        <v>11</v>
      </c>
      <c r="O1122" s="26" t="s">
        <v>41</v>
      </c>
      <c r="P1122" s="26" t="s">
        <v>37</v>
      </c>
    </row>
    <row r="1123" spans="1:16">
      <c r="A1123" s="26" t="s">
        <v>31</v>
      </c>
      <c r="B1123" s="26" t="s">
        <v>38</v>
      </c>
      <c r="C1123" s="26" t="s">
        <v>39</v>
      </c>
      <c r="D1123" s="26" t="s">
        <v>48</v>
      </c>
      <c r="E1123" s="26">
        <v>2797</v>
      </c>
      <c r="F1123" s="32">
        <v>10</v>
      </c>
      <c r="G1123" s="32">
        <v>125</v>
      </c>
      <c r="H1123" s="32">
        <v>349625</v>
      </c>
      <c r="I1123" s="32">
        <v>31466.25</v>
      </c>
      <c r="J1123" s="32">
        <v>318158.75</v>
      </c>
      <c r="K1123" s="32">
        <v>335640</v>
      </c>
      <c r="L1123" s="32">
        <v>-17481.25</v>
      </c>
      <c r="M1123" s="4">
        <v>41974</v>
      </c>
      <c r="N1123" s="26">
        <v>12</v>
      </c>
      <c r="O1123" s="26" t="s">
        <v>27</v>
      </c>
      <c r="P1123" s="26" t="s">
        <v>21</v>
      </c>
    </row>
    <row r="1124" spans="1:16">
      <c r="A1124" s="26" t="s">
        <v>23</v>
      </c>
      <c r="B1124" s="26" t="s">
        <v>26</v>
      </c>
      <c r="C1124" s="26" t="s">
        <v>42</v>
      </c>
      <c r="D1124" s="26" t="s">
        <v>48</v>
      </c>
      <c r="E1124" s="26">
        <v>245</v>
      </c>
      <c r="F1124" s="32">
        <v>120</v>
      </c>
      <c r="G1124" s="32">
        <v>15</v>
      </c>
      <c r="H1124" s="32">
        <v>3675</v>
      </c>
      <c r="I1124" s="32">
        <v>330.75</v>
      </c>
      <c r="J1124" s="32">
        <v>3344.25</v>
      </c>
      <c r="K1124" s="32">
        <v>2450</v>
      </c>
      <c r="L1124" s="32">
        <v>894.25</v>
      </c>
      <c r="M1124" s="4">
        <v>41760</v>
      </c>
      <c r="N1124" s="26">
        <v>5</v>
      </c>
      <c r="O1124" s="26" t="s">
        <v>47</v>
      </c>
      <c r="P1124" s="26" t="s">
        <v>21</v>
      </c>
    </row>
    <row r="1125" spans="1:16">
      <c r="A1125" s="26" t="s">
        <v>33</v>
      </c>
      <c r="B1125" s="26" t="s">
        <v>17</v>
      </c>
      <c r="C1125" s="26" t="s">
        <v>42</v>
      </c>
      <c r="D1125" s="26" t="s">
        <v>48</v>
      </c>
      <c r="E1125" s="26">
        <v>3793.5</v>
      </c>
      <c r="F1125" s="32">
        <v>120</v>
      </c>
      <c r="G1125" s="32">
        <v>300</v>
      </c>
      <c r="H1125" s="32">
        <v>1138050</v>
      </c>
      <c r="I1125" s="32">
        <v>102424.5</v>
      </c>
      <c r="J1125" s="32">
        <v>1035625.5</v>
      </c>
      <c r="K1125" s="32">
        <v>948375</v>
      </c>
      <c r="L1125" s="32">
        <v>87250.5</v>
      </c>
      <c r="M1125" s="4">
        <v>41821</v>
      </c>
      <c r="N1125" s="26">
        <v>7</v>
      </c>
      <c r="O1125" s="26" t="s">
        <v>32</v>
      </c>
      <c r="P1125" s="26" t="s">
        <v>21</v>
      </c>
    </row>
    <row r="1126" spans="1:16">
      <c r="A1126" s="26" t="s">
        <v>16</v>
      </c>
      <c r="B1126" s="26" t="s">
        <v>22</v>
      </c>
      <c r="C1126" s="26" t="s">
        <v>42</v>
      </c>
      <c r="D1126" s="26" t="s">
        <v>48</v>
      </c>
      <c r="E1126" s="26">
        <v>1307</v>
      </c>
      <c r="F1126" s="32">
        <v>120</v>
      </c>
      <c r="G1126" s="32">
        <v>350</v>
      </c>
      <c r="H1126" s="32">
        <v>457450</v>
      </c>
      <c r="I1126" s="32">
        <v>41170.5</v>
      </c>
      <c r="J1126" s="32">
        <v>416279.5</v>
      </c>
      <c r="K1126" s="32">
        <v>339820</v>
      </c>
      <c r="L1126" s="32">
        <v>76459.5</v>
      </c>
      <c r="M1126" s="4">
        <v>41821</v>
      </c>
      <c r="N1126" s="26">
        <v>7</v>
      </c>
      <c r="O1126" s="26" t="s">
        <v>32</v>
      </c>
      <c r="P1126" s="26" t="s">
        <v>21</v>
      </c>
    </row>
    <row r="1127" spans="1:16">
      <c r="A1127" s="26" t="s">
        <v>31</v>
      </c>
      <c r="B1127" s="26" t="s">
        <v>17</v>
      </c>
      <c r="C1127" s="26" t="s">
        <v>42</v>
      </c>
      <c r="D1127" s="26" t="s">
        <v>48</v>
      </c>
      <c r="E1127" s="26">
        <v>567</v>
      </c>
      <c r="F1127" s="32">
        <v>120</v>
      </c>
      <c r="G1127" s="32">
        <v>125</v>
      </c>
      <c r="H1127" s="32">
        <v>70875</v>
      </c>
      <c r="I1127" s="32">
        <v>6378.75</v>
      </c>
      <c r="J1127" s="32">
        <v>64496.25</v>
      </c>
      <c r="K1127" s="32">
        <v>68040</v>
      </c>
      <c r="L1127" s="32">
        <v>-3543.75</v>
      </c>
      <c r="M1127" s="4">
        <v>41883</v>
      </c>
      <c r="N1127" s="26">
        <v>9</v>
      </c>
      <c r="O1127" s="26" t="s">
        <v>35</v>
      </c>
      <c r="P1127" s="26" t="s">
        <v>21</v>
      </c>
    </row>
    <row r="1128" spans="1:16">
      <c r="A1128" s="26" t="s">
        <v>31</v>
      </c>
      <c r="B1128" s="26" t="s">
        <v>26</v>
      </c>
      <c r="C1128" s="26" t="s">
        <v>42</v>
      </c>
      <c r="D1128" s="26" t="s">
        <v>48</v>
      </c>
      <c r="E1128" s="26">
        <v>2110</v>
      </c>
      <c r="F1128" s="32">
        <v>120</v>
      </c>
      <c r="G1128" s="32">
        <v>125</v>
      </c>
      <c r="H1128" s="32">
        <v>263750</v>
      </c>
      <c r="I1128" s="32">
        <v>23737.5</v>
      </c>
      <c r="J1128" s="32">
        <v>240012.5</v>
      </c>
      <c r="K1128" s="32">
        <v>253200</v>
      </c>
      <c r="L1128" s="32">
        <v>-13187.5</v>
      </c>
      <c r="M1128" s="4">
        <v>41883</v>
      </c>
      <c r="N1128" s="26">
        <v>9</v>
      </c>
      <c r="O1128" s="26" t="s">
        <v>35</v>
      </c>
      <c r="P1128" s="26" t="s">
        <v>21</v>
      </c>
    </row>
    <row r="1129" spans="1:16">
      <c r="A1129" s="26" t="s">
        <v>16</v>
      </c>
      <c r="B1129" s="26" t="s">
        <v>17</v>
      </c>
      <c r="C1129" s="26" t="s">
        <v>42</v>
      </c>
      <c r="D1129" s="26" t="s">
        <v>48</v>
      </c>
      <c r="E1129" s="26">
        <v>1269</v>
      </c>
      <c r="F1129" s="32">
        <v>120</v>
      </c>
      <c r="G1129" s="32">
        <v>350</v>
      </c>
      <c r="H1129" s="32">
        <v>444150</v>
      </c>
      <c r="I1129" s="32">
        <v>39973.5</v>
      </c>
      <c r="J1129" s="32">
        <v>404176.5</v>
      </c>
      <c r="K1129" s="32">
        <v>329940</v>
      </c>
      <c r="L1129" s="32">
        <v>74236.5</v>
      </c>
      <c r="M1129" s="4">
        <v>41913</v>
      </c>
      <c r="N1129" s="26">
        <v>10</v>
      </c>
      <c r="O1129" s="26" t="s">
        <v>36</v>
      </c>
      <c r="P1129" s="26" t="s">
        <v>21</v>
      </c>
    </row>
    <row r="1130" spans="1:16">
      <c r="A1130" s="26" t="s">
        <v>30</v>
      </c>
      <c r="B1130" s="26" t="s">
        <v>38</v>
      </c>
      <c r="C1130" s="26" t="s">
        <v>43</v>
      </c>
      <c r="D1130" s="26" t="s">
        <v>48</v>
      </c>
      <c r="E1130" s="26">
        <v>1956</v>
      </c>
      <c r="F1130" s="32">
        <v>250</v>
      </c>
      <c r="G1130" s="32">
        <v>12</v>
      </c>
      <c r="H1130" s="32">
        <v>23472</v>
      </c>
      <c r="I1130" s="32">
        <v>2112.48</v>
      </c>
      <c r="J1130" s="32">
        <v>21359.52</v>
      </c>
      <c r="K1130" s="32">
        <v>5868</v>
      </c>
      <c r="L1130" s="32">
        <v>15491.52</v>
      </c>
      <c r="M1130" s="4">
        <v>41640</v>
      </c>
      <c r="N1130" s="26">
        <v>1</v>
      </c>
      <c r="O1130" s="26" t="s">
        <v>20</v>
      </c>
      <c r="P1130" s="26" t="s">
        <v>21</v>
      </c>
    </row>
    <row r="1131" spans="1:16">
      <c r="A1131" s="26" t="s">
        <v>33</v>
      </c>
      <c r="B1131" s="26" t="s">
        <v>22</v>
      </c>
      <c r="C1131" s="26" t="s">
        <v>43</v>
      </c>
      <c r="D1131" s="26" t="s">
        <v>48</v>
      </c>
      <c r="E1131" s="26">
        <v>2659</v>
      </c>
      <c r="F1131" s="32">
        <v>250</v>
      </c>
      <c r="G1131" s="32">
        <v>300</v>
      </c>
      <c r="H1131" s="32">
        <v>797700</v>
      </c>
      <c r="I1131" s="32">
        <v>71793</v>
      </c>
      <c r="J1131" s="32">
        <v>725907</v>
      </c>
      <c r="K1131" s="32">
        <v>664750</v>
      </c>
      <c r="L1131" s="32">
        <v>61157</v>
      </c>
      <c r="M1131" s="4">
        <v>41671</v>
      </c>
      <c r="N1131" s="26">
        <v>2</v>
      </c>
      <c r="O1131" s="26" t="s">
        <v>40</v>
      </c>
      <c r="P1131" s="26" t="s">
        <v>21</v>
      </c>
    </row>
    <row r="1132" spans="1:16">
      <c r="A1132" s="26" t="s">
        <v>16</v>
      </c>
      <c r="B1132" s="26" t="s">
        <v>38</v>
      </c>
      <c r="C1132" s="26" t="s">
        <v>43</v>
      </c>
      <c r="D1132" s="26" t="s">
        <v>48</v>
      </c>
      <c r="E1132" s="26">
        <v>1351.5</v>
      </c>
      <c r="F1132" s="32">
        <v>250</v>
      </c>
      <c r="G1132" s="32">
        <v>350</v>
      </c>
      <c r="H1132" s="32">
        <v>473025</v>
      </c>
      <c r="I1132" s="32">
        <v>42572.25</v>
      </c>
      <c r="J1132" s="32">
        <v>430452.75</v>
      </c>
      <c r="K1132" s="32">
        <v>351390</v>
      </c>
      <c r="L1132" s="32">
        <v>79062.75</v>
      </c>
      <c r="M1132" s="4">
        <v>41730</v>
      </c>
      <c r="N1132" s="26">
        <v>4</v>
      </c>
      <c r="O1132" s="26" t="s">
        <v>44</v>
      </c>
      <c r="P1132" s="26" t="s">
        <v>21</v>
      </c>
    </row>
    <row r="1133" spans="1:16">
      <c r="A1133" s="26" t="s">
        <v>30</v>
      </c>
      <c r="B1133" s="26" t="s">
        <v>22</v>
      </c>
      <c r="C1133" s="26" t="s">
        <v>43</v>
      </c>
      <c r="D1133" s="26" t="s">
        <v>48</v>
      </c>
      <c r="E1133" s="26">
        <v>880</v>
      </c>
      <c r="F1133" s="32">
        <v>250</v>
      </c>
      <c r="G1133" s="32">
        <v>12</v>
      </c>
      <c r="H1133" s="32">
        <v>10560</v>
      </c>
      <c r="I1133" s="32">
        <v>950.4</v>
      </c>
      <c r="J1133" s="32">
        <v>9609.6</v>
      </c>
      <c r="K1133" s="32">
        <v>2640</v>
      </c>
      <c r="L1133" s="32">
        <v>6969.6</v>
      </c>
      <c r="M1133" s="4">
        <v>41760</v>
      </c>
      <c r="N1133" s="26">
        <v>5</v>
      </c>
      <c r="O1133" s="26" t="s">
        <v>47</v>
      </c>
      <c r="P1133" s="26" t="s">
        <v>21</v>
      </c>
    </row>
    <row r="1134" spans="1:16">
      <c r="A1134" s="26" t="s">
        <v>33</v>
      </c>
      <c r="B1134" s="26" t="s">
        <v>38</v>
      </c>
      <c r="C1134" s="26" t="s">
        <v>43</v>
      </c>
      <c r="D1134" s="26" t="s">
        <v>48</v>
      </c>
      <c r="E1134" s="26">
        <v>1867</v>
      </c>
      <c r="F1134" s="32">
        <v>250</v>
      </c>
      <c r="G1134" s="32">
        <v>300</v>
      </c>
      <c r="H1134" s="32">
        <v>560100</v>
      </c>
      <c r="I1134" s="32">
        <v>50409</v>
      </c>
      <c r="J1134" s="32">
        <v>509691</v>
      </c>
      <c r="K1134" s="32">
        <v>466750</v>
      </c>
      <c r="L1134" s="32">
        <v>42941</v>
      </c>
      <c r="M1134" s="4">
        <v>41883</v>
      </c>
      <c r="N1134" s="26">
        <v>9</v>
      </c>
      <c r="O1134" s="26" t="s">
        <v>35</v>
      </c>
      <c r="P1134" s="26" t="s">
        <v>21</v>
      </c>
    </row>
    <row r="1135" spans="1:16">
      <c r="A1135" s="26" t="s">
        <v>30</v>
      </c>
      <c r="B1135" s="26" t="s">
        <v>24</v>
      </c>
      <c r="C1135" s="26" t="s">
        <v>43</v>
      </c>
      <c r="D1135" s="26" t="s">
        <v>48</v>
      </c>
      <c r="E1135" s="26">
        <v>2234</v>
      </c>
      <c r="F1135" s="32">
        <v>250</v>
      </c>
      <c r="G1135" s="32">
        <v>12</v>
      </c>
      <c r="H1135" s="32">
        <v>26808</v>
      </c>
      <c r="I1135" s="32">
        <v>2412.7199999999998</v>
      </c>
      <c r="J1135" s="32">
        <v>24395.279999999999</v>
      </c>
      <c r="K1135" s="32">
        <v>6702</v>
      </c>
      <c r="L1135" s="32">
        <v>17693.28</v>
      </c>
      <c r="M1135" s="4">
        <v>41518</v>
      </c>
      <c r="N1135" s="26">
        <v>9</v>
      </c>
      <c r="O1135" s="26" t="s">
        <v>35</v>
      </c>
      <c r="P1135" s="26" t="s">
        <v>37</v>
      </c>
    </row>
    <row r="1136" spans="1:16">
      <c r="A1136" s="26" t="s">
        <v>23</v>
      </c>
      <c r="B1136" s="26" t="s">
        <v>24</v>
      </c>
      <c r="C1136" s="26" t="s">
        <v>43</v>
      </c>
      <c r="D1136" s="26" t="s">
        <v>48</v>
      </c>
      <c r="E1136" s="26">
        <v>1227</v>
      </c>
      <c r="F1136" s="32">
        <v>250</v>
      </c>
      <c r="G1136" s="32">
        <v>15</v>
      </c>
      <c r="H1136" s="32">
        <v>18405</v>
      </c>
      <c r="I1136" s="32">
        <v>1656.45</v>
      </c>
      <c r="J1136" s="32">
        <v>16748.55</v>
      </c>
      <c r="K1136" s="32">
        <v>12270</v>
      </c>
      <c r="L1136" s="32">
        <v>4478.55</v>
      </c>
      <c r="M1136" s="4">
        <v>41913</v>
      </c>
      <c r="N1136" s="26">
        <v>10</v>
      </c>
      <c r="O1136" s="26" t="s">
        <v>36</v>
      </c>
      <c r="P1136" s="26" t="s">
        <v>21</v>
      </c>
    </row>
    <row r="1137" spans="1:16">
      <c r="A1137" s="26" t="s">
        <v>31</v>
      </c>
      <c r="B1137" s="26" t="s">
        <v>26</v>
      </c>
      <c r="C1137" s="26" t="s">
        <v>43</v>
      </c>
      <c r="D1137" s="26" t="s">
        <v>48</v>
      </c>
      <c r="E1137" s="26">
        <v>877</v>
      </c>
      <c r="F1137" s="32">
        <v>250</v>
      </c>
      <c r="G1137" s="32">
        <v>125</v>
      </c>
      <c r="H1137" s="32">
        <v>109625</v>
      </c>
      <c r="I1137" s="32">
        <v>9866.25</v>
      </c>
      <c r="J1137" s="32">
        <v>99758.75</v>
      </c>
      <c r="K1137" s="32">
        <v>105240</v>
      </c>
      <c r="L1137" s="32">
        <v>-5481.25</v>
      </c>
      <c r="M1137" s="4">
        <v>41944</v>
      </c>
      <c r="N1137" s="26">
        <v>11</v>
      </c>
      <c r="O1137" s="26" t="s">
        <v>41</v>
      </c>
      <c r="P1137" s="26" t="s">
        <v>21</v>
      </c>
    </row>
    <row r="1138" spans="1:16">
      <c r="A1138" s="26" t="s">
        <v>16</v>
      </c>
      <c r="B1138" s="26" t="s">
        <v>38</v>
      </c>
      <c r="C1138" s="26" t="s">
        <v>45</v>
      </c>
      <c r="D1138" s="26" t="s">
        <v>48</v>
      </c>
      <c r="E1138" s="26">
        <v>2071</v>
      </c>
      <c r="F1138" s="32">
        <v>260</v>
      </c>
      <c r="G1138" s="32">
        <v>350</v>
      </c>
      <c r="H1138" s="32">
        <v>724850</v>
      </c>
      <c r="I1138" s="32">
        <v>65236.5</v>
      </c>
      <c r="J1138" s="32">
        <v>659613.5</v>
      </c>
      <c r="K1138" s="32">
        <v>538460</v>
      </c>
      <c r="L1138" s="32">
        <v>121153.5</v>
      </c>
      <c r="M1138" s="4">
        <v>41883</v>
      </c>
      <c r="N1138" s="26">
        <v>9</v>
      </c>
      <c r="O1138" s="26" t="s">
        <v>35</v>
      </c>
      <c r="P1138" s="26" t="s">
        <v>21</v>
      </c>
    </row>
    <row r="1139" spans="1:16">
      <c r="A1139" s="26" t="s">
        <v>16</v>
      </c>
      <c r="B1139" s="26" t="s">
        <v>17</v>
      </c>
      <c r="C1139" s="26" t="s">
        <v>45</v>
      </c>
      <c r="D1139" s="26" t="s">
        <v>48</v>
      </c>
      <c r="E1139" s="26">
        <v>1269</v>
      </c>
      <c r="F1139" s="32">
        <v>260</v>
      </c>
      <c r="G1139" s="32">
        <v>350</v>
      </c>
      <c r="H1139" s="32">
        <v>444150</v>
      </c>
      <c r="I1139" s="32">
        <v>39973.5</v>
      </c>
      <c r="J1139" s="32">
        <v>404176.5</v>
      </c>
      <c r="K1139" s="32">
        <v>329940</v>
      </c>
      <c r="L1139" s="32">
        <v>74236.5</v>
      </c>
      <c r="M1139" s="4">
        <v>41913</v>
      </c>
      <c r="N1139" s="26">
        <v>10</v>
      </c>
      <c r="O1139" s="26" t="s">
        <v>36</v>
      </c>
      <c r="P1139" s="26" t="s">
        <v>21</v>
      </c>
    </row>
    <row r="1140" spans="1:16">
      <c r="A1140" s="26" t="s">
        <v>23</v>
      </c>
      <c r="B1140" s="26" t="s">
        <v>22</v>
      </c>
      <c r="C1140" s="26" t="s">
        <v>45</v>
      </c>
      <c r="D1140" s="26" t="s">
        <v>48</v>
      </c>
      <c r="E1140" s="26">
        <v>970</v>
      </c>
      <c r="F1140" s="32">
        <v>260</v>
      </c>
      <c r="G1140" s="32">
        <v>15</v>
      </c>
      <c r="H1140" s="32">
        <v>14550</v>
      </c>
      <c r="I1140" s="32">
        <v>1309.5</v>
      </c>
      <c r="J1140" s="32">
        <v>13240.5</v>
      </c>
      <c r="K1140" s="32">
        <v>9700</v>
      </c>
      <c r="L1140" s="32">
        <v>3540.5</v>
      </c>
      <c r="M1140" s="4">
        <v>41579</v>
      </c>
      <c r="N1140" s="26">
        <v>11</v>
      </c>
      <c r="O1140" s="26" t="s">
        <v>41</v>
      </c>
      <c r="P1140" s="26" t="s">
        <v>37</v>
      </c>
    </row>
    <row r="1141" spans="1:16">
      <c r="A1141" s="26" t="s">
        <v>16</v>
      </c>
      <c r="B1141" s="26" t="s">
        <v>26</v>
      </c>
      <c r="C1141" s="26" t="s">
        <v>45</v>
      </c>
      <c r="D1141" s="26" t="s">
        <v>48</v>
      </c>
      <c r="E1141" s="26">
        <v>1694</v>
      </c>
      <c r="F1141" s="32">
        <v>260</v>
      </c>
      <c r="G1141" s="32">
        <v>20</v>
      </c>
      <c r="H1141" s="32">
        <v>33880</v>
      </c>
      <c r="I1141" s="32">
        <v>3049.2</v>
      </c>
      <c r="J1141" s="32">
        <v>30830.799999999999</v>
      </c>
      <c r="K1141" s="32">
        <v>16940</v>
      </c>
      <c r="L1141" s="32">
        <v>13890.8</v>
      </c>
      <c r="M1141" s="4">
        <v>41944</v>
      </c>
      <c r="N1141" s="26">
        <v>11</v>
      </c>
      <c r="O1141" s="26" t="s">
        <v>41</v>
      </c>
      <c r="P1141" s="26" t="s">
        <v>21</v>
      </c>
    </row>
    <row r="1142" spans="1:16">
      <c r="A1142" s="26" t="s">
        <v>16</v>
      </c>
      <c r="B1142" s="26" t="s">
        <v>22</v>
      </c>
      <c r="C1142" s="26" t="s">
        <v>18</v>
      </c>
      <c r="D1142" s="26" t="s">
        <v>48</v>
      </c>
      <c r="E1142" s="26">
        <v>663</v>
      </c>
      <c r="F1142" s="32">
        <v>3</v>
      </c>
      <c r="G1142" s="32">
        <v>20</v>
      </c>
      <c r="H1142" s="32">
        <v>13260</v>
      </c>
      <c r="I1142" s="32">
        <v>1193.4000000000001</v>
      </c>
      <c r="J1142" s="32">
        <v>12066.6</v>
      </c>
      <c r="K1142" s="32">
        <v>6630</v>
      </c>
      <c r="L1142" s="32">
        <v>5436.6</v>
      </c>
      <c r="M1142" s="4">
        <v>41760</v>
      </c>
      <c r="N1142" s="26">
        <v>5</v>
      </c>
      <c r="O1142" s="26" t="s">
        <v>47</v>
      </c>
      <c r="P1142" s="26" t="s">
        <v>21</v>
      </c>
    </row>
    <row r="1143" spans="1:16">
      <c r="A1143" s="26" t="s">
        <v>16</v>
      </c>
      <c r="B1143" s="26" t="s">
        <v>17</v>
      </c>
      <c r="C1143" s="26" t="s">
        <v>18</v>
      </c>
      <c r="D1143" s="26" t="s">
        <v>48</v>
      </c>
      <c r="E1143" s="26">
        <v>819</v>
      </c>
      <c r="F1143" s="32">
        <v>3</v>
      </c>
      <c r="G1143" s="32">
        <v>7</v>
      </c>
      <c r="H1143" s="32">
        <v>5733</v>
      </c>
      <c r="I1143" s="32">
        <v>515.97</v>
      </c>
      <c r="J1143" s="32">
        <v>5217.03</v>
      </c>
      <c r="K1143" s="32">
        <v>4095</v>
      </c>
      <c r="L1143" s="32">
        <v>1122.03</v>
      </c>
      <c r="M1143" s="4">
        <v>41821</v>
      </c>
      <c r="N1143" s="26">
        <v>7</v>
      </c>
      <c r="O1143" s="26" t="s">
        <v>32</v>
      </c>
      <c r="P1143" s="26" t="s">
        <v>21</v>
      </c>
    </row>
    <row r="1144" spans="1:16">
      <c r="A1144" s="26" t="s">
        <v>30</v>
      </c>
      <c r="B1144" s="26" t="s">
        <v>22</v>
      </c>
      <c r="C1144" s="26" t="s">
        <v>18</v>
      </c>
      <c r="D1144" s="26" t="s">
        <v>48</v>
      </c>
      <c r="E1144" s="26">
        <v>1580</v>
      </c>
      <c r="F1144" s="32">
        <v>3</v>
      </c>
      <c r="G1144" s="32">
        <v>12</v>
      </c>
      <c r="H1144" s="32">
        <v>18960</v>
      </c>
      <c r="I1144" s="32">
        <v>1706.4</v>
      </c>
      <c r="J1144" s="32">
        <v>17253.599999999999</v>
      </c>
      <c r="K1144" s="32">
        <v>4740</v>
      </c>
      <c r="L1144" s="32">
        <v>12513.6</v>
      </c>
      <c r="M1144" s="4">
        <v>41883</v>
      </c>
      <c r="N1144" s="26">
        <v>9</v>
      </c>
      <c r="O1144" s="26" t="s">
        <v>35</v>
      </c>
      <c r="P1144" s="26" t="s">
        <v>21</v>
      </c>
    </row>
    <row r="1145" spans="1:16">
      <c r="A1145" s="26" t="s">
        <v>16</v>
      </c>
      <c r="B1145" s="26" t="s">
        <v>26</v>
      </c>
      <c r="C1145" s="26" t="s">
        <v>18</v>
      </c>
      <c r="D1145" s="26" t="s">
        <v>48</v>
      </c>
      <c r="E1145" s="26">
        <v>521</v>
      </c>
      <c r="F1145" s="32">
        <v>3</v>
      </c>
      <c r="G1145" s="32">
        <v>7</v>
      </c>
      <c r="H1145" s="32">
        <v>3647</v>
      </c>
      <c r="I1145" s="32">
        <v>328.23</v>
      </c>
      <c r="J1145" s="32">
        <v>3318.77</v>
      </c>
      <c r="K1145" s="32">
        <v>2605</v>
      </c>
      <c r="L1145" s="32">
        <v>713.77</v>
      </c>
      <c r="M1145" s="4">
        <v>41974</v>
      </c>
      <c r="N1145" s="26">
        <v>12</v>
      </c>
      <c r="O1145" s="26" t="s">
        <v>27</v>
      </c>
      <c r="P1145" s="26" t="s">
        <v>21</v>
      </c>
    </row>
    <row r="1146" spans="1:16">
      <c r="A1146" s="26" t="s">
        <v>16</v>
      </c>
      <c r="B1146" s="26" t="s">
        <v>38</v>
      </c>
      <c r="C1146" s="26" t="s">
        <v>39</v>
      </c>
      <c r="D1146" s="26" t="s">
        <v>48</v>
      </c>
      <c r="E1146" s="26">
        <v>973</v>
      </c>
      <c r="F1146" s="32">
        <v>10</v>
      </c>
      <c r="G1146" s="32">
        <v>20</v>
      </c>
      <c r="H1146" s="32">
        <v>19460</v>
      </c>
      <c r="I1146" s="32">
        <v>1751.4</v>
      </c>
      <c r="J1146" s="32">
        <v>17708.599999999999</v>
      </c>
      <c r="K1146" s="32">
        <v>9730</v>
      </c>
      <c r="L1146" s="32">
        <v>7978.6</v>
      </c>
      <c r="M1146" s="4">
        <v>41699</v>
      </c>
      <c r="N1146" s="26">
        <v>3</v>
      </c>
      <c r="O1146" s="26" t="s">
        <v>29</v>
      </c>
      <c r="P1146" s="26" t="s">
        <v>21</v>
      </c>
    </row>
    <row r="1147" spans="1:16">
      <c r="A1147" s="26" t="s">
        <v>16</v>
      </c>
      <c r="B1147" s="26" t="s">
        <v>26</v>
      </c>
      <c r="C1147" s="26" t="s">
        <v>39</v>
      </c>
      <c r="D1147" s="26" t="s">
        <v>48</v>
      </c>
      <c r="E1147" s="26">
        <v>1038</v>
      </c>
      <c r="F1147" s="32">
        <v>10</v>
      </c>
      <c r="G1147" s="32">
        <v>20</v>
      </c>
      <c r="H1147" s="32">
        <v>20760</v>
      </c>
      <c r="I1147" s="32">
        <v>1868.4</v>
      </c>
      <c r="J1147" s="32">
        <v>18891.599999999999</v>
      </c>
      <c r="K1147" s="32">
        <v>10380</v>
      </c>
      <c r="L1147" s="32">
        <v>8511.6</v>
      </c>
      <c r="M1147" s="4">
        <v>41791</v>
      </c>
      <c r="N1147" s="26">
        <v>6</v>
      </c>
      <c r="O1147" s="26" t="s">
        <v>25</v>
      </c>
      <c r="P1147" s="26" t="s">
        <v>21</v>
      </c>
    </row>
    <row r="1148" spans="1:16">
      <c r="A1148" s="26" t="s">
        <v>16</v>
      </c>
      <c r="B1148" s="26" t="s">
        <v>22</v>
      </c>
      <c r="C1148" s="26" t="s">
        <v>39</v>
      </c>
      <c r="D1148" s="26" t="s">
        <v>48</v>
      </c>
      <c r="E1148" s="26">
        <v>360</v>
      </c>
      <c r="F1148" s="32">
        <v>10</v>
      </c>
      <c r="G1148" s="32">
        <v>7</v>
      </c>
      <c r="H1148" s="32">
        <v>2520</v>
      </c>
      <c r="I1148" s="32">
        <v>226.8</v>
      </c>
      <c r="J1148" s="32">
        <v>2293.1999999999998</v>
      </c>
      <c r="K1148" s="32">
        <v>1800</v>
      </c>
      <c r="L1148" s="32">
        <v>493.2</v>
      </c>
      <c r="M1148" s="4">
        <v>41913</v>
      </c>
      <c r="N1148" s="26">
        <v>10</v>
      </c>
      <c r="O1148" s="26" t="s">
        <v>36</v>
      </c>
      <c r="P1148" s="26" t="s">
        <v>21</v>
      </c>
    </row>
    <row r="1149" spans="1:16">
      <c r="A1149" s="26" t="s">
        <v>30</v>
      </c>
      <c r="B1149" s="26" t="s">
        <v>24</v>
      </c>
      <c r="C1149" s="26" t="s">
        <v>42</v>
      </c>
      <c r="D1149" s="26" t="s">
        <v>48</v>
      </c>
      <c r="E1149" s="26">
        <v>1967</v>
      </c>
      <c r="F1149" s="32">
        <v>120</v>
      </c>
      <c r="G1149" s="32">
        <v>12</v>
      </c>
      <c r="H1149" s="32">
        <v>23604</v>
      </c>
      <c r="I1149" s="32">
        <v>2124.36</v>
      </c>
      <c r="J1149" s="32">
        <v>21479.64</v>
      </c>
      <c r="K1149" s="32">
        <v>5901</v>
      </c>
      <c r="L1149" s="32">
        <v>15578.64</v>
      </c>
      <c r="M1149" s="4">
        <v>41699</v>
      </c>
      <c r="N1149" s="26">
        <v>3</v>
      </c>
      <c r="O1149" s="26" t="s">
        <v>29</v>
      </c>
      <c r="P1149" s="26" t="s">
        <v>21</v>
      </c>
    </row>
    <row r="1150" spans="1:16">
      <c r="A1150" s="26" t="s">
        <v>23</v>
      </c>
      <c r="B1150" s="26" t="s">
        <v>26</v>
      </c>
      <c r="C1150" s="26" t="s">
        <v>42</v>
      </c>
      <c r="D1150" s="26" t="s">
        <v>48</v>
      </c>
      <c r="E1150" s="26">
        <v>2628</v>
      </c>
      <c r="F1150" s="32">
        <v>120</v>
      </c>
      <c r="G1150" s="32">
        <v>15</v>
      </c>
      <c r="H1150" s="32">
        <v>39420</v>
      </c>
      <c r="I1150" s="32">
        <v>3547.8</v>
      </c>
      <c r="J1150" s="32">
        <v>35872.199999999997</v>
      </c>
      <c r="K1150" s="32">
        <v>26280</v>
      </c>
      <c r="L1150" s="32">
        <v>9592.2000000000007</v>
      </c>
      <c r="M1150" s="4">
        <v>41730</v>
      </c>
      <c r="N1150" s="26">
        <v>4</v>
      </c>
      <c r="O1150" s="26" t="s">
        <v>44</v>
      </c>
      <c r="P1150" s="26" t="s">
        <v>21</v>
      </c>
    </row>
    <row r="1151" spans="1:16">
      <c r="A1151" s="26" t="s">
        <v>16</v>
      </c>
      <c r="B1151" s="26" t="s">
        <v>22</v>
      </c>
      <c r="C1151" s="26" t="s">
        <v>43</v>
      </c>
      <c r="D1151" s="26" t="s">
        <v>48</v>
      </c>
      <c r="E1151" s="26">
        <v>360</v>
      </c>
      <c r="F1151" s="32">
        <v>250</v>
      </c>
      <c r="G1151" s="32">
        <v>7</v>
      </c>
      <c r="H1151" s="32">
        <v>2520</v>
      </c>
      <c r="I1151" s="32">
        <v>226.8</v>
      </c>
      <c r="J1151" s="32">
        <v>2293.1999999999998</v>
      </c>
      <c r="K1151" s="32">
        <v>1800</v>
      </c>
      <c r="L1151" s="32">
        <v>493.2</v>
      </c>
      <c r="M1151" s="4">
        <v>41913</v>
      </c>
      <c r="N1151" s="26">
        <v>10</v>
      </c>
      <c r="O1151" s="26" t="s">
        <v>36</v>
      </c>
      <c r="P1151" s="26" t="s">
        <v>21</v>
      </c>
    </row>
    <row r="1152" spans="1:16">
      <c r="A1152" s="26" t="s">
        <v>16</v>
      </c>
      <c r="B1152" s="26" t="s">
        <v>24</v>
      </c>
      <c r="C1152" s="26" t="s">
        <v>43</v>
      </c>
      <c r="D1152" s="26" t="s">
        <v>48</v>
      </c>
      <c r="E1152" s="26">
        <v>2682</v>
      </c>
      <c r="F1152" s="32">
        <v>250</v>
      </c>
      <c r="G1152" s="32">
        <v>20</v>
      </c>
      <c r="H1152" s="32">
        <v>53640</v>
      </c>
      <c r="I1152" s="32">
        <v>4827.6000000000004</v>
      </c>
      <c r="J1152" s="32">
        <v>48812.4</v>
      </c>
      <c r="K1152" s="32">
        <v>26820</v>
      </c>
      <c r="L1152" s="32">
        <v>21992.400000000001</v>
      </c>
      <c r="M1152" s="4">
        <v>41579</v>
      </c>
      <c r="N1152" s="26">
        <v>11</v>
      </c>
      <c r="O1152" s="26" t="s">
        <v>41</v>
      </c>
      <c r="P1152" s="26" t="s">
        <v>37</v>
      </c>
    </row>
    <row r="1153" spans="1:16">
      <c r="A1153" s="26" t="s">
        <v>16</v>
      </c>
      <c r="B1153" s="26" t="s">
        <v>26</v>
      </c>
      <c r="C1153" s="26" t="s">
        <v>43</v>
      </c>
      <c r="D1153" s="26" t="s">
        <v>48</v>
      </c>
      <c r="E1153" s="26">
        <v>521</v>
      </c>
      <c r="F1153" s="32">
        <v>250</v>
      </c>
      <c r="G1153" s="32">
        <v>7</v>
      </c>
      <c r="H1153" s="32">
        <v>3647</v>
      </c>
      <c r="I1153" s="32">
        <v>328.23</v>
      </c>
      <c r="J1153" s="32">
        <v>3318.77</v>
      </c>
      <c r="K1153" s="32">
        <v>2605</v>
      </c>
      <c r="L1153" s="32">
        <v>713.77</v>
      </c>
      <c r="M1153" s="4">
        <v>41974</v>
      </c>
      <c r="N1153" s="26">
        <v>12</v>
      </c>
      <c r="O1153" s="26" t="s">
        <v>27</v>
      </c>
      <c r="P1153" s="26" t="s">
        <v>21</v>
      </c>
    </row>
    <row r="1154" spans="1:16">
      <c r="A1154" s="26" t="s">
        <v>16</v>
      </c>
      <c r="B1154" s="26" t="s">
        <v>26</v>
      </c>
      <c r="C1154" s="26" t="s">
        <v>45</v>
      </c>
      <c r="D1154" s="26" t="s">
        <v>48</v>
      </c>
      <c r="E1154" s="26">
        <v>1038</v>
      </c>
      <c r="F1154" s="32">
        <v>260</v>
      </c>
      <c r="G1154" s="32">
        <v>20</v>
      </c>
      <c r="H1154" s="32">
        <v>20760</v>
      </c>
      <c r="I1154" s="32">
        <v>1868.4</v>
      </c>
      <c r="J1154" s="32">
        <v>18891.599999999999</v>
      </c>
      <c r="K1154" s="32">
        <v>10380</v>
      </c>
      <c r="L1154" s="32">
        <v>8511.6</v>
      </c>
      <c r="M1154" s="4">
        <v>41791</v>
      </c>
      <c r="N1154" s="26">
        <v>6</v>
      </c>
      <c r="O1154" s="26" t="s">
        <v>25</v>
      </c>
      <c r="P1154" s="26" t="s">
        <v>21</v>
      </c>
    </row>
    <row r="1155" spans="1:16">
      <c r="A1155" s="26" t="s">
        <v>23</v>
      </c>
      <c r="B1155" s="26" t="s">
        <v>17</v>
      </c>
      <c r="C1155" s="26" t="s">
        <v>45</v>
      </c>
      <c r="D1155" s="26" t="s">
        <v>48</v>
      </c>
      <c r="E1155" s="26">
        <v>1630.5</v>
      </c>
      <c r="F1155" s="32">
        <v>260</v>
      </c>
      <c r="G1155" s="32">
        <v>15</v>
      </c>
      <c r="H1155" s="32">
        <v>24457.5</v>
      </c>
      <c r="I1155" s="32">
        <v>2201.1750000000002</v>
      </c>
      <c r="J1155" s="32">
        <v>22256.325000000001</v>
      </c>
      <c r="K1155" s="32">
        <v>16305</v>
      </c>
      <c r="L1155" s="32">
        <v>5951.3249999999998</v>
      </c>
      <c r="M1155" s="4">
        <v>41821</v>
      </c>
      <c r="N1155" s="26">
        <v>7</v>
      </c>
      <c r="O1155" s="26" t="s">
        <v>32</v>
      </c>
      <c r="P1155" s="26" t="s">
        <v>21</v>
      </c>
    </row>
    <row r="1156" spans="1:16">
      <c r="A1156" s="26" t="s">
        <v>30</v>
      </c>
      <c r="B1156" s="26" t="s">
        <v>24</v>
      </c>
      <c r="C1156" s="26" t="s">
        <v>45</v>
      </c>
      <c r="D1156" s="26" t="s">
        <v>48</v>
      </c>
      <c r="E1156" s="26">
        <v>306</v>
      </c>
      <c r="F1156" s="32">
        <v>260</v>
      </c>
      <c r="G1156" s="32">
        <v>12</v>
      </c>
      <c r="H1156" s="32">
        <v>3672</v>
      </c>
      <c r="I1156" s="32">
        <v>330.48</v>
      </c>
      <c r="J1156" s="32">
        <v>3341.52</v>
      </c>
      <c r="K1156" s="32">
        <v>918</v>
      </c>
      <c r="L1156" s="32">
        <v>2423.52</v>
      </c>
      <c r="M1156" s="4">
        <v>41609</v>
      </c>
      <c r="N1156" s="26">
        <v>12</v>
      </c>
      <c r="O1156" s="26" t="s">
        <v>27</v>
      </c>
      <c r="P1156" s="26" t="s">
        <v>37</v>
      </c>
    </row>
    <row r="1157" spans="1:16">
      <c r="A1157" s="26" t="s">
        <v>30</v>
      </c>
      <c r="B1157" s="26" t="s">
        <v>38</v>
      </c>
      <c r="C1157" s="26" t="s">
        <v>18</v>
      </c>
      <c r="D1157" s="26" t="s">
        <v>49</v>
      </c>
      <c r="E1157" s="26">
        <v>386</v>
      </c>
      <c r="F1157" s="32">
        <v>3</v>
      </c>
      <c r="G1157" s="32">
        <v>12</v>
      </c>
      <c r="H1157" s="32">
        <v>4632</v>
      </c>
      <c r="I1157" s="32">
        <v>463.2</v>
      </c>
      <c r="J1157" s="32">
        <v>4168.8</v>
      </c>
      <c r="K1157" s="32">
        <v>1158</v>
      </c>
      <c r="L1157" s="32">
        <v>3010.8</v>
      </c>
      <c r="M1157" s="4">
        <v>41548</v>
      </c>
      <c r="N1157" s="26">
        <v>10</v>
      </c>
      <c r="O1157" s="26" t="s">
        <v>36</v>
      </c>
      <c r="P1157" s="26" t="s">
        <v>37</v>
      </c>
    </row>
    <row r="1158" spans="1:16">
      <c r="A1158" s="26" t="s">
        <v>16</v>
      </c>
      <c r="B1158" s="26" t="s">
        <v>38</v>
      </c>
      <c r="C1158" s="26" t="s">
        <v>28</v>
      </c>
      <c r="D1158" s="26" t="s">
        <v>49</v>
      </c>
      <c r="E1158" s="26">
        <v>2328</v>
      </c>
      <c r="F1158" s="32">
        <v>5</v>
      </c>
      <c r="G1158" s="32">
        <v>7</v>
      </c>
      <c r="H1158" s="32">
        <v>16296</v>
      </c>
      <c r="I1158" s="32">
        <v>1629.6</v>
      </c>
      <c r="J1158" s="32">
        <v>14666.4</v>
      </c>
      <c r="K1158" s="32">
        <v>11640</v>
      </c>
      <c r="L1158" s="32">
        <v>3026.4</v>
      </c>
      <c r="M1158" s="4">
        <v>41883</v>
      </c>
      <c r="N1158" s="26">
        <v>9</v>
      </c>
      <c r="O1158" s="26" t="s">
        <v>35</v>
      </c>
      <c r="P1158" s="26" t="s">
        <v>21</v>
      </c>
    </row>
    <row r="1159" spans="1:16">
      <c r="A1159" s="26" t="s">
        <v>30</v>
      </c>
      <c r="B1159" s="26" t="s">
        <v>38</v>
      </c>
      <c r="C1159" s="26" t="s">
        <v>39</v>
      </c>
      <c r="D1159" s="26" t="s">
        <v>49</v>
      </c>
      <c r="E1159" s="26">
        <v>386</v>
      </c>
      <c r="F1159" s="32">
        <v>10</v>
      </c>
      <c r="G1159" s="32">
        <v>12</v>
      </c>
      <c r="H1159" s="32">
        <v>4632</v>
      </c>
      <c r="I1159" s="32">
        <v>463.2</v>
      </c>
      <c r="J1159" s="32">
        <v>4168.8</v>
      </c>
      <c r="K1159" s="32">
        <v>1158</v>
      </c>
      <c r="L1159" s="32">
        <v>3010.8</v>
      </c>
      <c r="M1159" s="4">
        <v>41548</v>
      </c>
      <c r="N1159" s="26">
        <v>10</v>
      </c>
      <c r="O1159" s="26" t="s">
        <v>36</v>
      </c>
      <c r="P1159" s="26" t="s">
        <v>37</v>
      </c>
    </row>
    <row r="1160" spans="1:16">
      <c r="A1160" s="26" t="s">
        <v>31</v>
      </c>
      <c r="B1160" s="26" t="s">
        <v>38</v>
      </c>
      <c r="C1160" s="26" t="s">
        <v>18</v>
      </c>
      <c r="D1160" s="26" t="s">
        <v>49</v>
      </c>
      <c r="E1160" s="26">
        <v>3445.5</v>
      </c>
      <c r="F1160" s="32">
        <v>3</v>
      </c>
      <c r="G1160" s="32">
        <v>125</v>
      </c>
      <c r="H1160" s="32">
        <v>430687.5</v>
      </c>
      <c r="I1160" s="32">
        <v>43068.75</v>
      </c>
      <c r="J1160" s="32">
        <v>387618.75</v>
      </c>
      <c r="K1160" s="32">
        <v>413460</v>
      </c>
      <c r="L1160" s="32">
        <v>-25841.25</v>
      </c>
      <c r="M1160" s="4">
        <v>41730</v>
      </c>
      <c r="N1160" s="26">
        <v>4</v>
      </c>
      <c r="O1160" s="26" t="s">
        <v>44</v>
      </c>
      <c r="P1160" s="26" t="s">
        <v>21</v>
      </c>
    </row>
    <row r="1161" spans="1:16">
      <c r="A1161" s="26" t="s">
        <v>31</v>
      </c>
      <c r="B1161" s="26" t="s">
        <v>24</v>
      </c>
      <c r="C1161" s="26" t="s">
        <v>18</v>
      </c>
      <c r="D1161" s="26" t="s">
        <v>49</v>
      </c>
      <c r="E1161" s="26">
        <v>1482</v>
      </c>
      <c r="F1161" s="32">
        <v>3</v>
      </c>
      <c r="G1161" s="32">
        <v>125</v>
      </c>
      <c r="H1161" s="32">
        <v>185250</v>
      </c>
      <c r="I1161" s="32">
        <v>18525</v>
      </c>
      <c r="J1161" s="32">
        <v>166725</v>
      </c>
      <c r="K1161" s="32">
        <v>177840</v>
      </c>
      <c r="L1161" s="32">
        <v>-11115</v>
      </c>
      <c r="M1161" s="4">
        <v>41609</v>
      </c>
      <c r="N1161" s="26">
        <v>12</v>
      </c>
      <c r="O1161" s="26" t="s">
        <v>27</v>
      </c>
      <c r="P1161" s="26" t="s">
        <v>37</v>
      </c>
    </row>
    <row r="1162" spans="1:16">
      <c r="A1162" s="26" t="s">
        <v>16</v>
      </c>
      <c r="B1162" s="26" t="s">
        <v>38</v>
      </c>
      <c r="C1162" s="26" t="s">
        <v>28</v>
      </c>
      <c r="D1162" s="26" t="s">
        <v>49</v>
      </c>
      <c r="E1162" s="26">
        <v>2313</v>
      </c>
      <c r="F1162" s="32">
        <v>5</v>
      </c>
      <c r="G1162" s="32">
        <v>350</v>
      </c>
      <c r="H1162" s="32">
        <v>809550</v>
      </c>
      <c r="I1162" s="32">
        <v>80955</v>
      </c>
      <c r="J1162" s="32">
        <v>728595</v>
      </c>
      <c r="K1162" s="32">
        <v>601380</v>
      </c>
      <c r="L1162" s="32">
        <v>127215</v>
      </c>
      <c r="M1162" s="4">
        <v>41760</v>
      </c>
      <c r="N1162" s="26">
        <v>5</v>
      </c>
      <c r="O1162" s="26" t="s">
        <v>47</v>
      </c>
      <c r="P1162" s="26" t="s">
        <v>21</v>
      </c>
    </row>
    <row r="1163" spans="1:16">
      <c r="A1163" s="26" t="s">
        <v>31</v>
      </c>
      <c r="B1163" s="26" t="s">
        <v>38</v>
      </c>
      <c r="C1163" s="26" t="s">
        <v>28</v>
      </c>
      <c r="D1163" s="26" t="s">
        <v>49</v>
      </c>
      <c r="E1163" s="26">
        <v>1804</v>
      </c>
      <c r="F1163" s="32">
        <v>5</v>
      </c>
      <c r="G1163" s="32">
        <v>125</v>
      </c>
      <c r="H1163" s="32">
        <v>225500</v>
      </c>
      <c r="I1163" s="32">
        <v>22550</v>
      </c>
      <c r="J1163" s="32">
        <v>202950</v>
      </c>
      <c r="K1163" s="32">
        <v>216480</v>
      </c>
      <c r="L1163" s="32">
        <v>-13530</v>
      </c>
      <c r="M1163" s="4">
        <v>41579</v>
      </c>
      <c r="N1163" s="26">
        <v>11</v>
      </c>
      <c r="O1163" s="26" t="s">
        <v>41</v>
      </c>
      <c r="P1163" s="26" t="s">
        <v>37</v>
      </c>
    </row>
    <row r="1164" spans="1:16">
      <c r="A1164" s="26" t="s">
        <v>23</v>
      </c>
      <c r="B1164" s="26" t="s">
        <v>24</v>
      </c>
      <c r="C1164" s="26" t="s">
        <v>28</v>
      </c>
      <c r="D1164" s="26" t="s">
        <v>49</v>
      </c>
      <c r="E1164" s="26">
        <v>2072</v>
      </c>
      <c r="F1164" s="32">
        <v>5</v>
      </c>
      <c r="G1164" s="32">
        <v>15</v>
      </c>
      <c r="H1164" s="32">
        <v>31080</v>
      </c>
      <c r="I1164" s="32">
        <v>3108</v>
      </c>
      <c r="J1164" s="32">
        <v>27972</v>
      </c>
      <c r="K1164" s="32">
        <v>20720</v>
      </c>
      <c r="L1164" s="32">
        <v>7252</v>
      </c>
      <c r="M1164" s="4">
        <v>41974</v>
      </c>
      <c r="N1164" s="26">
        <v>12</v>
      </c>
      <c r="O1164" s="26" t="s">
        <v>27</v>
      </c>
      <c r="P1164" s="26" t="s">
        <v>21</v>
      </c>
    </row>
    <row r="1165" spans="1:16">
      <c r="A1165" s="26" t="s">
        <v>16</v>
      </c>
      <c r="B1165" s="26" t="s">
        <v>24</v>
      </c>
      <c r="C1165" s="26" t="s">
        <v>39</v>
      </c>
      <c r="D1165" s="26" t="s">
        <v>49</v>
      </c>
      <c r="E1165" s="26">
        <v>1954</v>
      </c>
      <c r="F1165" s="32">
        <v>10</v>
      </c>
      <c r="G1165" s="32">
        <v>20</v>
      </c>
      <c r="H1165" s="32">
        <v>39080</v>
      </c>
      <c r="I1165" s="32">
        <v>3908</v>
      </c>
      <c r="J1165" s="32">
        <v>35172</v>
      </c>
      <c r="K1165" s="32">
        <v>19540</v>
      </c>
      <c r="L1165" s="32">
        <v>15632</v>
      </c>
      <c r="M1165" s="4">
        <v>41699</v>
      </c>
      <c r="N1165" s="26">
        <v>3</v>
      </c>
      <c r="O1165" s="26" t="s">
        <v>29</v>
      </c>
      <c r="P1165" s="26" t="s">
        <v>21</v>
      </c>
    </row>
    <row r="1166" spans="1:16">
      <c r="A1166" s="26" t="s">
        <v>33</v>
      </c>
      <c r="B1166" s="26" t="s">
        <v>26</v>
      </c>
      <c r="C1166" s="26" t="s">
        <v>39</v>
      </c>
      <c r="D1166" s="26" t="s">
        <v>49</v>
      </c>
      <c r="E1166" s="26">
        <v>591</v>
      </c>
      <c r="F1166" s="32">
        <v>10</v>
      </c>
      <c r="G1166" s="32">
        <v>300</v>
      </c>
      <c r="H1166" s="32">
        <v>177300</v>
      </c>
      <c r="I1166" s="32">
        <v>17730</v>
      </c>
      <c r="J1166" s="32">
        <v>159570</v>
      </c>
      <c r="K1166" s="32">
        <v>147750</v>
      </c>
      <c r="L1166" s="32">
        <v>11820</v>
      </c>
      <c r="M1166" s="4">
        <v>41760</v>
      </c>
      <c r="N1166" s="26">
        <v>5</v>
      </c>
      <c r="O1166" s="26" t="s">
        <v>47</v>
      </c>
      <c r="P1166" s="26" t="s">
        <v>21</v>
      </c>
    </row>
    <row r="1167" spans="1:16">
      <c r="A1167" s="26" t="s">
        <v>23</v>
      </c>
      <c r="B1167" s="26" t="s">
        <v>24</v>
      </c>
      <c r="C1167" s="26" t="s">
        <v>39</v>
      </c>
      <c r="D1167" s="26" t="s">
        <v>49</v>
      </c>
      <c r="E1167" s="26">
        <v>2167</v>
      </c>
      <c r="F1167" s="32">
        <v>10</v>
      </c>
      <c r="G1167" s="32">
        <v>15</v>
      </c>
      <c r="H1167" s="32">
        <v>32505</v>
      </c>
      <c r="I1167" s="32">
        <v>3250.5</v>
      </c>
      <c r="J1167" s="32">
        <v>29254.5</v>
      </c>
      <c r="K1167" s="32">
        <v>21670</v>
      </c>
      <c r="L1167" s="32">
        <v>7584.5</v>
      </c>
      <c r="M1167" s="4">
        <v>41548</v>
      </c>
      <c r="N1167" s="26">
        <v>10</v>
      </c>
      <c r="O1167" s="26" t="s">
        <v>36</v>
      </c>
      <c r="P1167" s="26" t="s">
        <v>37</v>
      </c>
    </row>
    <row r="1168" spans="1:16">
      <c r="A1168" s="26" t="s">
        <v>16</v>
      </c>
      <c r="B1168" s="26" t="s">
        <v>22</v>
      </c>
      <c r="C1168" s="26" t="s">
        <v>39</v>
      </c>
      <c r="D1168" s="26" t="s">
        <v>49</v>
      </c>
      <c r="E1168" s="26">
        <v>241</v>
      </c>
      <c r="F1168" s="32">
        <v>10</v>
      </c>
      <c r="G1168" s="32">
        <v>20</v>
      </c>
      <c r="H1168" s="32">
        <v>4820</v>
      </c>
      <c r="I1168" s="32">
        <v>482</v>
      </c>
      <c r="J1168" s="32">
        <v>4338</v>
      </c>
      <c r="K1168" s="32">
        <v>2410</v>
      </c>
      <c r="L1168" s="32">
        <v>1928</v>
      </c>
      <c r="M1168" s="4">
        <v>41913</v>
      </c>
      <c r="N1168" s="26">
        <v>10</v>
      </c>
      <c r="O1168" s="26" t="s">
        <v>36</v>
      </c>
      <c r="P1168" s="26" t="s">
        <v>21</v>
      </c>
    </row>
    <row r="1169" spans="1:16">
      <c r="A1169" s="26" t="s">
        <v>23</v>
      </c>
      <c r="B1169" s="26" t="s">
        <v>22</v>
      </c>
      <c r="C1169" s="26" t="s">
        <v>42</v>
      </c>
      <c r="D1169" s="26" t="s">
        <v>49</v>
      </c>
      <c r="E1169" s="26">
        <v>681</v>
      </c>
      <c r="F1169" s="32">
        <v>120</v>
      </c>
      <c r="G1169" s="32">
        <v>15</v>
      </c>
      <c r="H1169" s="32">
        <v>10215</v>
      </c>
      <c r="I1169" s="32">
        <v>1021.5</v>
      </c>
      <c r="J1169" s="32">
        <v>9193.5</v>
      </c>
      <c r="K1169" s="32">
        <v>6810</v>
      </c>
      <c r="L1169" s="32">
        <v>2383.5</v>
      </c>
      <c r="M1169" s="4">
        <v>41640</v>
      </c>
      <c r="N1169" s="26">
        <v>1</v>
      </c>
      <c r="O1169" s="26" t="s">
        <v>20</v>
      </c>
      <c r="P1169" s="26" t="s">
        <v>21</v>
      </c>
    </row>
    <row r="1170" spans="1:16">
      <c r="A1170" s="26" t="s">
        <v>23</v>
      </c>
      <c r="B1170" s="26" t="s">
        <v>22</v>
      </c>
      <c r="C1170" s="26" t="s">
        <v>42</v>
      </c>
      <c r="D1170" s="26" t="s">
        <v>49</v>
      </c>
      <c r="E1170" s="26">
        <v>510</v>
      </c>
      <c r="F1170" s="32">
        <v>120</v>
      </c>
      <c r="G1170" s="32">
        <v>15</v>
      </c>
      <c r="H1170" s="32">
        <v>7650</v>
      </c>
      <c r="I1170" s="32">
        <v>765</v>
      </c>
      <c r="J1170" s="32">
        <v>6885</v>
      </c>
      <c r="K1170" s="32">
        <v>5100</v>
      </c>
      <c r="L1170" s="32">
        <v>1785</v>
      </c>
      <c r="M1170" s="4">
        <v>41730</v>
      </c>
      <c r="N1170" s="26">
        <v>4</v>
      </c>
      <c r="O1170" s="26" t="s">
        <v>44</v>
      </c>
      <c r="P1170" s="26" t="s">
        <v>21</v>
      </c>
    </row>
    <row r="1171" spans="1:16">
      <c r="A1171" s="26" t="s">
        <v>23</v>
      </c>
      <c r="B1171" s="26" t="s">
        <v>38</v>
      </c>
      <c r="C1171" s="26" t="s">
        <v>42</v>
      </c>
      <c r="D1171" s="26" t="s">
        <v>49</v>
      </c>
      <c r="E1171" s="26">
        <v>790</v>
      </c>
      <c r="F1171" s="32">
        <v>120</v>
      </c>
      <c r="G1171" s="32">
        <v>15</v>
      </c>
      <c r="H1171" s="32">
        <v>11850</v>
      </c>
      <c r="I1171" s="32">
        <v>1185</v>
      </c>
      <c r="J1171" s="32">
        <v>10665</v>
      </c>
      <c r="K1171" s="32">
        <v>7900</v>
      </c>
      <c r="L1171" s="32">
        <v>2765</v>
      </c>
      <c r="M1171" s="4">
        <v>41760</v>
      </c>
      <c r="N1171" s="26">
        <v>5</v>
      </c>
      <c r="O1171" s="26" t="s">
        <v>47</v>
      </c>
      <c r="P1171" s="26" t="s">
        <v>21</v>
      </c>
    </row>
    <row r="1172" spans="1:16">
      <c r="A1172" s="26" t="s">
        <v>16</v>
      </c>
      <c r="B1172" s="26" t="s">
        <v>24</v>
      </c>
      <c r="C1172" s="26" t="s">
        <v>42</v>
      </c>
      <c r="D1172" s="26" t="s">
        <v>49</v>
      </c>
      <c r="E1172" s="26">
        <v>639</v>
      </c>
      <c r="F1172" s="32">
        <v>120</v>
      </c>
      <c r="G1172" s="32">
        <v>350</v>
      </c>
      <c r="H1172" s="32">
        <v>223650</v>
      </c>
      <c r="I1172" s="32">
        <v>22365</v>
      </c>
      <c r="J1172" s="32">
        <v>201285</v>
      </c>
      <c r="K1172" s="32">
        <v>166140</v>
      </c>
      <c r="L1172" s="32">
        <v>35145</v>
      </c>
      <c r="M1172" s="4">
        <v>41821</v>
      </c>
      <c r="N1172" s="26">
        <v>7</v>
      </c>
      <c r="O1172" s="26" t="s">
        <v>32</v>
      </c>
      <c r="P1172" s="26" t="s">
        <v>21</v>
      </c>
    </row>
    <row r="1173" spans="1:16">
      <c r="A1173" s="26" t="s">
        <v>31</v>
      </c>
      <c r="B1173" s="26" t="s">
        <v>38</v>
      </c>
      <c r="C1173" s="26" t="s">
        <v>42</v>
      </c>
      <c r="D1173" s="26" t="s">
        <v>49</v>
      </c>
      <c r="E1173" s="26">
        <v>1596</v>
      </c>
      <c r="F1173" s="32">
        <v>120</v>
      </c>
      <c r="G1173" s="32">
        <v>125</v>
      </c>
      <c r="H1173" s="32">
        <v>199500</v>
      </c>
      <c r="I1173" s="32">
        <v>19950</v>
      </c>
      <c r="J1173" s="32">
        <v>179550</v>
      </c>
      <c r="K1173" s="32">
        <v>191520</v>
      </c>
      <c r="L1173" s="32">
        <v>-11970</v>
      </c>
      <c r="M1173" s="4">
        <v>41883</v>
      </c>
      <c r="N1173" s="26">
        <v>9</v>
      </c>
      <c r="O1173" s="26" t="s">
        <v>35</v>
      </c>
      <c r="P1173" s="26" t="s">
        <v>21</v>
      </c>
    </row>
    <row r="1174" spans="1:16">
      <c r="A1174" s="26" t="s">
        <v>33</v>
      </c>
      <c r="B1174" s="26" t="s">
        <v>38</v>
      </c>
      <c r="C1174" s="26" t="s">
        <v>42</v>
      </c>
      <c r="D1174" s="26" t="s">
        <v>49</v>
      </c>
      <c r="E1174" s="26">
        <v>2294</v>
      </c>
      <c r="F1174" s="32">
        <v>120</v>
      </c>
      <c r="G1174" s="32">
        <v>300</v>
      </c>
      <c r="H1174" s="32">
        <v>688200</v>
      </c>
      <c r="I1174" s="32">
        <v>68820</v>
      </c>
      <c r="J1174" s="32">
        <v>619380</v>
      </c>
      <c r="K1174" s="32">
        <v>573500</v>
      </c>
      <c r="L1174" s="32">
        <v>45880</v>
      </c>
      <c r="M1174" s="4">
        <v>41548</v>
      </c>
      <c r="N1174" s="26">
        <v>10</v>
      </c>
      <c r="O1174" s="26" t="s">
        <v>36</v>
      </c>
      <c r="P1174" s="26" t="s">
        <v>37</v>
      </c>
    </row>
    <row r="1175" spans="1:16">
      <c r="A1175" s="26" t="s">
        <v>16</v>
      </c>
      <c r="B1175" s="26" t="s">
        <v>22</v>
      </c>
      <c r="C1175" s="26" t="s">
        <v>42</v>
      </c>
      <c r="D1175" s="26" t="s">
        <v>49</v>
      </c>
      <c r="E1175" s="26">
        <v>241</v>
      </c>
      <c r="F1175" s="32">
        <v>120</v>
      </c>
      <c r="G1175" s="32">
        <v>20</v>
      </c>
      <c r="H1175" s="32">
        <v>4820</v>
      </c>
      <c r="I1175" s="32">
        <v>482</v>
      </c>
      <c r="J1175" s="32">
        <v>4338</v>
      </c>
      <c r="K1175" s="32">
        <v>2410</v>
      </c>
      <c r="L1175" s="32">
        <v>1928</v>
      </c>
      <c r="M1175" s="4">
        <v>41913</v>
      </c>
      <c r="N1175" s="26">
        <v>10</v>
      </c>
      <c r="O1175" s="26" t="s">
        <v>36</v>
      </c>
      <c r="P1175" s="26" t="s">
        <v>21</v>
      </c>
    </row>
    <row r="1176" spans="1:16">
      <c r="A1176" s="26" t="s">
        <v>16</v>
      </c>
      <c r="B1176" s="26" t="s">
        <v>22</v>
      </c>
      <c r="C1176" s="26" t="s">
        <v>42</v>
      </c>
      <c r="D1176" s="26" t="s">
        <v>49</v>
      </c>
      <c r="E1176" s="26">
        <v>2665</v>
      </c>
      <c r="F1176" s="32">
        <v>120</v>
      </c>
      <c r="G1176" s="32">
        <v>7</v>
      </c>
      <c r="H1176" s="32">
        <v>18655</v>
      </c>
      <c r="I1176" s="32">
        <v>1865.5</v>
      </c>
      <c r="J1176" s="32">
        <v>16789.5</v>
      </c>
      <c r="K1176" s="32">
        <v>13325</v>
      </c>
      <c r="L1176" s="32">
        <v>3464.5</v>
      </c>
      <c r="M1176" s="4">
        <v>41944</v>
      </c>
      <c r="N1176" s="26">
        <v>11</v>
      </c>
      <c r="O1176" s="26" t="s">
        <v>41</v>
      </c>
      <c r="P1176" s="26" t="s">
        <v>21</v>
      </c>
    </row>
    <row r="1177" spans="1:16">
      <c r="A1177" s="26" t="s">
        <v>31</v>
      </c>
      <c r="B1177" s="26" t="s">
        <v>17</v>
      </c>
      <c r="C1177" s="26" t="s">
        <v>42</v>
      </c>
      <c r="D1177" s="26" t="s">
        <v>49</v>
      </c>
      <c r="E1177" s="26">
        <v>1916</v>
      </c>
      <c r="F1177" s="32">
        <v>120</v>
      </c>
      <c r="G1177" s="32">
        <v>125</v>
      </c>
      <c r="H1177" s="32">
        <v>239500</v>
      </c>
      <c r="I1177" s="32">
        <v>23950</v>
      </c>
      <c r="J1177" s="32">
        <v>215550</v>
      </c>
      <c r="K1177" s="32">
        <v>229920</v>
      </c>
      <c r="L1177" s="32">
        <v>-14370</v>
      </c>
      <c r="M1177" s="4">
        <v>41609</v>
      </c>
      <c r="N1177" s="26">
        <v>12</v>
      </c>
      <c r="O1177" s="26" t="s">
        <v>27</v>
      </c>
      <c r="P1177" s="26" t="s">
        <v>37</v>
      </c>
    </row>
    <row r="1178" spans="1:16">
      <c r="A1178" s="26" t="s">
        <v>33</v>
      </c>
      <c r="B1178" s="26" t="s">
        <v>24</v>
      </c>
      <c r="C1178" s="26" t="s">
        <v>42</v>
      </c>
      <c r="D1178" s="26" t="s">
        <v>49</v>
      </c>
      <c r="E1178" s="26">
        <v>853</v>
      </c>
      <c r="F1178" s="32">
        <v>120</v>
      </c>
      <c r="G1178" s="32">
        <v>300</v>
      </c>
      <c r="H1178" s="32">
        <v>255900</v>
      </c>
      <c r="I1178" s="32">
        <v>25590</v>
      </c>
      <c r="J1178" s="32">
        <v>230310</v>
      </c>
      <c r="K1178" s="32">
        <v>213250</v>
      </c>
      <c r="L1178" s="32">
        <v>17060</v>
      </c>
      <c r="M1178" s="4">
        <v>41974</v>
      </c>
      <c r="N1178" s="26">
        <v>12</v>
      </c>
      <c r="O1178" s="26" t="s">
        <v>27</v>
      </c>
      <c r="P1178" s="26" t="s">
        <v>21</v>
      </c>
    </row>
    <row r="1179" spans="1:16">
      <c r="A1179" s="26" t="s">
        <v>31</v>
      </c>
      <c r="B1179" s="26" t="s">
        <v>26</v>
      </c>
      <c r="C1179" s="26" t="s">
        <v>43</v>
      </c>
      <c r="D1179" s="26" t="s">
        <v>49</v>
      </c>
      <c r="E1179" s="26">
        <v>341</v>
      </c>
      <c r="F1179" s="32">
        <v>250</v>
      </c>
      <c r="G1179" s="32">
        <v>125</v>
      </c>
      <c r="H1179" s="32">
        <v>42625</v>
      </c>
      <c r="I1179" s="32">
        <v>4262.5</v>
      </c>
      <c r="J1179" s="32">
        <v>38362.5</v>
      </c>
      <c r="K1179" s="32">
        <v>40920</v>
      </c>
      <c r="L1179" s="32">
        <v>-2557.5</v>
      </c>
      <c r="M1179" s="4">
        <v>41760</v>
      </c>
      <c r="N1179" s="26">
        <v>5</v>
      </c>
      <c r="O1179" s="26" t="s">
        <v>47</v>
      </c>
      <c r="P1179" s="26" t="s">
        <v>21</v>
      </c>
    </row>
    <row r="1180" spans="1:16">
      <c r="A1180" s="26" t="s">
        <v>23</v>
      </c>
      <c r="B1180" s="26" t="s">
        <v>26</v>
      </c>
      <c r="C1180" s="26" t="s">
        <v>43</v>
      </c>
      <c r="D1180" s="26" t="s">
        <v>49</v>
      </c>
      <c r="E1180" s="26">
        <v>641</v>
      </c>
      <c r="F1180" s="32">
        <v>250</v>
      </c>
      <c r="G1180" s="32">
        <v>15</v>
      </c>
      <c r="H1180" s="32">
        <v>9615</v>
      </c>
      <c r="I1180" s="32">
        <v>961.5</v>
      </c>
      <c r="J1180" s="32">
        <v>8653.5</v>
      </c>
      <c r="K1180" s="32">
        <v>6410</v>
      </c>
      <c r="L1180" s="32">
        <v>2243.5</v>
      </c>
      <c r="M1180" s="4">
        <v>41821</v>
      </c>
      <c r="N1180" s="26">
        <v>7</v>
      </c>
      <c r="O1180" s="26" t="s">
        <v>32</v>
      </c>
      <c r="P1180" s="26" t="s">
        <v>21</v>
      </c>
    </row>
    <row r="1181" spans="1:16">
      <c r="A1181" s="26" t="s">
        <v>16</v>
      </c>
      <c r="B1181" s="26" t="s">
        <v>38</v>
      </c>
      <c r="C1181" s="26" t="s">
        <v>43</v>
      </c>
      <c r="D1181" s="26" t="s">
        <v>49</v>
      </c>
      <c r="E1181" s="26">
        <v>2807</v>
      </c>
      <c r="F1181" s="32">
        <v>250</v>
      </c>
      <c r="G1181" s="32">
        <v>350</v>
      </c>
      <c r="H1181" s="32">
        <v>982450</v>
      </c>
      <c r="I1181" s="32">
        <v>98245</v>
      </c>
      <c r="J1181" s="32">
        <v>884205</v>
      </c>
      <c r="K1181" s="32">
        <v>729820</v>
      </c>
      <c r="L1181" s="32">
        <v>154385</v>
      </c>
      <c r="M1181" s="4">
        <v>41852</v>
      </c>
      <c r="N1181" s="26">
        <v>8</v>
      </c>
      <c r="O1181" s="26" t="s">
        <v>34</v>
      </c>
      <c r="P1181" s="26" t="s">
        <v>21</v>
      </c>
    </row>
    <row r="1182" spans="1:16">
      <c r="A1182" s="26" t="s">
        <v>33</v>
      </c>
      <c r="B1182" s="26" t="s">
        <v>26</v>
      </c>
      <c r="C1182" s="26" t="s">
        <v>43</v>
      </c>
      <c r="D1182" s="26" t="s">
        <v>49</v>
      </c>
      <c r="E1182" s="26">
        <v>432</v>
      </c>
      <c r="F1182" s="32">
        <v>250</v>
      </c>
      <c r="G1182" s="32">
        <v>300</v>
      </c>
      <c r="H1182" s="32">
        <v>129600</v>
      </c>
      <c r="I1182" s="32">
        <v>12960</v>
      </c>
      <c r="J1182" s="32">
        <v>116640</v>
      </c>
      <c r="K1182" s="32">
        <v>108000</v>
      </c>
      <c r="L1182" s="32">
        <v>8640</v>
      </c>
      <c r="M1182" s="4">
        <v>41883</v>
      </c>
      <c r="N1182" s="26">
        <v>9</v>
      </c>
      <c r="O1182" s="26" t="s">
        <v>35</v>
      </c>
      <c r="P1182" s="26" t="s">
        <v>21</v>
      </c>
    </row>
    <row r="1183" spans="1:16">
      <c r="A1183" s="26" t="s">
        <v>33</v>
      </c>
      <c r="B1183" s="26" t="s">
        <v>38</v>
      </c>
      <c r="C1183" s="26" t="s">
        <v>43</v>
      </c>
      <c r="D1183" s="26" t="s">
        <v>49</v>
      </c>
      <c r="E1183" s="26">
        <v>2294</v>
      </c>
      <c r="F1183" s="32">
        <v>250</v>
      </c>
      <c r="G1183" s="32">
        <v>300</v>
      </c>
      <c r="H1183" s="32">
        <v>688200</v>
      </c>
      <c r="I1183" s="32">
        <v>68820</v>
      </c>
      <c r="J1183" s="32">
        <v>619380</v>
      </c>
      <c r="K1183" s="32">
        <v>573500</v>
      </c>
      <c r="L1183" s="32">
        <v>45880</v>
      </c>
      <c r="M1183" s="4">
        <v>41548</v>
      </c>
      <c r="N1183" s="26">
        <v>10</v>
      </c>
      <c r="O1183" s="26" t="s">
        <v>36</v>
      </c>
      <c r="P1183" s="26" t="s">
        <v>37</v>
      </c>
    </row>
    <row r="1184" spans="1:16">
      <c r="A1184" s="26" t="s">
        <v>23</v>
      </c>
      <c r="B1184" s="26" t="s">
        <v>24</v>
      </c>
      <c r="C1184" s="26" t="s">
        <v>43</v>
      </c>
      <c r="D1184" s="26" t="s">
        <v>49</v>
      </c>
      <c r="E1184" s="26">
        <v>2167</v>
      </c>
      <c r="F1184" s="32">
        <v>250</v>
      </c>
      <c r="G1184" s="32">
        <v>15</v>
      </c>
      <c r="H1184" s="32">
        <v>32505</v>
      </c>
      <c r="I1184" s="32">
        <v>3250.5</v>
      </c>
      <c r="J1184" s="32">
        <v>29254.5</v>
      </c>
      <c r="K1184" s="32">
        <v>21670</v>
      </c>
      <c r="L1184" s="32">
        <v>7584.5</v>
      </c>
      <c r="M1184" s="4">
        <v>41548</v>
      </c>
      <c r="N1184" s="26">
        <v>10</v>
      </c>
      <c r="O1184" s="26" t="s">
        <v>36</v>
      </c>
      <c r="P1184" s="26" t="s">
        <v>37</v>
      </c>
    </row>
    <row r="1185" spans="1:16">
      <c r="A1185" s="26" t="s">
        <v>31</v>
      </c>
      <c r="B1185" s="26" t="s">
        <v>17</v>
      </c>
      <c r="C1185" s="26" t="s">
        <v>43</v>
      </c>
      <c r="D1185" s="26" t="s">
        <v>49</v>
      </c>
      <c r="E1185" s="26">
        <v>2529</v>
      </c>
      <c r="F1185" s="32">
        <v>250</v>
      </c>
      <c r="G1185" s="32">
        <v>125</v>
      </c>
      <c r="H1185" s="32">
        <v>316125</v>
      </c>
      <c r="I1185" s="32">
        <v>31612.5</v>
      </c>
      <c r="J1185" s="32">
        <v>284512.5</v>
      </c>
      <c r="K1185" s="32">
        <v>303480</v>
      </c>
      <c r="L1185" s="32">
        <v>-18967.5</v>
      </c>
      <c r="M1185" s="4">
        <v>41944</v>
      </c>
      <c r="N1185" s="26">
        <v>11</v>
      </c>
      <c r="O1185" s="26" t="s">
        <v>41</v>
      </c>
      <c r="P1185" s="26" t="s">
        <v>21</v>
      </c>
    </row>
    <row r="1186" spans="1:16">
      <c r="A1186" s="26" t="s">
        <v>16</v>
      </c>
      <c r="B1186" s="26" t="s">
        <v>22</v>
      </c>
      <c r="C1186" s="26" t="s">
        <v>43</v>
      </c>
      <c r="D1186" s="26" t="s">
        <v>49</v>
      </c>
      <c r="E1186" s="26">
        <v>1870</v>
      </c>
      <c r="F1186" s="32">
        <v>250</v>
      </c>
      <c r="G1186" s="32">
        <v>350</v>
      </c>
      <c r="H1186" s="32">
        <v>654500</v>
      </c>
      <c r="I1186" s="32">
        <v>65450</v>
      </c>
      <c r="J1186" s="32">
        <v>589050</v>
      </c>
      <c r="K1186" s="32">
        <v>486200</v>
      </c>
      <c r="L1186" s="32">
        <v>102850</v>
      </c>
      <c r="M1186" s="4">
        <v>41609</v>
      </c>
      <c r="N1186" s="26">
        <v>12</v>
      </c>
      <c r="O1186" s="26" t="s">
        <v>27</v>
      </c>
      <c r="P1186" s="26" t="s">
        <v>37</v>
      </c>
    </row>
    <row r="1187" spans="1:16">
      <c r="A1187" s="26" t="s">
        <v>31</v>
      </c>
      <c r="B1187" s="26" t="s">
        <v>38</v>
      </c>
      <c r="C1187" s="26" t="s">
        <v>45</v>
      </c>
      <c r="D1187" s="26" t="s">
        <v>49</v>
      </c>
      <c r="E1187" s="26">
        <v>579</v>
      </c>
      <c r="F1187" s="32">
        <v>260</v>
      </c>
      <c r="G1187" s="32">
        <v>125</v>
      </c>
      <c r="H1187" s="32">
        <v>72375</v>
      </c>
      <c r="I1187" s="32">
        <v>7237.5</v>
      </c>
      <c r="J1187" s="32">
        <v>65137.5</v>
      </c>
      <c r="K1187" s="32">
        <v>69480</v>
      </c>
      <c r="L1187" s="32">
        <v>-4342.5</v>
      </c>
      <c r="M1187" s="4">
        <v>41640</v>
      </c>
      <c r="N1187" s="26">
        <v>1</v>
      </c>
      <c r="O1187" s="26" t="s">
        <v>20</v>
      </c>
      <c r="P1187" s="26" t="s">
        <v>21</v>
      </c>
    </row>
    <row r="1188" spans="1:16">
      <c r="A1188" s="26" t="s">
        <v>16</v>
      </c>
      <c r="B1188" s="26" t="s">
        <v>17</v>
      </c>
      <c r="C1188" s="26" t="s">
        <v>45</v>
      </c>
      <c r="D1188" s="26" t="s">
        <v>49</v>
      </c>
      <c r="E1188" s="26">
        <v>2240</v>
      </c>
      <c r="F1188" s="32">
        <v>260</v>
      </c>
      <c r="G1188" s="32">
        <v>350</v>
      </c>
      <c r="H1188" s="32">
        <v>784000</v>
      </c>
      <c r="I1188" s="32">
        <v>78400</v>
      </c>
      <c r="J1188" s="32">
        <v>705600</v>
      </c>
      <c r="K1188" s="32">
        <v>582400</v>
      </c>
      <c r="L1188" s="32">
        <v>123200</v>
      </c>
      <c r="M1188" s="4">
        <v>41671</v>
      </c>
      <c r="N1188" s="26">
        <v>2</v>
      </c>
      <c r="O1188" s="26" t="s">
        <v>40</v>
      </c>
      <c r="P1188" s="26" t="s">
        <v>21</v>
      </c>
    </row>
    <row r="1189" spans="1:16">
      <c r="A1189" s="26" t="s">
        <v>33</v>
      </c>
      <c r="B1189" s="26" t="s">
        <v>38</v>
      </c>
      <c r="C1189" s="26" t="s">
        <v>45</v>
      </c>
      <c r="D1189" s="26" t="s">
        <v>49</v>
      </c>
      <c r="E1189" s="26">
        <v>2993</v>
      </c>
      <c r="F1189" s="32">
        <v>260</v>
      </c>
      <c r="G1189" s="32">
        <v>300</v>
      </c>
      <c r="H1189" s="32">
        <v>897900</v>
      </c>
      <c r="I1189" s="32">
        <v>89790</v>
      </c>
      <c r="J1189" s="32">
        <v>808110</v>
      </c>
      <c r="K1189" s="32">
        <v>748250</v>
      </c>
      <c r="L1189" s="32">
        <v>59860</v>
      </c>
      <c r="M1189" s="4">
        <v>41699</v>
      </c>
      <c r="N1189" s="26">
        <v>3</v>
      </c>
      <c r="O1189" s="26" t="s">
        <v>29</v>
      </c>
      <c r="P1189" s="26" t="s">
        <v>21</v>
      </c>
    </row>
    <row r="1190" spans="1:16">
      <c r="A1190" s="26" t="s">
        <v>30</v>
      </c>
      <c r="B1190" s="26" t="s">
        <v>17</v>
      </c>
      <c r="C1190" s="26" t="s">
        <v>45</v>
      </c>
      <c r="D1190" s="26" t="s">
        <v>49</v>
      </c>
      <c r="E1190" s="26">
        <v>3520.5</v>
      </c>
      <c r="F1190" s="32">
        <v>260</v>
      </c>
      <c r="G1190" s="32">
        <v>12</v>
      </c>
      <c r="H1190" s="32">
        <v>42246</v>
      </c>
      <c r="I1190" s="32">
        <v>4224.6000000000004</v>
      </c>
      <c r="J1190" s="32">
        <v>38021.4</v>
      </c>
      <c r="K1190" s="32">
        <v>10561.5</v>
      </c>
      <c r="L1190" s="32">
        <v>27459.9</v>
      </c>
      <c r="M1190" s="4">
        <v>41730</v>
      </c>
      <c r="N1190" s="26">
        <v>4</v>
      </c>
      <c r="O1190" s="26" t="s">
        <v>44</v>
      </c>
      <c r="P1190" s="26" t="s">
        <v>21</v>
      </c>
    </row>
    <row r="1191" spans="1:16">
      <c r="A1191" s="26" t="s">
        <v>16</v>
      </c>
      <c r="B1191" s="26" t="s">
        <v>26</v>
      </c>
      <c r="C1191" s="26" t="s">
        <v>45</v>
      </c>
      <c r="D1191" s="26" t="s">
        <v>49</v>
      </c>
      <c r="E1191" s="26">
        <v>2039</v>
      </c>
      <c r="F1191" s="32">
        <v>260</v>
      </c>
      <c r="G1191" s="32">
        <v>20</v>
      </c>
      <c r="H1191" s="32">
        <v>40780</v>
      </c>
      <c r="I1191" s="32">
        <v>4078</v>
      </c>
      <c r="J1191" s="32">
        <v>36702</v>
      </c>
      <c r="K1191" s="32">
        <v>20390</v>
      </c>
      <c r="L1191" s="32">
        <v>16312</v>
      </c>
      <c r="M1191" s="4">
        <v>41760</v>
      </c>
      <c r="N1191" s="26">
        <v>5</v>
      </c>
      <c r="O1191" s="26" t="s">
        <v>47</v>
      </c>
      <c r="P1191" s="26" t="s">
        <v>21</v>
      </c>
    </row>
    <row r="1192" spans="1:16">
      <c r="A1192" s="26" t="s">
        <v>30</v>
      </c>
      <c r="B1192" s="26" t="s">
        <v>22</v>
      </c>
      <c r="C1192" s="26" t="s">
        <v>45</v>
      </c>
      <c r="D1192" s="26" t="s">
        <v>49</v>
      </c>
      <c r="E1192" s="26">
        <v>2574</v>
      </c>
      <c r="F1192" s="32">
        <v>260</v>
      </c>
      <c r="G1192" s="32">
        <v>12</v>
      </c>
      <c r="H1192" s="32">
        <v>30888</v>
      </c>
      <c r="I1192" s="32">
        <v>3088.8</v>
      </c>
      <c r="J1192" s="32">
        <v>27799.200000000001</v>
      </c>
      <c r="K1192" s="32">
        <v>7722</v>
      </c>
      <c r="L1192" s="32">
        <v>20077.2</v>
      </c>
      <c r="M1192" s="4">
        <v>41852</v>
      </c>
      <c r="N1192" s="26">
        <v>8</v>
      </c>
      <c r="O1192" s="26" t="s">
        <v>34</v>
      </c>
      <c r="P1192" s="26" t="s">
        <v>21</v>
      </c>
    </row>
    <row r="1193" spans="1:16">
      <c r="A1193" s="26" t="s">
        <v>16</v>
      </c>
      <c r="B1193" s="26" t="s">
        <v>17</v>
      </c>
      <c r="C1193" s="26" t="s">
        <v>45</v>
      </c>
      <c r="D1193" s="26" t="s">
        <v>49</v>
      </c>
      <c r="E1193" s="26">
        <v>707</v>
      </c>
      <c r="F1193" s="32">
        <v>260</v>
      </c>
      <c r="G1193" s="32">
        <v>350</v>
      </c>
      <c r="H1193" s="32">
        <v>247450</v>
      </c>
      <c r="I1193" s="32">
        <v>24745</v>
      </c>
      <c r="J1193" s="32">
        <v>222705</v>
      </c>
      <c r="K1193" s="32">
        <v>183820</v>
      </c>
      <c r="L1193" s="32">
        <v>38885</v>
      </c>
      <c r="M1193" s="4">
        <v>41883</v>
      </c>
      <c r="N1193" s="26">
        <v>9</v>
      </c>
      <c r="O1193" s="26" t="s">
        <v>35</v>
      </c>
      <c r="P1193" s="26" t="s">
        <v>21</v>
      </c>
    </row>
    <row r="1194" spans="1:16">
      <c r="A1194" s="26" t="s">
        <v>23</v>
      </c>
      <c r="B1194" s="26" t="s">
        <v>24</v>
      </c>
      <c r="C1194" s="26" t="s">
        <v>45</v>
      </c>
      <c r="D1194" s="26" t="s">
        <v>49</v>
      </c>
      <c r="E1194" s="26">
        <v>2072</v>
      </c>
      <c r="F1194" s="32">
        <v>260</v>
      </c>
      <c r="G1194" s="32">
        <v>15</v>
      </c>
      <c r="H1194" s="32">
        <v>31080</v>
      </c>
      <c r="I1194" s="32">
        <v>3108</v>
      </c>
      <c r="J1194" s="32">
        <v>27972</v>
      </c>
      <c r="K1194" s="32">
        <v>20720</v>
      </c>
      <c r="L1194" s="32">
        <v>7252</v>
      </c>
      <c r="M1194" s="4">
        <v>41974</v>
      </c>
      <c r="N1194" s="26">
        <v>12</v>
      </c>
      <c r="O1194" s="26" t="s">
        <v>27</v>
      </c>
      <c r="P1194" s="26" t="s">
        <v>21</v>
      </c>
    </row>
    <row r="1195" spans="1:16">
      <c r="A1195" s="26" t="s">
        <v>33</v>
      </c>
      <c r="B1195" s="26" t="s">
        <v>24</v>
      </c>
      <c r="C1195" s="26" t="s">
        <v>45</v>
      </c>
      <c r="D1195" s="26" t="s">
        <v>49</v>
      </c>
      <c r="E1195" s="26">
        <v>853</v>
      </c>
      <c r="F1195" s="32">
        <v>260</v>
      </c>
      <c r="G1195" s="32">
        <v>300</v>
      </c>
      <c r="H1195" s="32">
        <v>255900</v>
      </c>
      <c r="I1195" s="32">
        <v>25590</v>
      </c>
      <c r="J1195" s="32">
        <v>230310</v>
      </c>
      <c r="K1195" s="32">
        <v>213250</v>
      </c>
      <c r="L1195" s="32">
        <v>17060</v>
      </c>
      <c r="M1195" s="4">
        <v>41974</v>
      </c>
      <c r="N1195" s="26">
        <v>12</v>
      </c>
      <c r="O1195" s="26" t="s">
        <v>27</v>
      </c>
      <c r="P1195" s="26" t="s">
        <v>21</v>
      </c>
    </row>
    <row r="1196" spans="1:16">
      <c r="A1196" s="26" t="s">
        <v>30</v>
      </c>
      <c r="B1196" s="26" t="s">
        <v>24</v>
      </c>
      <c r="C1196" s="26" t="s">
        <v>18</v>
      </c>
      <c r="D1196" s="26" t="s">
        <v>49</v>
      </c>
      <c r="E1196" s="26">
        <v>1198</v>
      </c>
      <c r="F1196" s="32">
        <v>3</v>
      </c>
      <c r="G1196" s="32">
        <v>12</v>
      </c>
      <c r="H1196" s="32">
        <v>14376</v>
      </c>
      <c r="I1196" s="32">
        <v>1581.36</v>
      </c>
      <c r="J1196" s="32">
        <v>12794.64</v>
      </c>
      <c r="K1196" s="32">
        <v>3594</v>
      </c>
      <c r="L1196" s="32">
        <v>9200.64</v>
      </c>
      <c r="M1196" s="4">
        <v>41548</v>
      </c>
      <c r="N1196" s="26">
        <v>10</v>
      </c>
      <c r="O1196" s="26" t="s">
        <v>36</v>
      </c>
      <c r="P1196" s="26" t="s">
        <v>37</v>
      </c>
    </row>
    <row r="1197" spans="1:16">
      <c r="A1197" s="26" t="s">
        <v>16</v>
      </c>
      <c r="B1197" s="26" t="s">
        <v>24</v>
      </c>
      <c r="C1197" s="26" t="s">
        <v>39</v>
      </c>
      <c r="D1197" s="26" t="s">
        <v>49</v>
      </c>
      <c r="E1197" s="26">
        <v>2532</v>
      </c>
      <c r="F1197" s="32">
        <v>10</v>
      </c>
      <c r="G1197" s="32">
        <v>7</v>
      </c>
      <c r="H1197" s="32">
        <v>17724</v>
      </c>
      <c r="I1197" s="32">
        <v>1949.64</v>
      </c>
      <c r="J1197" s="32">
        <v>15774.36</v>
      </c>
      <c r="K1197" s="32">
        <v>12660</v>
      </c>
      <c r="L1197" s="32">
        <v>3114.36</v>
      </c>
      <c r="M1197" s="4">
        <v>41730</v>
      </c>
      <c r="N1197" s="26">
        <v>4</v>
      </c>
      <c r="O1197" s="26" t="s">
        <v>44</v>
      </c>
      <c r="P1197" s="26" t="s">
        <v>21</v>
      </c>
    </row>
    <row r="1198" spans="1:16">
      <c r="A1198" s="26" t="s">
        <v>30</v>
      </c>
      <c r="B1198" s="26" t="s">
        <v>24</v>
      </c>
      <c r="C1198" s="26" t="s">
        <v>39</v>
      </c>
      <c r="D1198" s="26" t="s">
        <v>49</v>
      </c>
      <c r="E1198" s="26">
        <v>1198</v>
      </c>
      <c r="F1198" s="32">
        <v>10</v>
      </c>
      <c r="G1198" s="32">
        <v>12</v>
      </c>
      <c r="H1198" s="32">
        <v>14376</v>
      </c>
      <c r="I1198" s="32">
        <v>1581.36</v>
      </c>
      <c r="J1198" s="32">
        <v>12794.64</v>
      </c>
      <c r="K1198" s="32">
        <v>3594</v>
      </c>
      <c r="L1198" s="32">
        <v>9200.64</v>
      </c>
      <c r="M1198" s="4">
        <v>41548</v>
      </c>
      <c r="N1198" s="26">
        <v>10</v>
      </c>
      <c r="O1198" s="26" t="s">
        <v>36</v>
      </c>
      <c r="P1198" s="26" t="s">
        <v>37</v>
      </c>
    </row>
    <row r="1199" spans="1:16">
      <c r="A1199" s="26" t="s">
        <v>23</v>
      </c>
      <c r="B1199" s="26" t="s">
        <v>17</v>
      </c>
      <c r="C1199" s="26" t="s">
        <v>42</v>
      </c>
      <c r="D1199" s="26" t="s">
        <v>49</v>
      </c>
      <c r="E1199" s="26">
        <v>384</v>
      </c>
      <c r="F1199" s="32">
        <v>120</v>
      </c>
      <c r="G1199" s="32">
        <v>15</v>
      </c>
      <c r="H1199" s="32">
        <v>5760</v>
      </c>
      <c r="I1199" s="32">
        <v>633.6</v>
      </c>
      <c r="J1199" s="32">
        <v>5126.3999999999996</v>
      </c>
      <c r="K1199" s="32">
        <v>3840</v>
      </c>
      <c r="L1199" s="32">
        <v>1286.4000000000001</v>
      </c>
      <c r="M1199" s="4">
        <v>41640</v>
      </c>
      <c r="N1199" s="26">
        <v>1</v>
      </c>
      <c r="O1199" s="26" t="s">
        <v>20</v>
      </c>
      <c r="P1199" s="26" t="s">
        <v>21</v>
      </c>
    </row>
    <row r="1200" spans="1:16">
      <c r="A1200" s="26" t="s">
        <v>30</v>
      </c>
      <c r="B1200" s="26" t="s">
        <v>22</v>
      </c>
      <c r="C1200" s="26" t="s">
        <v>42</v>
      </c>
      <c r="D1200" s="26" t="s">
        <v>49</v>
      </c>
      <c r="E1200" s="26">
        <v>472</v>
      </c>
      <c r="F1200" s="32">
        <v>120</v>
      </c>
      <c r="G1200" s="32">
        <v>12</v>
      </c>
      <c r="H1200" s="32">
        <v>5664</v>
      </c>
      <c r="I1200" s="32">
        <v>623.04</v>
      </c>
      <c r="J1200" s="32">
        <v>5040.96</v>
      </c>
      <c r="K1200" s="32">
        <v>1416</v>
      </c>
      <c r="L1200" s="32">
        <v>3624.96</v>
      </c>
      <c r="M1200" s="4">
        <v>41913</v>
      </c>
      <c r="N1200" s="26">
        <v>10</v>
      </c>
      <c r="O1200" s="26" t="s">
        <v>36</v>
      </c>
      <c r="P1200" s="26" t="s">
        <v>21</v>
      </c>
    </row>
    <row r="1201" spans="1:16">
      <c r="A1201" s="26" t="s">
        <v>16</v>
      </c>
      <c r="B1201" s="26" t="s">
        <v>38</v>
      </c>
      <c r="C1201" s="26" t="s">
        <v>43</v>
      </c>
      <c r="D1201" s="26" t="s">
        <v>49</v>
      </c>
      <c r="E1201" s="26">
        <v>1579</v>
      </c>
      <c r="F1201" s="32">
        <v>250</v>
      </c>
      <c r="G1201" s="32">
        <v>7</v>
      </c>
      <c r="H1201" s="32">
        <v>11053</v>
      </c>
      <c r="I1201" s="32">
        <v>1215.83</v>
      </c>
      <c r="J1201" s="32">
        <v>9837.17</v>
      </c>
      <c r="K1201" s="32">
        <v>7895</v>
      </c>
      <c r="L1201" s="32">
        <v>1942.17</v>
      </c>
      <c r="M1201" s="4">
        <v>41699</v>
      </c>
      <c r="N1201" s="26">
        <v>3</v>
      </c>
      <c r="O1201" s="26" t="s">
        <v>29</v>
      </c>
      <c r="P1201" s="26" t="s">
        <v>21</v>
      </c>
    </row>
    <row r="1202" spans="1:16">
      <c r="A1202" s="26" t="s">
        <v>30</v>
      </c>
      <c r="B1202" s="26" t="s">
        <v>26</v>
      </c>
      <c r="C1202" s="26" t="s">
        <v>43</v>
      </c>
      <c r="D1202" s="26" t="s">
        <v>49</v>
      </c>
      <c r="E1202" s="26">
        <v>1005</v>
      </c>
      <c r="F1202" s="32">
        <v>250</v>
      </c>
      <c r="G1202" s="32">
        <v>12</v>
      </c>
      <c r="H1202" s="32">
        <v>12060</v>
      </c>
      <c r="I1202" s="32">
        <v>1326.6</v>
      </c>
      <c r="J1202" s="32">
        <v>10733.4</v>
      </c>
      <c r="K1202" s="32">
        <v>3015</v>
      </c>
      <c r="L1202" s="32">
        <v>7718.4</v>
      </c>
      <c r="M1202" s="4">
        <v>41518</v>
      </c>
      <c r="N1202" s="26">
        <v>9</v>
      </c>
      <c r="O1202" s="26" t="s">
        <v>35</v>
      </c>
      <c r="P1202" s="26" t="s">
        <v>37</v>
      </c>
    </row>
    <row r="1203" spans="1:16">
      <c r="A1203" s="26" t="s">
        <v>23</v>
      </c>
      <c r="B1203" s="26" t="s">
        <v>38</v>
      </c>
      <c r="C1203" s="26" t="s">
        <v>45</v>
      </c>
      <c r="D1203" s="26" t="s">
        <v>49</v>
      </c>
      <c r="E1203" s="26">
        <v>3199.5</v>
      </c>
      <c r="F1203" s="32">
        <v>260</v>
      </c>
      <c r="G1203" s="32">
        <v>15</v>
      </c>
      <c r="H1203" s="32">
        <v>47992.5</v>
      </c>
      <c r="I1203" s="32">
        <v>5279.1750000000002</v>
      </c>
      <c r="J1203" s="32">
        <v>42713.324999999997</v>
      </c>
      <c r="K1203" s="32">
        <v>31995</v>
      </c>
      <c r="L1203" s="32">
        <v>10718.325000000001</v>
      </c>
      <c r="M1203" s="4">
        <v>41821</v>
      </c>
      <c r="N1203" s="26">
        <v>7</v>
      </c>
      <c r="O1203" s="26" t="s">
        <v>32</v>
      </c>
      <c r="P1203" s="26" t="s">
        <v>21</v>
      </c>
    </row>
    <row r="1204" spans="1:16">
      <c r="A1204" s="26" t="s">
        <v>30</v>
      </c>
      <c r="B1204" s="26" t="s">
        <v>22</v>
      </c>
      <c r="C1204" s="26" t="s">
        <v>45</v>
      </c>
      <c r="D1204" s="26" t="s">
        <v>49</v>
      </c>
      <c r="E1204" s="26">
        <v>472</v>
      </c>
      <c r="F1204" s="32">
        <v>260</v>
      </c>
      <c r="G1204" s="32">
        <v>12</v>
      </c>
      <c r="H1204" s="32">
        <v>5664</v>
      </c>
      <c r="I1204" s="32">
        <v>623.04</v>
      </c>
      <c r="J1204" s="32">
        <v>5040.96</v>
      </c>
      <c r="K1204" s="32">
        <v>1416</v>
      </c>
      <c r="L1204" s="32">
        <v>3624.96</v>
      </c>
      <c r="M1204" s="4">
        <v>41913</v>
      </c>
      <c r="N1204" s="26">
        <v>10</v>
      </c>
      <c r="O1204" s="26" t="s">
        <v>36</v>
      </c>
      <c r="P1204" s="26" t="s">
        <v>21</v>
      </c>
    </row>
    <row r="1205" spans="1:16">
      <c r="A1205" s="26" t="s">
        <v>30</v>
      </c>
      <c r="B1205" s="26" t="s">
        <v>17</v>
      </c>
      <c r="C1205" s="26" t="s">
        <v>18</v>
      </c>
      <c r="D1205" s="26" t="s">
        <v>49</v>
      </c>
      <c r="E1205" s="26">
        <v>1937</v>
      </c>
      <c r="F1205" s="32">
        <v>3</v>
      </c>
      <c r="G1205" s="32">
        <v>12</v>
      </c>
      <c r="H1205" s="32">
        <v>23244</v>
      </c>
      <c r="I1205" s="32">
        <v>2556.84</v>
      </c>
      <c r="J1205" s="32">
        <v>20687.16</v>
      </c>
      <c r="K1205" s="32">
        <v>5811</v>
      </c>
      <c r="L1205" s="32">
        <v>14876.16</v>
      </c>
      <c r="M1205" s="4">
        <v>41671</v>
      </c>
      <c r="N1205" s="26">
        <v>2</v>
      </c>
      <c r="O1205" s="26" t="s">
        <v>40</v>
      </c>
      <c r="P1205" s="26" t="s">
        <v>21</v>
      </c>
    </row>
    <row r="1206" spans="1:16">
      <c r="A1206" s="26" t="s">
        <v>16</v>
      </c>
      <c r="B1206" s="26" t="s">
        <v>22</v>
      </c>
      <c r="C1206" s="26" t="s">
        <v>18</v>
      </c>
      <c r="D1206" s="26" t="s">
        <v>49</v>
      </c>
      <c r="E1206" s="26">
        <v>792</v>
      </c>
      <c r="F1206" s="32">
        <v>3</v>
      </c>
      <c r="G1206" s="32">
        <v>350</v>
      </c>
      <c r="H1206" s="32">
        <v>277200</v>
      </c>
      <c r="I1206" s="32">
        <v>30492</v>
      </c>
      <c r="J1206" s="32">
        <v>246708</v>
      </c>
      <c r="K1206" s="32">
        <v>205920</v>
      </c>
      <c r="L1206" s="32">
        <v>40788</v>
      </c>
      <c r="M1206" s="4">
        <v>41699</v>
      </c>
      <c r="N1206" s="26">
        <v>3</v>
      </c>
      <c r="O1206" s="26" t="s">
        <v>29</v>
      </c>
      <c r="P1206" s="26" t="s">
        <v>21</v>
      </c>
    </row>
    <row r="1207" spans="1:16">
      <c r="A1207" s="26" t="s">
        <v>33</v>
      </c>
      <c r="B1207" s="26" t="s">
        <v>22</v>
      </c>
      <c r="C1207" s="26" t="s">
        <v>18</v>
      </c>
      <c r="D1207" s="26" t="s">
        <v>49</v>
      </c>
      <c r="E1207" s="26">
        <v>2811</v>
      </c>
      <c r="F1207" s="32">
        <v>3</v>
      </c>
      <c r="G1207" s="32">
        <v>300</v>
      </c>
      <c r="H1207" s="32">
        <v>843300</v>
      </c>
      <c r="I1207" s="32">
        <v>92763</v>
      </c>
      <c r="J1207" s="32">
        <v>750537</v>
      </c>
      <c r="K1207" s="32">
        <v>702750</v>
      </c>
      <c r="L1207" s="32">
        <v>47787</v>
      </c>
      <c r="M1207" s="4">
        <v>41821</v>
      </c>
      <c r="N1207" s="26">
        <v>7</v>
      </c>
      <c r="O1207" s="26" t="s">
        <v>32</v>
      </c>
      <c r="P1207" s="26" t="s">
        <v>21</v>
      </c>
    </row>
    <row r="1208" spans="1:16">
      <c r="A1208" s="26" t="s">
        <v>31</v>
      </c>
      <c r="B1208" s="26" t="s">
        <v>24</v>
      </c>
      <c r="C1208" s="26" t="s">
        <v>18</v>
      </c>
      <c r="D1208" s="26" t="s">
        <v>49</v>
      </c>
      <c r="E1208" s="26">
        <v>2441</v>
      </c>
      <c r="F1208" s="32">
        <v>3</v>
      </c>
      <c r="G1208" s="32">
        <v>125</v>
      </c>
      <c r="H1208" s="32">
        <v>305125</v>
      </c>
      <c r="I1208" s="32">
        <v>33563.75</v>
      </c>
      <c r="J1208" s="32">
        <v>271561.25</v>
      </c>
      <c r="K1208" s="32">
        <v>292920</v>
      </c>
      <c r="L1208" s="32">
        <v>-21358.75</v>
      </c>
      <c r="M1208" s="4">
        <v>41913</v>
      </c>
      <c r="N1208" s="26">
        <v>10</v>
      </c>
      <c r="O1208" s="26" t="s">
        <v>36</v>
      </c>
      <c r="P1208" s="26" t="s">
        <v>21</v>
      </c>
    </row>
    <row r="1209" spans="1:16">
      <c r="A1209" s="26" t="s">
        <v>23</v>
      </c>
      <c r="B1209" s="26" t="s">
        <v>17</v>
      </c>
      <c r="C1209" s="26" t="s">
        <v>18</v>
      </c>
      <c r="D1209" s="26" t="s">
        <v>49</v>
      </c>
      <c r="E1209" s="26">
        <v>1560</v>
      </c>
      <c r="F1209" s="32">
        <v>3</v>
      </c>
      <c r="G1209" s="32">
        <v>15</v>
      </c>
      <c r="H1209" s="32">
        <v>23400</v>
      </c>
      <c r="I1209" s="32">
        <v>2574</v>
      </c>
      <c r="J1209" s="32">
        <v>20826</v>
      </c>
      <c r="K1209" s="32">
        <v>15600</v>
      </c>
      <c r="L1209" s="32">
        <v>5226</v>
      </c>
      <c r="M1209" s="4">
        <v>41579</v>
      </c>
      <c r="N1209" s="26">
        <v>11</v>
      </c>
      <c r="O1209" s="26" t="s">
        <v>41</v>
      </c>
      <c r="P1209" s="26" t="s">
        <v>37</v>
      </c>
    </row>
    <row r="1210" spans="1:16">
      <c r="A1210" s="26" t="s">
        <v>16</v>
      </c>
      <c r="B1210" s="26" t="s">
        <v>26</v>
      </c>
      <c r="C1210" s="26" t="s">
        <v>18</v>
      </c>
      <c r="D1210" s="26" t="s">
        <v>49</v>
      </c>
      <c r="E1210" s="26">
        <v>2706</v>
      </c>
      <c r="F1210" s="32">
        <v>3</v>
      </c>
      <c r="G1210" s="32">
        <v>7</v>
      </c>
      <c r="H1210" s="32">
        <v>18942</v>
      </c>
      <c r="I1210" s="32">
        <v>2083.62</v>
      </c>
      <c r="J1210" s="32">
        <v>16858.38</v>
      </c>
      <c r="K1210" s="32">
        <v>13530</v>
      </c>
      <c r="L1210" s="32">
        <v>3328.38</v>
      </c>
      <c r="M1210" s="4">
        <v>41579</v>
      </c>
      <c r="N1210" s="26">
        <v>11</v>
      </c>
      <c r="O1210" s="26" t="s">
        <v>41</v>
      </c>
      <c r="P1210" s="26" t="s">
        <v>37</v>
      </c>
    </row>
    <row r="1211" spans="1:16">
      <c r="A1211" s="26" t="s">
        <v>16</v>
      </c>
      <c r="B1211" s="26" t="s">
        <v>22</v>
      </c>
      <c r="C1211" s="26" t="s">
        <v>28</v>
      </c>
      <c r="D1211" s="26" t="s">
        <v>49</v>
      </c>
      <c r="E1211" s="26">
        <v>766</v>
      </c>
      <c r="F1211" s="32">
        <v>5</v>
      </c>
      <c r="G1211" s="32">
        <v>350</v>
      </c>
      <c r="H1211" s="32">
        <v>268100</v>
      </c>
      <c r="I1211" s="32">
        <v>29491</v>
      </c>
      <c r="J1211" s="32">
        <v>238609</v>
      </c>
      <c r="K1211" s="32">
        <v>199160</v>
      </c>
      <c r="L1211" s="32">
        <v>39449</v>
      </c>
      <c r="M1211" s="4">
        <v>41640</v>
      </c>
      <c r="N1211" s="26">
        <v>1</v>
      </c>
      <c r="O1211" s="26" t="s">
        <v>20</v>
      </c>
      <c r="P1211" s="26" t="s">
        <v>21</v>
      </c>
    </row>
    <row r="1212" spans="1:16">
      <c r="A1212" s="26" t="s">
        <v>16</v>
      </c>
      <c r="B1212" s="26" t="s">
        <v>22</v>
      </c>
      <c r="C1212" s="26" t="s">
        <v>28</v>
      </c>
      <c r="D1212" s="26" t="s">
        <v>49</v>
      </c>
      <c r="E1212" s="26">
        <v>2992</v>
      </c>
      <c r="F1212" s="32">
        <v>5</v>
      </c>
      <c r="G1212" s="32">
        <v>20</v>
      </c>
      <c r="H1212" s="32">
        <v>59840</v>
      </c>
      <c r="I1212" s="32">
        <v>6582.4</v>
      </c>
      <c r="J1212" s="32">
        <v>53257.599999999999</v>
      </c>
      <c r="K1212" s="32">
        <v>29920</v>
      </c>
      <c r="L1212" s="32">
        <v>23337.599999999999</v>
      </c>
      <c r="M1212" s="4">
        <v>41548</v>
      </c>
      <c r="N1212" s="26">
        <v>10</v>
      </c>
      <c r="O1212" s="26" t="s">
        <v>36</v>
      </c>
      <c r="P1212" s="26" t="s">
        <v>37</v>
      </c>
    </row>
    <row r="1213" spans="1:16">
      <c r="A1213" s="26" t="s">
        <v>23</v>
      </c>
      <c r="B1213" s="26" t="s">
        <v>26</v>
      </c>
      <c r="C1213" s="26" t="s">
        <v>28</v>
      </c>
      <c r="D1213" s="26" t="s">
        <v>49</v>
      </c>
      <c r="E1213" s="26">
        <v>2157</v>
      </c>
      <c r="F1213" s="32">
        <v>5</v>
      </c>
      <c r="G1213" s="32">
        <v>15</v>
      </c>
      <c r="H1213" s="32">
        <v>32355</v>
      </c>
      <c r="I1213" s="32">
        <v>3559.05</v>
      </c>
      <c r="J1213" s="32">
        <v>28795.95</v>
      </c>
      <c r="K1213" s="32">
        <v>21570</v>
      </c>
      <c r="L1213" s="32">
        <v>7225.95</v>
      </c>
      <c r="M1213" s="4">
        <v>41974</v>
      </c>
      <c r="N1213" s="26">
        <v>12</v>
      </c>
      <c r="O1213" s="26" t="s">
        <v>27</v>
      </c>
      <c r="P1213" s="26" t="s">
        <v>21</v>
      </c>
    </row>
    <row r="1214" spans="1:16">
      <c r="A1214" s="26" t="s">
        <v>33</v>
      </c>
      <c r="B1214" s="26" t="s">
        <v>17</v>
      </c>
      <c r="C1214" s="26" t="s">
        <v>39</v>
      </c>
      <c r="D1214" s="26" t="s">
        <v>49</v>
      </c>
      <c r="E1214" s="26">
        <v>873</v>
      </c>
      <c r="F1214" s="32">
        <v>10</v>
      </c>
      <c r="G1214" s="32">
        <v>300</v>
      </c>
      <c r="H1214" s="32">
        <v>261900</v>
      </c>
      <c r="I1214" s="32">
        <v>28809</v>
      </c>
      <c r="J1214" s="32">
        <v>233091</v>
      </c>
      <c r="K1214" s="32">
        <v>218250</v>
      </c>
      <c r="L1214" s="32">
        <v>14841</v>
      </c>
      <c r="M1214" s="4">
        <v>41640</v>
      </c>
      <c r="N1214" s="26">
        <v>1</v>
      </c>
      <c r="O1214" s="26" t="s">
        <v>20</v>
      </c>
      <c r="P1214" s="26" t="s">
        <v>21</v>
      </c>
    </row>
    <row r="1215" spans="1:16">
      <c r="A1215" s="26" t="s">
        <v>16</v>
      </c>
      <c r="B1215" s="26" t="s">
        <v>26</v>
      </c>
      <c r="C1215" s="26" t="s">
        <v>39</v>
      </c>
      <c r="D1215" s="26" t="s">
        <v>49</v>
      </c>
      <c r="E1215" s="26">
        <v>1122</v>
      </c>
      <c r="F1215" s="32">
        <v>10</v>
      </c>
      <c r="G1215" s="32">
        <v>20</v>
      </c>
      <c r="H1215" s="32">
        <v>22440</v>
      </c>
      <c r="I1215" s="32">
        <v>2468.4</v>
      </c>
      <c r="J1215" s="32">
        <v>19971.599999999999</v>
      </c>
      <c r="K1215" s="32">
        <v>11220</v>
      </c>
      <c r="L1215" s="32">
        <v>8751.6</v>
      </c>
      <c r="M1215" s="4">
        <v>41699</v>
      </c>
      <c r="N1215" s="26">
        <v>3</v>
      </c>
      <c r="O1215" s="26" t="s">
        <v>29</v>
      </c>
      <c r="P1215" s="26" t="s">
        <v>21</v>
      </c>
    </row>
    <row r="1216" spans="1:16">
      <c r="A1216" s="26" t="s">
        <v>16</v>
      </c>
      <c r="B1216" s="26" t="s">
        <v>17</v>
      </c>
      <c r="C1216" s="26" t="s">
        <v>39</v>
      </c>
      <c r="D1216" s="26" t="s">
        <v>49</v>
      </c>
      <c r="E1216" s="26">
        <v>2104.5</v>
      </c>
      <c r="F1216" s="32">
        <v>10</v>
      </c>
      <c r="G1216" s="32">
        <v>350</v>
      </c>
      <c r="H1216" s="32">
        <v>736575</v>
      </c>
      <c r="I1216" s="32">
        <v>81023.25</v>
      </c>
      <c r="J1216" s="32">
        <v>655551.75</v>
      </c>
      <c r="K1216" s="32">
        <v>547170</v>
      </c>
      <c r="L1216" s="32">
        <v>108381.75</v>
      </c>
      <c r="M1216" s="4">
        <v>41821</v>
      </c>
      <c r="N1216" s="26">
        <v>7</v>
      </c>
      <c r="O1216" s="26" t="s">
        <v>32</v>
      </c>
      <c r="P1216" s="26" t="s">
        <v>21</v>
      </c>
    </row>
    <row r="1217" spans="1:16">
      <c r="A1217" s="26" t="s">
        <v>30</v>
      </c>
      <c r="B1217" s="26" t="s">
        <v>17</v>
      </c>
      <c r="C1217" s="26" t="s">
        <v>39</v>
      </c>
      <c r="D1217" s="26" t="s">
        <v>49</v>
      </c>
      <c r="E1217" s="26">
        <v>4026</v>
      </c>
      <c r="F1217" s="32">
        <v>10</v>
      </c>
      <c r="G1217" s="32">
        <v>12</v>
      </c>
      <c r="H1217" s="32">
        <v>48312</v>
      </c>
      <c r="I1217" s="32">
        <v>5314.32</v>
      </c>
      <c r="J1217" s="32">
        <v>42997.68</v>
      </c>
      <c r="K1217" s="32">
        <v>12078</v>
      </c>
      <c r="L1217" s="32">
        <v>30919.68</v>
      </c>
      <c r="M1217" s="4">
        <v>41821</v>
      </c>
      <c r="N1217" s="26">
        <v>7</v>
      </c>
      <c r="O1217" s="26" t="s">
        <v>32</v>
      </c>
      <c r="P1217" s="26" t="s">
        <v>21</v>
      </c>
    </row>
    <row r="1218" spans="1:16">
      <c r="A1218" s="26" t="s">
        <v>30</v>
      </c>
      <c r="B1218" s="26" t="s">
        <v>24</v>
      </c>
      <c r="C1218" s="26" t="s">
        <v>39</v>
      </c>
      <c r="D1218" s="26" t="s">
        <v>49</v>
      </c>
      <c r="E1218" s="26">
        <v>2425.5</v>
      </c>
      <c r="F1218" s="32">
        <v>10</v>
      </c>
      <c r="G1218" s="32">
        <v>12</v>
      </c>
      <c r="H1218" s="32">
        <v>29106</v>
      </c>
      <c r="I1218" s="32">
        <v>3201.66</v>
      </c>
      <c r="J1218" s="32">
        <v>25904.34</v>
      </c>
      <c r="K1218" s="32">
        <v>7276.5</v>
      </c>
      <c r="L1218" s="32">
        <v>18627.84</v>
      </c>
      <c r="M1218" s="4">
        <v>41821</v>
      </c>
      <c r="N1218" s="26">
        <v>7</v>
      </c>
      <c r="O1218" s="26" t="s">
        <v>32</v>
      </c>
      <c r="P1218" s="26" t="s">
        <v>21</v>
      </c>
    </row>
    <row r="1219" spans="1:16">
      <c r="A1219" s="26" t="s">
        <v>16</v>
      </c>
      <c r="B1219" s="26" t="s">
        <v>17</v>
      </c>
      <c r="C1219" s="26" t="s">
        <v>39</v>
      </c>
      <c r="D1219" s="26" t="s">
        <v>49</v>
      </c>
      <c r="E1219" s="26">
        <v>2394</v>
      </c>
      <c r="F1219" s="32">
        <v>10</v>
      </c>
      <c r="G1219" s="32">
        <v>20</v>
      </c>
      <c r="H1219" s="32">
        <v>47880</v>
      </c>
      <c r="I1219" s="32">
        <v>5266.8</v>
      </c>
      <c r="J1219" s="32">
        <v>42613.2</v>
      </c>
      <c r="K1219" s="32">
        <v>23940</v>
      </c>
      <c r="L1219" s="32">
        <v>18673.2</v>
      </c>
      <c r="M1219" s="4">
        <v>41852</v>
      </c>
      <c r="N1219" s="26">
        <v>8</v>
      </c>
      <c r="O1219" s="26" t="s">
        <v>34</v>
      </c>
      <c r="P1219" s="26" t="s">
        <v>21</v>
      </c>
    </row>
    <row r="1220" spans="1:16">
      <c r="A1220" s="26" t="s">
        <v>23</v>
      </c>
      <c r="B1220" s="26" t="s">
        <v>26</v>
      </c>
      <c r="C1220" s="26" t="s">
        <v>39</v>
      </c>
      <c r="D1220" s="26" t="s">
        <v>49</v>
      </c>
      <c r="E1220" s="26">
        <v>1984</v>
      </c>
      <c r="F1220" s="32">
        <v>10</v>
      </c>
      <c r="G1220" s="32">
        <v>15</v>
      </c>
      <c r="H1220" s="32">
        <v>29760</v>
      </c>
      <c r="I1220" s="32">
        <v>3273.6</v>
      </c>
      <c r="J1220" s="32">
        <v>26486.400000000001</v>
      </c>
      <c r="K1220" s="32">
        <v>19840</v>
      </c>
      <c r="L1220" s="32">
        <v>6646.4</v>
      </c>
      <c r="M1220" s="4">
        <v>41852</v>
      </c>
      <c r="N1220" s="26">
        <v>8</v>
      </c>
      <c r="O1220" s="26" t="s">
        <v>34</v>
      </c>
      <c r="P1220" s="26" t="s">
        <v>21</v>
      </c>
    </row>
    <row r="1221" spans="1:16">
      <c r="A1221" s="26" t="s">
        <v>31</v>
      </c>
      <c r="B1221" s="26" t="s">
        <v>24</v>
      </c>
      <c r="C1221" s="26" t="s">
        <v>39</v>
      </c>
      <c r="D1221" s="26" t="s">
        <v>49</v>
      </c>
      <c r="E1221" s="26">
        <v>2441</v>
      </c>
      <c r="F1221" s="32">
        <v>10</v>
      </c>
      <c r="G1221" s="32">
        <v>125</v>
      </c>
      <c r="H1221" s="32">
        <v>305125</v>
      </c>
      <c r="I1221" s="32">
        <v>33563.75</v>
      </c>
      <c r="J1221" s="32">
        <v>271561.25</v>
      </c>
      <c r="K1221" s="32">
        <v>292920</v>
      </c>
      <c r="L1221" s="32">
        <v>-21358.75</v>
      </c>
      <c r="M1221" s="4">
        <v>41913</v>
      </c>
      <c r="N1221" s="26">
        <v>10</v>
      </c>
      <c r="O1221" s="26" t="s">
        <v>36</v>
      </c>
      <c r="P1221" s="26" t="s">
        <v>21</v>
      </c>
    </row>
    <row r="1222" spans="1:16">
      <c r="A1222" s="26" t="s">
        <v>16</v>
      </c>
      <c r="B1222" s="26" t="s">
        <v>22</v>
      </c>
      <c r="C1222" s="26" t="s">
        <v>39</v>
      </c>
      <c r="D1222" s="26" t="s">
        <v>49</v>
      </c>
      <c r="E1222" s="26">
        <v>2992</v>
      </c>
      <c r="F1222" s="32">
        <v>10</v>
      </c>
      <c r="G1222" s="32">
        <v>20</v>
      </c>
      <c r="H1222" s="32">
        <v>59840</v>
      </c>
      <c r="I1222" s="32">
        <v>6582.4</v>
      </c>
      <c r="J1222" s="32">
        <v>53257.599999999999</v>
      </c>
      <c r="K1222" s="32">
        <v>29920</v>
      </c>
      <c r="L1222" s="32">
        <v>23337.599999999999</v>
      </c>
      <c r="M1222" s="4">
        <v>41548</v>
      </c>
      <c r="N1222" s="26">
        <v>10</v>
      </c>
      <c r="O1222" s="26" t="s">
        <v>36</v>
      </c>
      <c r="P1222" s="26" t="s">
        <v>37</v>
      </c>
    </row>
    <row r="1223" spans="1:16">
      <c r="A1223" s="26" t="s">
        <v>33</v>
      </c>
      <c r="B1223" s="26" t="s">
        <v>17</v>
      </c>
      <c r="C1223" s="26" t="s">
        <v>39</v>
      </c>
      <c r="D1223" s="26" t="s">
        <v>49</v>
      </c>
      <c r="E1223" s="26">
        <v>1366</v>
      </c>
      <c r="F1223" s="32">
        <v>10</v>
      </c>
      <c r="G1223" s="32">
        <v>300</v>
      </c>
      <c r="H1223" s="32">
        <v>409800</v>
      </c>
      <c r="I1223" s="32">
        <v>45078</v>
      </c>
      <c r="J1223" s="32">
        <v>364722</v>
      </c>
      <c r="K1223" s="32">
        <v>341500</v>
      </c>
      <c r="L1223" s="32">
        <v>23222</v>
      </c>
      <c r="M1223" s="4">
        <v>41944</v>
      </c>
      <c r="N1223" s="26">
        <v>11</v>
      </c>
      <c r="O1223" s="26" t="s">
        <v>41</v>
      </c>
      <c r="P1223" s="26" t="s">
        <v>21</v>
      </c>
    </row>
    <row r="1224" spans="1:16">
      <c r="A1224" s="26" t="s">
        <v>16</v>
      </c>
      <c r="B1224" s="26" t="s">
        <v>24</v>
      </c>
      <c r="C1224" s="26" t="s">
        <v>42</v>
      </c>
      <c r="D1224" s="26" t="s">
        <v>49</v>
      </c>
      <c r="E1224" s="26">
        <v>2805</v>
      </c>
      <c r="F1224" s="32">
        <v>120</v>
      </c>
      <c r="G1224" s="32">
        <v>20</v>
      </c>
      <c r="H1224" s="32">
        <v>56100</v>
      </c>
      <c r="I1224" s="32">
        <v>6171</v>
      </c>
      <c r="J1224" s="32">
        <v>49929</v>
      </c>
      <c r="K1224" s="32">
        <v>28050</v>
      </c>
      <c r="L1224" s="32">
        <v>21879</v>
      </c>
      <c r="M1224" s="4">
        <v>41518</v>
      </c>
      <c r="N1224" s="26">
        <v>9</v>
      </c>
      <c r="O1224" s="26" t="s">
        <v>35</v>
      </c>
      <c r="P1224" s="26" t="s">
        <v>37</v>
      </c>
    </row>
    <row r="1225" spans="1:16">
      <c r="A1225" s="26" t="s">
        <v>23</v>
      </c>
      <c r="B1225" s="26" t="s">
        <v>26</v>
      </c>
      <c r="C1225" s="26" t="s">
        <v>42</v>
      </c>
      <c r="D1225" s="26" t="s">
        <v>49</v>
      </c>
      <c r="E1225" s="26">
        <v>655</v>
      </c>
      <c r="F1225" s="32">
        <v>120</v>
      </c>
      <c r="G1225" s="32">
        <v>15</v>
      </c>
      <c r="H1225" s="32">
        <v>9825</v>
      </c>
      <c r="I1225" s="32">
        <v>1080.75</v>
      </c>
      <c r="J1225" s="32">
        <v>8744.25</v>
      </c>
      <c r="K1225" s="32">
        <v>6550</v>
      </c>
      <c r="L1225" s="32">
        <v>2194.25</v>
      </c>
      <c r="M1225" s="4">
        <v>41518</v>
      </c>
      <c r="N1225" s="26">
        <v>9</v>
      </c>
      <c r="O1225" s="26" t="s">
        <v>35</v>
      </c>
      <c r="P1225" s="26" t="s">
        <v>37</v>
      </c>
    </row>
    <row r="1226" spans="1:16">
      <c r="A1226" s="26" t="s">
        <v>16</v>
      </c>
      <c r="B1226" s="26" t="s">
        <v>26</v>
      </c>
      <c r="C1226" s="26" t="s">
        <v>42</v>
      </c>
      <c r="D1226" s="26" t="s">
        <v>49</v>
      </c>
      <c r="E1226" s="26">
        <v>344</v>
      </c>
      <c r="F1226" s="32">
        <v>120</v>
      </c>
      <c r="G1226" s="32">
        <v>350</v>
      </c>
      <c r="H1226" s="32">
        <v>120400</v>
      </c>
      <c r="I1226" s="32">
        <v>13244</v>
      </c>
      <c r="J1226" s="32">
        <v>107156</v>
      </c>
      <c r="K1226" s="32">
        <v>89440</v>
      </c>
      <c r="L1226" s="32">
        <v>17716</v>
      </c>
      <c r="M1226" s="4">
        <v>41548</v>
      </c>
      <c r="N1226" s="26">
        <v>10</v>
      </c>
      <c r="O1226" s="26" t="s">
        <v>36</v>
      </c>
      <c r="P1226" s="26" t="s">
        <v>37</v>
      </c>
    </row>
    <row r="1227" spans="1:16">
      <c r="A1227" s="26" t="s">
        <v>16</v>
      </c>
      <c r="B1227" s="26" t="s">
        <v>17</v>
      </c>
      <c r="C1227" s="26" t="s">
        <v>42</v>
      </c>
      <c r="D1227" s="26" t="s">
        <v>49</v>
      </c>
      <c r="E1227" s="26">
        <v>1808</v>
      </c>
      <c r="F1227" s="32">
        <v>120</v>
      </c>
      <c r="G1227" s="32">
        <v>7</v>
      </c>
      <c r="H1227" s="32">
        <v>12656</v>
      </c>
      <c r="I1227" s="32">
        <v>1392.16</v>
      </c>
      <c r="J1227" s="32">
        <v>11263.84</v>
      </c>
      <c r="K1227" s="32">
        <v>9040</v>
      </c>
      <c r="L1227" s="32">
        <v>2223.84</v>
      </c>
      <c r="M1227" s="4">
        <v>41944</v>
      </c>
      <c r="N1227" s="26">
        <v>11</v>
      </c>
      <c r="O1227" s="26" t="s">
        <v>41</v>
      </c>
      <c r="P1227" s="26" t="s">
        <v>21</v>
      </c>
    </row>
    <row r="1228" spans="1:16">
      <c r="A1228" s="26" t="s">
        <v>30</v>
      </c>
      <c r="B1228" s="26" t="s">
        <v>24</v>
      </c>
      <c r="C1228" s="26" t="s">
        <v>43</v>
      </c>
      <c r="D1228" s="26" t="s">
        <v>49</v>
      </c>
      <c r="E1228" s="26">
        <v>1734</v>
      </c>
      <c r="F1228" s="32">
        <v>250</v>
      </c>
      <c r="G1228" s="32">
        <v>12</v>
      </c>
      <c r="H1228" s="32">
        <v>20808</v>
      </c>
      <c r="I1228" s="32">
        <v>2288.88</v>
      </c>
      <c r="J1228" s="32">
        <v>18519.12</v>
      </c>
      <c r="K1228" s="32">
        <v>5202</v>
      </c>
      <c r="L1228" s="32">
        <v>13317.12</v>
      </c>
      <c r="M1228" s="4">
        <v>41640</v>
      </c>
      <c r="N1228" s="26">
        <v>1</v>
      </c>
      <c r="O1228" s="26" t="s">
        <v>20</v>
      </c>
      <c r="P1228" s="26" t="s">
        <v>21</v>
      </c>
    </row>
    <row r="1229" spans="1:16">
      <c r="A1229" s="26" t="s">
        <v>31</v>
      </c>
      <c r="B1229" s="26" t="s">
        <v>26</v>
      </c>
      <c r="C1229" s="26" t="s">
        <v>43</v>
      </c>
      <c r="D1229" s="26" t="s">
        <v>49</v>
      </c>
      <c r="E1229" s="26">
        <v>554</v>
      </c>
      <c r="F1229" s="32">
        <v>250</v>
      </c>
      <c r="G1229" s="32">
        <v>125</v>
      </c>
      <c r="H1229" s="32">
        <v>69250</v>
      </c>
      <c r="I1229" s="32">
        <v>7617.5</v>
      </c>
      <c r="J1229" s="32">
        <v>61632.5</v>
      </c>
      <c r="K1229" s="32">
        <v>66480</v>
      </c>
      <c r="L1229" s="32">
        <v>-4847.5</v>
      </c>
      <c r="M1229" s="4">
        <v>41640</v>
      </c>
      <c r="N1229" s="26">
        <v>1</v>
      </c>
      <c r="O1229" s="26" t="s">
        <v>20</v>
      </c>
      <c r="P1229" s="26" t="s">
        <v>21</v>
      </c>
    </row>
    <row r="1230" spans="1:16">
      <c r="A1230" s="26" t="s">
        <v>16</v>
      </c>
      <c r="B1230" s="26" t="s">
        <v>17</v>
      </c>
      <c r="C1230" s="26" t="s">
        <v>43</v>
      </c>
      <c r="D1230" s="26" t="s">
        <v>49</v>
      </c>
      <c r="E1230" s="26">
        <v>2935</v>
      </c>
      <c r="F1230" s="32">
        <v>250</v>
      </c>
      <c r="G1230" s="32">
        <v>20</v>
      </c>
      <c r="H1230" s="32">
        <v>58700</v>
      </c>
      <c r="I1230" s="32">
        <v>6457</v>
      </c>
      <c r="J1230" s="32">
        <v>52243</v>
      </c>
      <c r="K1230" s="32">
        <v>29350</v>
      </c>
      <c r="L1230" s="32">
        <v>22893</v>
      </c>
      <c r="M1230" s="4">
        <v>41579</v>
      </c>
      <c r="N1230" s="26">
        <v>11</v>
      </c>
      <c r="O1230" s="26" t="s">
        <v>41</v>
      </c>
      <c r="P1230" s="26" t="s">
        <v>37</v>
      </c>
    </row>
    <row r="1231" spans="1:16">
      <c r="A1231" s="26" t="s">
        <v>31</v>
      </c>
      <c r="B1231" s="26" t="s">
        <v>22</v>
      </c>
      <c r="C1231" s="26" t="s">
        <v>45</v>
      </c>
      <c r="D1231" s="26" t="s">
        <v>49</v>
      </c>
      <c r="E1231" s="26">
        <v>3165</v>
      </c>
      <c r="F1231" s="32">
        <v>260</v>
      </c>
      <c r="G1231" s="32">
        <v>125</v>
      </c>
      <c r="H1231" s="32">
        <v>395625</v>
      </c>
      <c r="I1231" s="32">
        <v>43518.75</v>
      </c>
      <c r="J1231" s="32">
        <v>352106.25</v>
      </c>
      <c r="K1231" s="32">
        <v>379800</v>
      </c>
      <c r="L1231" s="32">
        <v>-27693.75</v>
      </c>
      <c r="M1231" s="4">
        <v>41640</v>
      </c>
      <c r="N1231" s="26">
        <v>1</v>
      </c>
      <c r="O1231" s="26" t="s">
        <v>20</v>
      </c>
      <c r="P1231" s="26" t="s">
        <v>21</v>
      </c>
    </row>
    <row r="1232" spans="1:16">
      <c r="A1232" s="26" t="s">
        <v>16</v>
      </c>
      <c r="B1232" s="26" t="s">
        <v>26</v>
      </c>
      <c r="C1232" s="26" t="s">
        <v>45</v>
      </c>
      <c r="D1232" s="26" t="s">
        <v>49</v>
      </c>
      <c r="E1232" s="26">
        <v>2629</v>
      </c>
      <c r="F1232" s="32">
        <v>260</v>
      </c>
      <c r="G1232" s="32">
        <v>20</v>
      </c>
      <c r="H1232" s="32">
        <v>52580</v>
      </c>
      <c r="I1232" s="32">
        <v>5783.8</v>
      </c>
      <c r="J1232" s="32">
        <v>46796.2</v>
      </c>
      <c r="K1232" s="32">
        <v>26290</v>
      </c>
      <c r="L1232" s="32">
        <v>20506.2</v>
      </c>
      <c r="M1232" s="4">
        <v>41640</v>
      </c>
      <c r="N1232" s="26">
        <v>1</v>
      </c>
      <c r="O1232" s="26" t="s">
        <v>20</v>
      </c>
      <c r="P1232" s="26" t="s">
        <v>21</v>
      </c>
    </row>
    <row r="1233" spans="1:16">
      <c r="A1233" s="26" t="s">
        <v>31</v>
      </c>
      <c r="B1233" s="26" t="s">
        <v>24</v>
      </c>
      <c r="C1233" s="26" t="s">
        <v>45</v>
      </c>
      <c r="D1233" s="26" t="s">
        <v>49</v>
      </c>
      <c r="E1233" s="26">
        <v>1433</v>
      </c>
      <c r="F1233" s="32">
        <v>260</v>
      </c>
      <c r="G1233" s="32">
        <v>125</v>
      </c>
      <c r="H1233" s="32">
        <v>179125</v>
      </c>
      <c r="I1233" s="32">
        <v>19703.75</v>
      </c>
      <c r="J1233" s="32">
        <v>159421.25</v>
      </c>
      <c r="K1233" s="32">
        <v>171960</v>
      </c>
      <c r="L1233" s="32">
        <v>-12538.75</v>
      </c>
      <c r="M1233" s="4">
        <v>41760</v>
      </c>
      <c r="N1233" s="26">
        <v>5</v>
      </c>
      <c r="O1233" s="26" t="s">
        <v>47</v>
      </c>
      <c r="P1233" s="26" t="s">
        <v>21</v>
      </c>
    </row>
    <row r="1234" spans="1:16">
      <c r="A1234" s="26" t="s">
        <v>31</v>
      </c>
      <c r="B1234" s="26" t="s">
        <v>26</v>
      </c>
      <c r="C1234" s="26" t="s">
        <v>45</v>
      </c>
      <c r="D1234" s="26" t="s">
        <v>49</v>
      </c>
      <c r="E1234" s="26">
        <v>947</v>
      </c>
      <c r="F1234" s="32">
        <v>260</v>
      </c>
      <c r="G1234" s="32">
        <v>125</v>
      </c>
      <c r="H1234" s="32">
        <v>118375</v>
      </c>
      <c r="I1234" s="32">
        <v>13021.25</v>
      </c>
      <c r="J1234" s="32">
        <v>105353.75</v>
      </c>
      <c r="K1234" s="32">
        <v>113640</v>
      </c>
      <c r="L1234" s="32">
        <v>-8286.25</v>
      </c>
      <c r="M1234" s="4">
        <v>41518</v>
      </c>
      <c r="N1234" s="26">
        <v>9</v>
      </c>
      <c r="O1234" s="26" t="s">
        <v>35</v>
      </c>
      <c r="P1234" s="26" t="s">
        <v>37</v>
      </c>
    </row>
    <row r="1235" spans="1:16">
      <c r="A1235" s="26" t="s">
        <v>16</v>
      </c>
      <c r="B1235" s="26" t="s">
        <v>26</v>
      </c>
      <c r="C1235" s="26" t="s">
        <v>45</v>
      </c>
      <c r="D1235" s="26" t="s">
        <v>49</v>
      </c>
      <c r="E1235" s="26">
        <v>344</v>
      </c>
      <c r="F1235" s="32">
        <v>260</v>
      </c>
      <c r="G1235" s="32">
        <v>350</v>
      </c>
      <c r="H1235" s="32">
        <v>120400</v>
      </c>
      <c r="I1235" s="32">
        <v>13244</v>
      </c>
      <c r="J1235" s="32">
        <v>107156</v>
      </c>
      <c r="K1235" s="32">
        <v>89440</v>
      </c>
      <c r="L1235" s="32">
        <v>17716</v>
      </c>
      <c r="M1235" s="4">
        <v>41548</v>
      </c>
      <c r="N1235" s="26">
        <v>10</v>
      </c>
      <c r="O1235" s="26" t="s">
        <v>36</v>
      </c>
      <c r="P1235" s="26" t="s">
        <v>37</v>
      </c>
    </row>
    <row r="1236" spans="1:16">
      <c r="A1236" s="26" t="s">
        <v>23</v>
      </c>
      <c r="B1236" s="26" t="s">
        <v>26</v>
      </c>
      <c r="C1236" s="26" t="s">
        <v>45</v>
      </c>
      <c r="D1236" s="26" t="s">
        <v>49</v>
      </c>
      <c r="E1236" s="26">
        <v>2157</v>
      </c>
      <c r="F1236" s="32">
        <v>260</v>
      </c>
      <c r="G1236" s="32">
        <v>15</v>
      </c>
      <c r="H1236" s="32">
        <v>32355</v>
      </c>
      <c r="I1236" s="32">
        <v>3559.05</v>
      </c>
      <c r="J1236" s="32">
        <v>28795.95</v>
      </c>
      <c r="K1236" s="32">
        <v>21570</v>
      </c>
      <c r="L1236" s="32">
        <v>7225.95</v>
      </c>
      <c r="M1236" s="4">
        <v>41974</v>
      </c>
      <c r="N1236" s="26">
        <v>12</v>
      </c>
      <c r="O1236" s="26" t="s">
        <v>27</v>
      </c>
      <c r="P1236" s="26" t="s">
        <v>21</v>
      </c>
    </row>
    <row r="1237" spans="1:16">
      <c r="A1237" s="26" t="s">
        <v>16</v>
      </c>
      <c r="B1237" s="26" t="s">
        <v>38</v>
      </c>
      <c r="C1237" s="26" t="s">
        <v>39</v>
      </c>
      <c r="D1237" s="26" t="s">
        <v>49</v>
      </c>
      <c r="E1237" s="26">
        <v>380</v>
      </c>
      <c r="F1237" s="32">
        <v>10</v>
      </c>
      <c r="G1237" s="32">
        <v>7</v>
      </c>
      <c r="H1237" s="32">
        <v>2660</v>
      </c>
      <c r="I1237" s="32">
        <v>292.60000000000002</v>
      </c>
      <c r="J1237" s="32">
        <v>2367.4</v>
      </c>
      <c r="K1237" s="32">
        <v>1900</v>
      </c>
      <c r="L1237" s="32">
        <v>467.4</v>
      </c>
      <c r="M1237" s="4">
        <v>41518</v>
      </c>
      <c r="N1237" s="26">
        <v>9</v>
      </c>
      <c r="O1237" s="26" t="s">
        <v>35</v>
      </c>
      <c r="P1237" s="26" t="s">
        <v>37</v>
      </c>
    </row>
    <row r="1238" spans="1:16">
      <c r="A1238" s="26" t="s">
        <v>16</v>
      </c>
      <c r="B1238" s="26" t="s">
        <v>26</v>
      </c>
      <c r="C1238" s="26" t="s">
        <v>18</v>
      </c>
      <c r="D1238" s="26" t="s">
        <v>49</v>
      </c>
      <c r="E1238" s="26">
        <v>886</v>
      </c>
      <c r="F1238" s="32">
        <v>3</v>
      </c>
      <c r="G1238" s="32">
        <v>350</v>
      </c>
      <c r="H1238" s="32">
        <v>310100</v>
      </c>
      <c r="I1238" s="32">
        <v>37212</v>
      </c>
      <c r="J1238" s="32">
        <v>272888</v>
      </c>
      <c r="K1238" s="32">
        <v>230360</v>
      </c>
      <c r="L1238" s="32">
        <v>42528</v>
      </c>
      <c r="M1238" s="4">
        <v>41791</v>
      </c>
      <c r="N1238" s="26">
        <v>6</v>
      </c>
      <c r="O1238" s="26" t="s">
        <v>25</v>
      </c>
      <c r="P1238" s="26" t="s">
        <v>21</v>
      </c>
    </row>
    <row r="1239" spans="1:16">
      <c r="A1239" s="26" t="s">
        <v>31</v>
      </c>
      <c r="B1239" s="26" t="s">
        <v>17</v>
      </c>
      <c r="C1239" s="26" t="s">
        <v>18</v>
      </c>
      <c r="D1239" s="26" t="s">
        <v>49</v>
      </c>
      <c r="E1239" s="26">
        <v>2416</v>
      </c>
      <c r="F1239" s="32">
        <v>3</v>
      </c>
      <c r="G1239" s="32">
        <v>125</v>
      </c>
      <c r="H1239" s="32">
        <v>302000</v>
      </c>
      <c r="I1239" s="32">
        <v>36240</v>
      </c>
      <c r="J1239" s="32">
        <v>265760</v>
      </c>
      <c r="K1239" s="32">
        <v>289920</v>
      </c>
      <c r="L1239" s="32">
        <v>-24160</v>
      </c>
      <c r="M1239" s="4">
        <v>41518</v>
      </c>
      <c r="N1239" s="26">
        <v>9</v>
      </c>
      <c r="O1239" s="26" t="s">
        <v>35</v>
      </c>
      <c r="P1239" s="26" t="s">
        <v>37</v>
      </c>
    </row>
    <row r="1240" spans="1:16">
      <c r="A1240" s="26" t="s">
        <v>31</v>
      </c>
      <c r="B1240" s="26" t="s">
        <v>26</v>
      </c>
      <c r="C1240" s="26" t="s">
        <v>18</v>
      </c>
      <c r="D1240" s="26" t="s">
        <v>49</v>
      </c>
      <c r="E1240" s="26">
        <v>2156</v>
      </c>
      <c r="F1240" s="32">
        <v>3</v>
      </c>
      <c r="G1240" s="32">
        <v>125</v>
      </c>
      <c r="H1240" s="32">
        <v>269500</v>
      </c>
      <c r="I1240" s="32">
        <v>32340</v>
      </c>
      <c r="J1240" s="32">
        <v>237160</v>
      </c>
      <c r="K1240" s="32">
        <v>258720</v>
      </c>
      <c r="L1240" s="32">
        <v>-21560</v>
      </c>
      <c r="M1240" s="4">
        <v>41913</v>
      </c>
      <c r="N1240" s="26">
        <v>10</v>
      </c>
      <c r="O1240" s="26" t="s">
        <v>36</v>
      </c>
      <c r="P1240" s="26" t="s">
        <v>21</v>
      </c>
    </row>
    <row r="1241" spans="1:16">
      <c r="A1241" s="26" t="s">
        <v>23</v>
      </c>
      <c r="B1241" s="26" t="s">
        <v>17</v>
      </c>
      <c r="C1241" s="26" t="s">
        <v>18</v>
      </c>
      <c r="D1241" s="26" t="s">
        <v>49</v>
      </c>
      <c r="E1241" s="26">
        <v>2689</v>
      </c>
      <c r="F1241" s="32">
        <v>3</v>
      </c>
      <c r="G1241" s="32">
        <v>15</v>
      </c>
      <c r="H1241" s="32">
        <v>40335</v>
      </c>
      <c r="I1241" s="32">
        <v>4840.2</v>
      </c>
      <c r="J1241" s="32">
        <v>35494.800000000003</v>
      </c>
      <c r="K1241" s="32">
        <v>26890</v>
      </c>
      <c r="L1241" s="32">
        <v>8604.7999999999993</v>
      </c>
      <c r="M1241" s="4">
        <v>41944</v>
      </c>
      <c r="N1241" s="26">
        <v>11</v>
      </c>
      <c r="O1241" s="26" t="s">
        <v>41</v>
      </c>
      <c r="P1241" s="26" t="s">
        <v>21</v>
      </c>
    </row>
    <row r="1242" spans="1:16">
      <c r="A1242" s="26" t="s">
        <v>23</v>
      </c>
      <c r="B1242" s="26" t="s">
        <v>38</v>
      </c>
      <c r="C1242" s="26" t="s">
        <v>28</v>
      </c>
      <c r="D1242" s="26" t="s">
        <v>49</v>
      </c>
      <c r="E1242" s="26">
        <v>677</v>
      </c>
      <c r="F1242" s="32">
        <v>5</v>
      </c>
      <c r="G1242" s="32">
        <v>15</v>
      </c>
      <c r="H1242" s="32">
        <v>10155</v>
      </c>
      <c r="I1242" s="32">
        <v>1218.5999999999999</v>
      </c>
      <c r="J1242" s="32">
        <v>8936.4</v>
      </c>
      <c r="K1242" s="32">
        <v>6770</v>
      </c>
      <c r="L1242" s="32">
        <v>2166.4</v>
      </c>
      <c r="M1242" s="4">
        <v>41699</v>
      </c>
      <c r="N1242" s="26">
        <v>3</v>
      </c>
      <c r="O1242" s="26" t="s">
        <v>29</v>
      </c>
      <c r="P1242" s="26" t="s">
        <v>21</v>
      </c>
    </row>
    <row r="1243" spans="1:16">
      <c r="A1243" s="26" t="s">
        <v>33</v>
      </c>
      <c r="B1243" s="26" t="s">
        <v>24</v>
      </c>
      <c r="C1243" s="26" t="s">
        <v>28</v>
      </c>
      <c r="D1243" s="26" t="s">
        <v>49</v>
      </c>
      <c r="E1243" s="26">
        <v>1773</v>
      </c>
      <c r="F1243" s="32">
        <v>5</v>
      </c>
      <c r="G1243" s="32">
        <v>300</v>
      </c>
      <c r="H1243" s="32">
        <v>531900</v>
      </c>
      <c r="I1243" s="32">
        <v>63828</v>
      </c>
      <c r="J1243" s="32">
        <v>468072</v>
      </c>
      <c r="K1243" s="32">
        <v>443250</v>
      </c>
      <c r="L1243" s="32">
        <v>24822</v>
      </c>
      <c r="M1243" s="4">
        <v>41730</v>
      </c>
      <c r="N1243" s="26">
        <v>4</v>
      </c>
      <c r="O1243" s="26" t="s">
        <v>44</v>
      </c>
      <c r="P1243" s="26" t="s">
        <v>21</v>
      </c>
    </row>
    <row r="1244" spans="1:16">
      <c r="A1244" s="26" t="s">
        <v>16</v>
      </c>
      <c r="B1244" s="26" t="s">
        <v>26</v>
      </c>
      <c r="C1244" s="26" t="s">
        <v>28</v>
      </c>
      <c r="D1244" s="26" t="s">
        <v>49</v>
      </c>
      <c r="E1244" s="26">
        <v>2420</v>
      </c>
      <c r="F1244" s="32">
        <v>5</v>
      </c>
      <c r="G1244" s="32">
        <v>7</v>
      </c>
      <c r="H1244" s="32">
        <v>16940</v>
      </c>
      <c r="I1244" s="32">
        <v>2032.8</v>
      </c>
      <c r="J1244" s="32">
        <v>14907.2</v>
      </c>
      <c r="K1244" s="32">
        <v>12100</v>
      </c>
      <c r="L1244" s="32">
        <v>2807.2</v>
      </c>
      <c r="M1244" s="4">
        <v>41883</v>
      </c>
      <c r="N1244" s="26">
        <v>9</v>
      </c>
      <c r="O1244" s="26" t="s">
        <v>35</v>
      </c>
      <c r="P1244" s="26" t="s">
        <v>21</v>
      </c>
    </row>
    <row r="1245" spans="1:16">
      <c r="A1245" s="26" t="s">
        <v>16</v>
      </c>
      <c r="B1245" s="26" t="s">
        <v>17</v>
      </c>
      <c r="C1245" s="26" t="s">
        <v>28</v>
      </c>
      <c r="D1245" s="26" t="s">
        <v>49</v>
      </c>
      <c r="E1245" s="26">
        <v>2734</v>
      </c>
      <c r="F1245" s="32">
        <v>5</v>
      </c>
      <c r="G1245" s="32">
        <v>7</v>
      </c>
      <c r="H1245" s="32">
        <v>19138</v>
      </c>
      <c r="I1245" s="32">
        <v>2296.56</v>
      </c>
      <c r="J1245" s="32">
        <v>16841.439999999999</v>
      </c>
      <c r="K1245" s="32">
        <v>13670</v>
      </c>
      <c r="L1245" s="32">
        <v>3171.44</v>
      </c>
      <c r="M1245" s="4">
        <v>41913</v>
      </c>
      <c r="N1245" s="26">
        <v>10</v>
      </c>
      <c r="O1245" s="26" t="s">
        <v>36</v>
      </c>
      <c r="P1245" s="26" t="s">
        <v>21</v>
      </c>
    </row>
    <row r="1246" spans="1:16">
      <c r="A1246" s="26" t="s">
        <v>16</v>
      </c>
      <c r="B1246" s="26" t="s">
        <v>26</v>
      </c>
      <c r="C1246" s="26" t="s">
        <v>28</v>
      </c>
      <c r="D1246" s="26" t="s">
        <v>49</v>
      </c>
      <c r="E1246" s="26">
        <v>1715</v>
      </c>
      <c r="F1246" s="32">
        <v>5</v>
      </c>
      <c r="G1246" s="32">
        <v>20</v>
      </c>
      <c r="H1246" s="32">
        <v>34300</v>
      </c>
      <c r="I1246" s="32">
        <v>4116</v>
      </c>
      <c r="J1246" s="32">
        <v>30184</v>
      </c>
      <c r="K1246" s="32">
        <v>17150</v>
      </c>
      <c r="L1246" s="32">
        <v>13034</v>
      </c>
      <c r="M1246" s="4">
        <v>41548</v>
      </c>
      <c r="N1246" s="26">
        <v>10</v>
      </c>
      <c r="O1246" s="26" t="s">
        <v>36</v>
      </c>
      <c r="P1246" s="26" t="s">
        <v>37</v>
      </c>
    </row>
    <row r="1247" spans="1:16">
      <c r="A1247" s="26" t="s">
        <v>33</v>
      </c>
      <c r="B1247" s="26" t="s">
        <v>24</v>
      </c>
      <c r="C1247" s="26" t="s">
        <v>28</v>
      </c>
      <c r="D1247" s="26" t="s">
        <v>49</v>
      </c>
      <c r="E1247" s="26">
        <v>1186</v>
      </c>
      <c r="F1247" s="32">
        <v>5</v>
      </c>
      <c r="G1247" s="32">
        <v>300</v>
      </c>
      <c r="H1247" s="32">
        <v>355800</v>
      </c>
      <c r="I1247" s="32">
        <v>42696</v>
      </c>
      <c r="J1247" s="32">
        <v>313104</v>
      </c>
      <c r="K1247" s="32">
        <v>296500</v>
      </c>
      <c r="L1247" s="32">
        <v>16604</v>
      </c>
      <c r="M1247" s="4">
        <v>41609</v>
      </c>
      <c r="N1247" s="26">
        <v>12</v>
      </c>
      <c r="O1247" s="26" t="s">
        <v>27</v>
      </c>
      <c r="P1247" s="26" t="s">
        <v>37</v>
      </c>
    </row>
    <row r="1248" spans="1:16">
      <c r="A1248" s="26" t="s">
        <v>33</v>
      </c>
      <c r="B1248" s="26" t="s">
        <v>38</v>
      </c>
      <c r="C1248" s="26" t="s">
        <v>39</v>
      </c>
      <c r="D1248" s="26" t="s">
        <v>49</v>
      </c>
      <c r="E1248" s="26">
        <v>3495</v>
      </c>
      <c r="F1248" s="32">
        <v>10</v>
      </c>
      <c r="G1248" s="32">
        <v>300</v>
      </c>
      <c r="H1248" s="32">
        <v>1048500</v>
      </c>
      <c r="I1248" s="32">
        <v>125820</v>
      </c>
      <c r="J1248" s="32">
        <v>922680</v>
      </c>
      <c r="K1248" s="32">
        <v>873750</v>
      </c>
      <c r="L1248" s="32">
        <v>48930</v>
      </c>
      <c r="M1248" s="4">
        <v>41640</v>
      </c>
      <c r="N1248" s="26">
        <v>1</v>
      </c>
      <c r="O1248" s="26" t="s">
        <v>20</v>
      </c>
      <c r="P1248" s="26" t="s">
        <v>21</v>
      </c>
    </row>
    <row r="1249" spans="1:16">
      <c r="A1249" s="26" t="s">
        <v>16</v>
      </c>
      <c r="B1249" s="26" t="s">
        <v>26</v>
      </c>
      <c r="C1249" s="26" t="s">
        <v>39</v>
      </c>
      <c r="D1249" s="26" t="s">
        <v>49</v>
      </c>
      <c r="E1249" s="26">
        <v>886</v>
      </c>
      <c r="F1249" s="32">
        <v>10</v>
      </c>
      <c r="G1249" s="32">
        <v>350</v>
      </c>
      <c r="H1249" s="32">
        <v>310100</v>
      </c>
      <c r="I1249" s="32">
        <v>37212</v>
      </c>
      <c r="J1249" s="32">
        <v>272888</v>
      </c>
      <c r="K1249" s="32">
        <v>230360</v>
      </c>
      <c r="L1249" s="32">
        <v>42528</v>
      </c>
      <c r="M1249" s="4">
        <v>41791</v>
      </c>
      <c r="N1249" s="26">
        <v>6</v>
      </c>
      <c r="O1249" s="26" t="s">
        <v>25</v>
      </c>
      <c r="P1249" s="26" t="s">
        <v>21</v>
      </c>
    </row>
    <row r="1250" spans="1:16">
      <c r="A1250" s="26" t="s">
        <v>31</v>
      </c>
      <c r="B1250" s="26" t="s">
        <v>26</v>
      </c>
      <c r="C1250" s="26" t="s">
        <v>39</v>
      </c>
      <c r="D1250" s="26" t="s">
        <v>49</v>
      </c>
      <c r="E1250" s="26">
        <v>2156</v>
      </c>
      <c r="F1250" s="32">
        <v>10</v>
      </c>
      <c r="G1250" s="32">
        <v>125</v>
      </c>
      <c r="H1250" s="32">
        <v>269500</v>
      </c>
      <c r="I1250" s="32">
        <v>32340</v>
      </c>
      <c r="J1250" s="32">
        <v>237160</v>
      </c>
      <c r="K1250" s="32">
        <v>258720</v>
      </c>
      <c r="L1250" s="32">
        <v>-21560</v>
      </c>
      <c r="M1250" s="4">
        <v>41913</v>
      </c>
      <c r="N1250" s="26">
        <v>10</v>
      </c>
      <c r="O1250" s="26" t="s">
        <v>36</v>
      </c>
      <c r="P1250" s="26" t="s">
        <v>21</v>
      </c>
    </row>
    <row r="1251" spans="1:16">
      <c r="A1251" s="26" t="s">
        <v>16</v>
      </c>
      <c r="B1251" s="26" t="s">
        <v>26</v>
      </c>
      <c r="C1251" s="26" t="s">
        <v>39</v>
      </c>
      <c r="D1251" s="26" t="s">
        <v>49</v>
      </c>
      <c r="E1251" s="26">
        <v>905</v>
      </c>
      <c r="F1251" s="32">
        <v>10</v>
      </c>
      <c r="G1251" s="32">
        <v>20</v>
      </c>
      <c r="H1251" s="32">
        <v>18100</v>
      </c>
      <c r="I1251" s="32">
        <v>2172</v>
      </c>
      <c r="J1251" s="32">
        <v>15928</v>
      </c>
      <c r="K1251" s="32">
        <v>9050</v>
      </c>
      <c r="L1251" s="32">
        <v>6878</v>
      </c>
      <c r="M1251" s="4">
        <v>41913</v>
      </c>
      <c r="N1251" s="26">
        <v>10</v>
      </c>
      <c r="O1251" s="26" t="s">
        <v>36</v>
      </c>
      <c r="P1251" s="26" t="s">
        <v>21</v>
      </c>
    </row>
    <row r="1252" spans="1:16">
      <c r="A1252" s="26" t="s">
        <v>16</v>
      </c>
      <c r="B1252" s="26" t="s">
        <v>26</v>
      </c>
      <c r="C1252" s="26" t="s">
        <v>39</v>
      </c>
      <c r="D1252" s="26" t="s">
        <v>49</v>
      </c>
      <c r="E1252" s="26">
        <v>1715</v>
      </c>
      <c r="F1252" s="32">
        <v>10</v>
      </c>
      <c r="G1252" s="32">
        <v>20</v>
      </c>
      <c r="H1252" s="32">
        <v>34300</v>
      </c>
      <c r="I1252" s="32">
        <v>4116</v>
      </c>
      <c r="J1252" s="32">
        <v>30184</v>
      </c>
      <c r="K1252" s="32">
        <v>17150</v>
      </c>
      <c r="L1252" s="32">
        <v>13034</v>
      </c>
      <c r="M1252" s="4">
        <v>41548</v>
      </c>
      <c r="N1252" s="26">
        <v>10</v>
      </c>
      <c r="O1252" s="26" t="s">
        <v>36</v>
      </c>
      <c r="P1252" s="26" t="s">
        <v>37</v>
      </c>
    </row>
    <row r="1253" spans="1:16">
      <c r="A1253" s="26" t="s">
        <v>16</v>
      </c>
      <c r="B1253" s="26" t="s">
        <v>24</v>
      </c>
      <c r="C1253" s="26" t="s">
        <v>39</v>
      </c>
      <c r="D1253" s="26" t="s">
        <v>49</v>
      </c>
      <c r="E1253" s="26">
        <v>1594</v>
      </c>
      <c r="F1253" s="32">
        <v>10</v>
      </c>
      <c r="G1253" s="32">
        <v>350</v>
      </c>
      <c r="H1253" s="32">
        <v>557900</v>
      </c>
      <c r="I1253" s="32">
        <v>66948</v>
      </c>
      <c r="J1253" s="32">
        <v>490952</v>
      </c>
      <c r="K1253" s="32">
        <v>414440</v>
      </c>
      <c r="L1253" s="32">
        <v>76512</v>
      </c>
      <c r="M1253" s="4">
        <v>41944</v>
      </c>
      <c r="N1253" s="26">
        <v>11</v>
      </c>
      <c r="O1253" s="26" t="s">
        <v>41</v>
      </c>
      <c r="P1253" s="26" t="s">
        <v>21</v>
      </c>
    </row>
    <row r="1254" spans="1:16">
      <c r="A1254" s="26" t="s">
        <v>33</v>
      </c>
      <c r="B1254" s="26" t="s">
        <v>22</v>
      </c>
      <c r="C1254" s="26" t="s">
        <v>39</v>
      </c>
      <c r="D1254" s="26" t="s">
        <v>49</v>
      </c>
      <c r="E1254" s="26">
        <v>1359</v>
      </c>
      <c r="F1254" s="32">
        <v>10</v>
      </c>
      <c r="G1254" s="32">
        <v>300</v>
      </c>
      <c r="H1254" s="32">
        <v>407700</v>
      </c>
      <c r="I1254" s="32">
        <v>48924</v>
      </c>
      <c r="J1254" s="32">
        <v>358776</v>
      </c>
      <c r="K1254" s="32">
        <v>339750</v>
      </c>
      <c r="L1254" s="32">
        <v>19026</v>
      </c>
      <c r="M1254" s="4">
        <v>41944</v>
      </c>
      <c r="N1254" s="26">
        <v>11</v>
      </c>
      <c r="O1254" s="26" t="s">
        <v>41</v>
      </c>
      <c r="P1254" s="26" t="s">
        <v>21</v>
      </c>
    </row>
    <row r="1255" spans="1:16">
      <c r="A1255" s="26" t="s">
        <v>33</v>
      </c>
      <c r="B1255" s="26" t="s">
        <v>26</v>
      </c>
      <c r="C1255" s="26" t="s">
        <v>39</v>
      </c>
      <c r="D1255" s="26" t="s">
        <v>49</v>
      </c>
      <c r="E1255" s="26">
        <v>2150</v>
      </c>
      <c r="F1255" s="32">
        <v>10</v>
      </c>
      <c r="G1255" s="32">
        <v>300</v>
      </c>
      <c r="H1255" s="32">
        <v>645000</v>
      </c>
      <c r="I1255" s="32">
        <v>77400</v>
      </c>
      <c r="J1255" s="32">
        <v>567600</v>
      </c>
      <c r="K1255" s="32">
        <v>537500</v>
      </c>
      <c r="L1255" s="32">
        <v>30100</v>
      </c>
      <c r="M1255" s="4">
        <v>41944</v>
      </c>
      <c r="N1255" s="26">
        <v>11</v>
      </c>
      <c r="O1255" s="26" t="s">
        <v>41</v>
      </c>
      <c r="P1255" s="26" t="s">
        <v>21</v>
      </c>
    </row>
    <row r="1256" spans="1:16">
      <c r="A1256" s="26" t="s">
        <v>16</v>
      </c>
      <c r="B1256" s="26" t="s">
        <v>26</v>
      </c>
      <c r="C1256" s="26" t="s">
        <v>39</v>
      </c>
      <c r="D1256" s="26" t="s">
        <v>49</v>
      </c>
      <c r="E1256" s="26">
        <v>1197</v>
      </c>
      <c r="F1256" s="32">
        <v>10</v>
      </c>
      <c r="G1256" s="32">
        <v>350</v>
      </c>
      <c r="H1256" s="32">
        <v>418950</v>
      </c>
      <c r="I1256" s="32">
        <v>50274</v>
      </c>
      <c r="J1256" s="32">
        <v>368676</v>
      </c>
      <c r="K1256" s="32">
        <v>311220</v>
      </c>
      <c r="L1256" s="32">
        <v>57456</v>
      </c>
      <c r="M1256" s="4">
        <v>41944</v>
      </c>
      <c r="N1256" s="26">
        <v>11</v>
      </c>
      <c r="O1256" s="26" t="s">
        <v>41</v>
      </c>
      <c r="P1256" s="26" t="s">
        <v>21</v>
      </c>
    </row>
    <row r="1257" spans="1:16">
      <c r="A1257" s="26" t="s">
        <v>23</v>
      </c>
      <c r="B1257" s="26" t="s">
        <v>26</v>
      </c>
      <c r="C1257" s="26" t="s">
        <v>39</v>
      </c>
      <c r="D1257" s="26" t="s">
        <v>49</v>
      </c>
      <c r="E1257" s="26">
        <v>380</v>
      </c>
      <c r="F1257" s="32">
        <v>10</v>
      </c>
      <c r="G1257" s="32">
        <v>15</v>
      </c>
      <c r="H1257" s="32">
        <v>5700</v>
      </c>
      <c r="I1257" s="32">
        <v>684</v>
      </c>
      <c r="J1257" s="32">
        <v>5016</v>
      </c>
      <c r="K1257" s="32">
        <v>3800</v>
      </c>
      <c r="L1257" s="32">
        <v>1216</v>
      </c>
      <c r="M1257" s="4">
        <v>41609</v>
      </c>
      <c r="N1257" s="26">
        <v>12</v>
      </c>
      <c r="O1257" s="26" t="s">
        <v>27</v>
      </c>
      <c r="P1257" s="26" t="s">
        <v>37</v>
      </c>
    </row>
    <row r="1258" spans="1:16">
      <c r="A1258" s="26" t="s">
        <v>16</v>
      </c>
      <c r="B1258" s="26" t="s">
        <v>26</v>
      </c>
      <c r="C1258" s="26" t="s">
        <v>39</v>
      </c>
      <c r="D1258" s="26" t="s">
        <v>49</v>
      </c>
      <c r="E1258" s="26">
        <v>1233</v>
      </c>
      <c r="F1258" s="32">
        <v>10</v>
      </c>
      <c r="G1258" s="32">
        <v>20</v>
      </c>
      <c r="H1258" s="32">
        <v>24660</v>
      </c>
      <c r="I1258" s="32">
        <v>2959.2</v>
      </c>
      <c r="J1258" s="32">
        <v>21700.799999999999</v>
      </c>
      <c r="K1258" s="32">
        <v>12330</v>
      </c>
      <c r="L1258" s="32">
        <v>9370.7999999999993</v>
      </c>
      <c r="M1258" s="4">
        <v>41974</v>
      </c>
      <c r="N1258" s="26">
        <v>12</v>
      </c>
      <c r="O1258" s="26" t="s">
        <v>27</v>
      </c>
      <c r="P1258" s="26" t="s">
        <v>21</v>
      </c>
    </row>
    <row r="1259" spans="1:16">
      <c r="A1259" s="26" t="s">
        <v>16</v>
      </c>
      <c r="B1259" s="26" t="s">
        <v>26</v>
      </c>
      <c r="C1259" s="26" t="s">
        <v>42</v>
      </c>
      <c r="D1259" s="26" t="s">
        <v>49</v>
      </c>
      <c r="E1259" s="26">
        <v>1395</v>
      </c>
      <c r="F1259" s="32">
        <v>120</v>
      </c>
      <c r="G1259" s="32">
        <v>350</v>
      </c>
      <c r="H1259" s="32">
        <v>488250</v>
      </c>
      <c r="I1259" s="32">
        <v>58590</v>
      </c>
      <c r="J1259" s="32">
        <v>429660</v>
      </c>
      <c r="K1259" s="32">
        <v>362700</v>
      </c>
      <c r="L1259" s="32">
        <v>66960</v>
      </c>
      <c r="M1259" s="4">
        <v>41821</v>
      </c>
      <c r="N1259" s="26">
        <v>7</v>
      </c>
      <c r="O1259" s="26" t="s">
        <v>32</v>
      </c>
      <c r="P1259" s="26" t="s">
        <v>21</v>
      </c>
    </row>
    <row r="1260" spans="1:16">
      <c r="A1260" s="26" t="s">
        <v>16</v>
      </c>
      <c r="B1260" s="26" t="s">
        <v>38</v>
      </c>
      <c r="C1260" s="26" t="s">
        <v>42</v>
      </c>
      <c r="D1260" s="26" t="s">
        <v>49</v>
      </c>
      <c r="E1260" s="26">
        <v>986</v>
      </c>
      <c r="F1260" s="32">
        <v>120</v>
      </c>
      <c r="G1260" s="32">
        <v>350</v>
      </c>
      <c r="H1260" s="32">
        <v>345100</v>
      </c>
      <c r="I1260" s="32">
        <v>41412</v>
      </c>
      <c r="J1260" s="32">
        <v>303688</v>
      </c>
      <c r="K1260" s="32">
        <v>256360</v>
      </c>
      <c r="L1260" s="32">
        <v>47328</v>
      </c>
      <c r="M1260" s="4">
        <v>41913</v>
      </c>
      <c r="N1260" s="26">
        <v>10</v>
      </c>
      <c r="O1260" s="26" t="s">
        <v>36</v>
      </c>
      <c r="P1260" s="26" t="s">
        <v>21</v>
      </c>
    </row>
    <row r="1261" spans="1:16">
      <c r="A1261" s="26" t="s">
        <v>16</v>
      </c>
      <c r="B1261" s="26" t="s">
        <v>26</v>
      </c>
      <c r="C1261" s="26" t="s">
        <v>42</v>
      </c>
      <c r="D1261" s="26" t="s">
        <v>49</v>
      </c>
      <c r="E1261" s="26">
        <v>905</v>
      </c>
      <c r="F1261" s="32">
        <v>120</v>
      </c>
      <c r="G1261" s="32">
        <v>20</v>
      </c>
      <c r="H1261" s="32">
        <v>18100</v>
      </c>
      <c r="I1261" s="32">
        <v>2172</v>
      </c>
      <c r="J1261" s="32">
        <v>15928</v>
      </c>
      <c r="K1261" s="32">
        <v>9050</v>
      </c>
      <c r="L1261" s="32">
        <v>6878</v>
      </c>
      <c r="M1261" s="4">
        <v>41913</v>
      </c>
      <c r="N1261" s="26">
        <v>10</v>
      </c>
      <c r="O1261" s="26" t="s">
        <v>36</v>
      </c>
      <c r="P1261" s="26" t="s">
        <v>21</v>
      </c>
    </row>
    <row r="1262" spans="1:16">
      <c r="A1262" s="26" t="s">
        <v>30</v>
      </c>
      <c r="B1262" s="26" t="s">
        <v>17</v>
      </c>
      <c r="C1262" s="26" t="s">
        <v>43</v>
      </c>
      <c r="D1262" s="26" t="s">
        <v>49</v>
      </c>
      <c r="E1262" s="26">
        <v>2109</v>
      </c>
      <c r="F1262" s="32">
        <v>250</v>
      </c>
      <c r="G1262" s="32">
        <v>12</v>
      </c>
      <c r="H1262" s="32">
        <v>25308</v>
      </c>
      <c r="I1262" s="32">
        <v>3036.96</v>
      </c>
      <c r="J1262" s="32">
        <v>22271.040000000001</v>
      </c>
      <c r="K1262" s="32">
        <v>6327</v>
      </c>
      <c r="L1262" s="32">
        <v>15944.04</v>
      </c>
      <c r="M1262" s="4">
        <v>41760</v>
      </c>
      <c r="N1262" s="26">
        <v>5</v>
      </c>
      <c r="O1262" s="26" t="s">
        <v>47</v>
      </c>
      <c r="P1262" s="26" t="s">
        <v>21</v>
      </c>
    </row>
    <row r="1263" spans="1:16">
      <c r="A1263" s="26" t="s">
        <v>23</v>
      </c>
      <c r="B1263" s="26" t="s">
        <v>24</v>
      </c>
      <c r="C1263" s="26" t="s">
        <v>43</v>
      </c>
      <c r="D1263" s="26" t="s">
        <v>49</v>
      </c>
      <c r="E1263" s="26">
        <v>3874.5</v>
      </c>
      <c r="F1263" s="32">
        <v>250</v>
      </c>
      <c r="G1263" s="32">
        <v>15</v>
      </c>
      <c r="H1263" s="32">
        <v>58117.5</v>
      </c>
      <c r="I1263" s="32">
        <v>6974.1</v>
      </c>
      <c r="J1263" s="32">
        <v>51143.4</v>
      </c>
      <c r="K1263" s="32">
        <v>38745</v>
      </c>
      <c r="L1263" s="32">
        <v>12398.4</v>
      </c>
      <c r="M1263" s="4">
        <v>41821</v>
      </c>
      <c r="N1263" s="26">
        <v>7</v>
      </c>
      <c r="O1263" s="26" t="s">
        <v>32</v>
      </c>
      <c r="P1263" s="26" t="s">
        <v>21</v>
      </c>
    </row>
    <row r="1264" spans="1:16">
      <c r="A1264" s="26" t="s">
        <v>16</v>
      </c>
      <c r="B1264" s="26" t="s">
        <v>17</v>
      </c>
      <c r="C1264" s="26" t="s">
        <v>43</v>
      </c>
      <c r="D1264" s="26" t="s">
        <v>49</v>
      </c>
      <c r="E1264" s="26">
        <v>623</v>
      </c>
      <c r="F1264" s="32">
        <v>250</v>
      </c>
      <c r="G1264" s="32">
        <v>350</v>
      </c>
      <c r="H1264" s="32">
        <v>218050</v>
      </c>
      <c r="I1264" s="32">
        <v>26166</v>
      </c>
      <c r="J1264" s="32">
        <v>191884</v>
      </c>
      <c r="K1264" s="32">
        <v>161980</v>
      </c>
      <c r="L1264" s="32">
        <v>29904</v>
      </c>
      <c r="M1264" s="4">
        <v>41518</v>
      </c>
      <c r="N1264" s="26">
        <v>9</v>
      </c>
      <c r="O1264" s="26" t="s">
        <v>35</v>
      </c>
      <c r="P1264" s="26" t="s">
        <v>37</v>
      </c>
    </row>
    <row r="1265" spans="1:16">
      <c r="A1265" s="26" t="s">
        <v>16</v>
      </c>
      <c r="B1265" s="26" t="s">
        <v>38</v>
      </c>
      <c r="C1265" s="26" t="s">
        <v>43</v>
      </c>
      <c r="D1265" s="26" t="s">
        <v>49</v>
      </c>
      <c r="E1265" s="26">
        <v>986</v>
      </c>
      <c r="F1265" s="32">
        <v>250</v>
      </c>
      <c r="G1265" s="32">
        <v>350</v>
      </c>
      <c r="H1265" s="32">
        <v>345100</v>
      </c>
      <c r="I1265" s="32">
        <v>41412</v>
      </c>
      <c r="J1265" s="32">
        <v>303688</v>
      </c>
      <c r="K1265" s="32">
        <v>256360</v>
      </c>
      <c r="L1265" s="32">
        <v>47328</v>
      </c>
      <c r="M1265" s="4">
        <v>41913</v>
      </c>
      <c r="N1265" s="26">
        <v>10</v>
      </c>
      <c r="O1265" s="26" t="s">
        <v>36</v>
      </c>
      <c r="P1265" s="26" t="s">
        <v>21</v>
      </c>
    </row>
    <row r="1266" spans="1:16">
      <c r="A1266" s="26" t="s">
        <v>31</v>
      </c>
      <c r="B1266" s="26" t="s">
        <v>38</v>
      </c>
      <c r="C1266" s="26" t="s">
        <v>43</v>
      </c>
      <c r="D1266" s="26" t="s">
        <v>49</v>
      </c>
      <c r="E1266" s="26">
        <v>2387</v>
      </c>
      <c r="F1266" s="32">
        <v>250</v>
      </c>
      <c r="G1266" s="32">
        <v>125</v>
      </c>
      <c r="H1266" s="32">
        <v>298375</v>
      </c>
      <c r="I1266" s="32">
        <v>35805</v>
      </c>
      <c r="J1266" s="32">
        <v>262570</v>
      </c>
      <c r="K1266" s="32">
        <v>286440</v>
      </c>
      <c r="L1266" s="32">
        <v>-23870</v>
      </c>
      <c r="M1266" s="4">
        <v>41944</v>
      </c>
      <c r="N1266" s="26">
        <v>11</v>
      </c>
      <c r="O1266" s="26" t="s">
        <v>41</v>
      </c>
      <c r="P1266" s="26" t="s">
        <v>21</v>
      </c>
    </row>
    <row r="1267" spans="1:16">
      <c r="A1267" s="26" t="s">
        <v>16</v>
      </c>
      <c r="B1267" s="26" t="s">
        <v>26</v>
      </c>
      <c r="C1267" s="26" t="s">
        <v>43</v>
      </c>
      <c r="D1267" s="26" t="s">
        <v>49</v>
      </c>
      <c r="E1267" s="26">
        <v>1233</v>
      </c>
      <c r="F1267" s="32">
        <v>250</v>
      </c>
      <c r="G1267" s="32">
        <v>20</v>
      </c>
      <c r="H1267" s="32">
        <v>24660</v>
      </c>
      <c r="I1267" s="32">
        <v>2959.2</v>
      </c>
      <c r="J1267" s="32">
        <v>21700.799999999999</v>
      </c>
      <c r="K1267" s="32">
        <v>12330</v>
      </c>
      <c r="L1267" s="32">
        <v>9370.7999999999993</v>
      </c>
      <c r="M1267" s="4">
        <v>41974</v>
      </c>
      <c r="N1267" s="26">
        <v>12</v>
      </c>
      <c r="O1267" s="26" t="s">
        <v>27</v>
      </c>
      <c r="P1267" s="26" t="s">
        <v>21</v>
      </c>
    </row>
    <row r="1268" spans="1:16">
      <c r="A1268" s="26" t="s">
        <v>16</v>
      </c>
      <c r="B1268" s="26" t="s">
        <v>38</v>
      </c>
      <c r="C1268" s="26" t="s">
        <v>45</v>
      </c>
      <c r="D1268" s="26" t="s">
        <v>49</v>
      </c>
      <c r="E1268" s="26">
        <v>270</v>
      </c>
      <c r="F1268" s="32">
        <v>260</v>
      </c>
      <c r="G1268" s="32">
        <v>350</v>
      </c>
      <c r="H1268" s="32">
        <v>94500</v>
      </c>
      <c r="I1268" s="32">
        <v>11340</v>
      </c>
      <c r="J1268" s="32">
        <v>83160</v>
      </c>
      <c r="K1268" s="32">
        <v>70200</v>
      </c>
      <c r="L1268" s="32">
        <v>12960</v>
      </c>
      <c r="M1268" s="4">
        <v>41671</v>
      </c>
      <c r="N1268" s="26">
        <v>2</v>
      </c>
      <c r="O1268" s="26" t="s">
        <v>40</v>
      </c>
      <c r="P1268" s="26" t="s">
        <v>21</v>
      </c>
    </row>
    <row r="1269" spans="1:16">
      <c r="A1269" s="26" t="s">
        <v>16</v>
      </c>
      <c r="B1269" s="26" t="s">
        <v>24</v>
      </c>
      <c r="C1269" s="26" t="s">
        <v>45</v>
      </c>
      <c r="D1269" s="26" t="s">
        <v>49</v>
      </c>
      <c r="E1269" s="26">
        <v>3421.5</v>
      </c>
      <c r="F1269" s="32">
        <v>260</v>
      </c>
      <c r="G1269" s="32">
        <v>7</v>
      </c>
      <c r="H1269" s="32">
        <v>23950.5</v>
      </c>
      <c r="I1269" s="32">
        <v>2874.06</v>
      </c>
      <c r="J1269" s="32">
        <v>21076.44</v>
      </c>
      <c r="K1269" s="32">
        <v>17107.5</v>
      </c>
      <c r="L1269" s="32">
        <v>3968.94</v>
      </c>
      <c r="M1269" s="4">
        <v>41821</v>
      </c>
      <c r="N1269" s="26">
        <v>7</v>
      </c>
      <c r="O1269" s="26" t="s">
        <v>32</v>
      </c>
      <c r="P1269" s="26" t="s">
        <v>21</v>
      </c>
    </row>
    <row r="1270" spans="1:16">
      <c r="A1270" s="26" t="s">
        <v>16</v>
      </c>
      <c r="B1270" s="26" t="s">
        <v>17</v>
      </c>
      <c r="C1270" s="26" t="s">
        <v>45</v>
      </c>
      <c r="D1270" s="26" t="s">
        <v>49</v>
      </c>
      <c r="E1270" s="26">
        <v>2734</v>
      </c>
      <c r="F1270" s="32">
        <v>260</v>
      </c>
      <c r="G1270" s="32">
        <v>7</v>
      </c>
      <c r="H1270" s="32">
        <v>19138</v>
      </c>
      <c r="I1270" s="32">
        <v>2296.56</v>
      </c>
      <c r="J1270" s="32">
        <v>16841.439999999999</v>
      </c>
      <c r="K1270" s="32">
        <v>13670</v>
      </c>
      <c r="L1270" s="32">
        <v>3171.44</v>
      </c>
      <c r="M1270" s="4">
        <v>41913</v>
      </c>
      <c r="N1270" s="26">
        <v>10</v>
      </c>
      <c r="O1270" s="26" t="s">
        <v>36</v>
      </c>
      <c r="P1270" s="26" t="s">
        <v>21</v>
      </c>
    </row>
    <row r="1271" spans="1:16">
      <c r="A1271" s="26" t="s">
        <v>23</v>
      </c>
      <c r="B1271" s="26" t="s">
        <v>38</v>
      </c>
      <c r="C1271" s="26" t="s">
        <v>45</v>
      </c>
      <c r="D1271" s="26" t="s">
        <v>49</v>
      </c>
      <c r="E1271" s="26">
        <v>2548</v>
      </c>
      <c r="F1271" s="32">
        <v>260</v>
      </c>
      <c r="G1271" s="32">
        <v>15</v>
      </c>
      <c r="H1271" s="32">
        <v>38220</v>
      </c>
      <c r="I1271" s="32">
        <v>4586.3999999999996</v>
      </c>
      <c r="J1271" s="32">
        <v>33633.599999999999</v>
      </c>
      <c r="K1271" s="32">
        <v>25480</v>
      </c>
      <c r="L1271" s="32">
        <v>8153.6</v>
      </c>
      <c r="M1271" s="4">
        <v>41579</v>
      </c>
      <c r="N1271" s="26">
        <v>11</v>
      </c>
      <c r="O1271" s="26" t="s">
        <v>41</v>
      </c>
      <c r="P1271" s="26" t="s">
        <v>37</v>
      </c>
    </row>
    <row r="1272" spans="1:16">
      <c r="A1272" s="26" t="s">
        <v>16</v>
      </c>
      <c r="B1272" s="26" t="s">
        <v>24</v>
      </c>
      <c r="C1272" s="26" t="s">
        <v>18</v>
      </c>
      <c r="D1272" s="26" t="s">
        <v>49</v>
      </c>
      <c r="E1272" s="26">
        <v>2521.5</v>
      </c>
      <c r="F1272" s="32">
        <v>3</v>
      </c>
      <c r="G1272" s="32">
        <v>20</v>
      </c>
      <c r="H1272" s="32">
        <v>50430</v>
      </c>
      <c r="I1272" s="32">
        <v>6051.6</v>
      </c>
      <c r="J1272" s="32">
        <v>44378.400000000001</v>
      </c>
      <c r="K1272" s="32">
        <v>25215</v>
      </c>
      <c r="L1272" s="32">
        <v>19163.400000000001</v>
      </c>
      <c r="M1272" s="4">
        <v>41640</v>
      </c>
      <c r="N1272" s="26">
        <v>1</v>
      </c>
      <c r="O1272" s="26" t="s">
        <v>20</v>
      </c>
      <c r="P1272" s="26" t="s">
        <v>21</v>
      </c>
    </row>
    <row r="1273" spans="1:16">
      <c r="A1273" s="26" t="s">
        <v>30</v>
      </c>
      <c r="B1273" s="26" t="s">
        <v>26</v>
      </c>
      <c r="C1273" s="26" t="s">
        <v>28</v>
      </c>
      <c r="D1273" s="26" t="s">
        <v>49</v>
      </c>
      <c r="E1273" s="26">
        <v>2661</v>
      </c>
      <c r="F1273" s="32">
        <v>5</v>
      </c>
      <c r="G1273" s="32">
        <v>12</v>
      </c>
      <c r="H1273" s="32">
        <v>31932</v>
      </c>
      <c r="I1273" s="32">
        <v>3831.84</v>
      </c>
      <c r="J1273" s="32">
        <v>28100.16</v>
      </c>
      <c r="K1273" s="32">
        <v>7983</v>
      </c>
      <c r="L1273" s="32">
        <v>20117.16</v>
      </c>
      <c r="M1273" s="4">
        <v>41760</v>
      </c>
      <c r="N1273" s="26">
        <v>5</v>
      </c>
      <c r="O1273" s="26" t="s">
        <v>47</v>
      </c>
      <c r="P1273" s="26" t="s">
        <v>21</v>
      </c>
    </row>
    <row r="1274" spans="1:16">
      <c r="A1274" s="26" t="s">
        <v>16</v>
      </c>
      <c r="B1274" s="26" t="s">
        <v>22</v>
      </c>
      <c r="C1274" s="26" t="s">
        <v>39</v>
      </c>
      <c r="D1274" s="26" t="s">
        <v>49</v>
      </c>
      <c r="E1274" s="26">
        <v>1531</v>
      </c>
      <c r="F1274" s="32">
        <v>10</v>
      </c>
      <c r="G1274" s="32">
        <v>20</v>
      </c>
      <c r="H1274" s="32">
        <v>30620</v>
      </c>
      <c r="I1274" s="32">
        <v>3674.4</v>
      </c>
      <c r="J1274" s="32">
        <v>26945.599999999999</v>
      </c>
      <c r="K1274" s="32">
        <v>15310</v>
      </c>
      <c r="L1274" s="32">
        <v>11635.6</v>
      </c>
      <c r="M1274" s="4">
        <v>41974</v>
      </c>
      <c r="N1274" s="26">
        <v>12</v>
      </c>
      <c r="O1274" s="26" t="s">
        <v>27</v>
      </c>
      <c r="P1274" s="26" t="s">
        <v>21</v>
      </c>
    </row>
    <row r="1275" spans="1:16">
      <c r="A1275" s="26" t="s">
        <v>16</v>
      </c>
      <c r="B1275" s="26" t="s">
        <v>24</v>
      </c>
      <c r="C1275" s="26" t="s">
        <v>43</v>
      </c>
      <c r="D1275" s="26" t="s">
        <v>49</v>
      </c>
      <c r="E1275" s="26">
        <v>1491</v>
      </c>
      <c r="F1275" s="32">
        <v>250</v>
      </c>
      <c r="G1275" s="32">
        <v>7</v>
      </c>
      <c r="H1275" s="32">
        <v>10437</v>
      </c>
      <c r="I1275" s="32">
        <v>1252.44</v>
      </c>
      <c r="J1275" s="32">
        <v>9184.56</v>
      </c>
      <c r="K1275" s="32">
        <v>7455</v>
      </c>
      <c r="L1275" s="32">
        <v>1729.56</v>
      </c>
      <c r="M1275" s="4">
        <v>41699</v>
      </c>
      <c r="N1275" s="26">
        <v>3</v>
      </c>
      <c r="O1275" s="26" t="s">
        <v>29</v>
      </c>
      <c r="P1275" s="26" t="s">
        <v>21</v>
      </c>
    </row>
    <row r="1276" spans="1:16">
      <c r="A1276" s="26" t="s">
        <v>16</v>
      </c>
      <c r="B1276" s="26" t="s">
        <v>22</v>
      </c>
      <c r="C1276" s="26" t="s">
        <v>43</v>
      </c>
      <c r="D1276" s="26" t="s">
        <v>49</v>
      </c>
      <c r="E1276" s="26">
        <v>1531</v>
      </c>
      <c r="F1276" s="32">
        <v>250</v>
      </c>
      <c r="G1276" s="32">
        <v>20</v>
      </c>
      <c r="H1276" s="32">
        <v>30620</v>
      </c>
      <c r="I1276" s="32">
        <v>3674.4</v>
      </c>
      <c r="J1276" s="32">
        <v>26945.599999999999</v>
      </c>
      <c r="K1276" s="32">
        <v>15310</v>
      </c>
      <c r="L1276" s="32">
        <v>11635.6</v>
      </c>
      <c r="M1276" s="4">
        <v>41974</v>
      </c>
      <c r="N1276" s="26">
        <v>12</v>
      </c>
      <c r="O1276" s="26" t="s">
        <v>27</v>
      </c>
      <c r="P1276" s="26" t="s">
        <v>21</v>
      </c>
    </row>
    <row r="1277" spans="1:16">
      <c r="A1277" s="26" t="s">
        <v>30</v>
      </c>
      <c r="B1277" s="26" t="s">
        <v>17</v>
      </c>
      <c r="C1277" s="26" t="s">
        <v>45</v>
      </c>
      <c r="D1277" s="26" t="s">
        <v>49</v>
      </c>
      <c r="E1277" s="26">
        <v>2761</v>
      </c>
      <c r="F1277" s="32">
        <v>260</v>
      </c>
      <c r="G1277" s="32">
        <v>12</v>
      </c>
      <c r="H1277" s="32">
        <v>33132</v>
      </c>
      <c r="I1277" s="32">
        <v>3975.84</v>
      </c>
      <c r="J1277" s="32">
        <v>29156.16</v>
      </c>
      <c r="K1277" s="32">
        <v>8283</v>
      </c>
      <c r="L1277" s="32">
        <v>20873.16</v>
      </c>
      <c r="M1277" s="4">
        <v>41518</v>
      </c>
      <c r="N1277" s="26">
        <v>9</v>
      </c>
      <c r="O1277" s="26" t="s">
        <v>35</v>
      </c>
      <c r="P1277" s="26" t="s">
        <v>37</v>
      </c>
    </row>
    <row r="1278" spans="1:16">
      <c r="A1278" s="26" t="s">
        <v>23</v>
      </c>
      <c r="B1278" s="26" t="s">
        <v>38</v>
      </c>
      <c r="C1278" s="26" t="s">
        <v>18</v>
      </c>
      <c r="D1278" s="26" t="s">
        <v>49</v>
      </c>
      <c r="E1278" s="26">
        <v>2567</v>
      </c>
      <c r="F1278" s="32">
        <v>3</v>
      </c>
      <c r="G1278" s="32">
        <v>15</v>
      </c>
      <c r="H1278" s="32">
        <v>38505</v>
      </c>
      <c r="I1278" s="32">
        <v>5005.6499999999996</v>
      </c>
      <c r="J1278" s="32">
        <v>33499.35</v>
      </c>
      <c r="K1278" s="32">
        <v>25670</v>
      </c>
      <c r="L1278" s="32">
        <v>7829.35</v>
      </c>
      <c r="M1278" s="4">
        <v>41791</v>
      </c>
      <c r="N1278" s="26">
        <v>6</v>
      </c>
      <c r="O1278" s="26" t="s">
        <v>25</v>
      </c>
      <c r="P1278" s="26" t="s">
        <v>21</v>
      </c>
    </row>
    <row r="1279" spans="1:16">
      <c r="A1279" s="26" t="s">
        <v>23</v>
      </c>
      <c r="B1279" s="26" t="s">
        <v>38</v>
      </c>
      <c r="C1279" s="26" t="s">
        <v>43</v>
      </c>
      <c r="D1279" s="26" t="s">
        <v>49</v>
      </c>
      <c r="E1279" s="26">
        <v>2567</v>
      </c>
      <c r="F1279" s="32">
        <v>250</v>
      </c>
      <c r="G1279" s="32">
        <v>15</v>
      </c>
      <c r="H1279" s="32">
        <v>38505</v>
      </c>
      <c r="I1279" s="32">
        <v>5005.6499999999996</v>
      </c>
      <c r="J1279" s="32">
        <v>33499.35</v>
      </c>
      <c r="K1279" s="32">
        <v>25670</v>
      </c>
      <c r="L1279" s="32">
        <v>7829.35</v>
      </c>
      <c r="M1279" s="4">
        <v>41791</v>
      </c>
      <c r="N1279" s="26">
        <v>6</v>
      </c>
      <c r="O1279" s="26" t="s">
        <v>25</v>
      </c>
      <c r="P1279" s="26" t="s">
        <v>21</v>
      </c>
    </row>
    <row r="1280" spans="1:16">
      <c r="A1280" s="26" t="s">
        <v>16</v>
      </c>
      <c r="B1280" s="26" t="s">
        <v>17</v>
      </c>
      <c r="C1280" s="26" t="s">
        <v>18</v>
      </c>
      <c r="D1280" s="26" t="s">
        <v>49</v>
      </c>
      <c r="E1280" s="26">
        <v>923</v>
      </c>
      <c r="F1280" s="32">
        <v>3</v>
      </c>
      <c r="G1280" s="32">
        <v>350</v>
      </c>
      <c r="H1280" s="32">
        <v>323050</v>
      </c>
      <c r="I1280" s="32">
        <v>41996.5</v>
      </c>
      <c r="J1280" s="32">
        <v>281053.5</v>
      </c>
      <c r="K1280" s="32">
        <v>239980</v>
      </c>
      <c r="L1280" s="32">
        <v>41073.5</v>
      </c>
      <c r="M1280" s="4">
        <v>41699</v>
      </c>
      <c r="N1280" s="26">
        <v>3</v>
      </c>
      <c r="O1280" s="26" t="s">
        <v>29</v>
      </c>
      <c r="P1280" s="26" t="s">
        <v>21</v>
      </c>
    </row>
    <row r="1281" spans="1:16">
      <c r="A1281" s="26" t="s">
        <v>16</v>
      </c>
      <c r="B1281" s="26" t="s">
        <v>24</v>
      </c>
      <c r="C1281" s="26" t="s">
        <v>18</v>
      </c>
      <c r="D1281" s="26" t="s">
        <v>49</v>
      </c>
      <c r="E1281" s="26">
        <v>1790</v>
      </c>
      <c r="F1281" s="32">
        <v>3</v>
      </c>
      <c r="G1281" s="32">
        <v>350</v>
      </c>
      <c r="H1281" s="32">
        <v>626500</v>
      </c>
      <c r="I1281" s="32">
        <v>81445</v>
      </c>
      <c r="J1281" s="32">
        <v>545055</v>
      </c>
      <c r="K1281" s="32">
        <v>465400</v>
      </c>
      <c r="L1281" s="32">
        <v>79655</v>
      </c>
      <c r="M1281" s="4">
        <v>41699</v>
      </c>
      <c r="N1281" s="26">
        <v>3</v>
      </c>
      <c r="O1281" s="26" t="s">
        <v>29</v>
      </c>
      <c r="P1281" s="26" t="s">
        <v>21</v>
      </c>
    </row>
    <row r="1282" spans="1:16">
      <c r="A1282" s="26" t="s">
        <v>16</v>
      </c>
      <c r="B1282" s="26" t="s">
        <v>22</v>
      </c>
      <c r="C1282" s="26" t="s">
        <v>18</v>
      </c>
      <c r="D1282" s="26" t="s">
        <v>49</v>
      </c>
      <c r="E1282" s="26">
        <v>442</v>
      </c>
      <c r="F1282" s="32">
        <v>3</v>
      </c>
      <c r="G1282" s="32">
        <v>20</v>
      </c>
      <c r="H1282" s="32">
        <v>8840</v>
      </c>
      <c r="I1282" s="32">
        <v>1149.2</v>
      </c>
      <c r="J1282" s="32">
        <v>7690.8</v>
      </c>
      <c r="K1282" s="32">
        <v>4420</v>
      </c>
      <c r="L1282" s="32">
        <v>3270.8</v>
      </c>
      <c r="M1282" s="4">
        <v>41518</v>
      </c>
      <c r="N1282" s="26">
        <v>9</v>
      </c>
      <c r="O1282" s="26" t="s">
        <v>35</v>
      </c>
      <c r="P1282" s="26" t="s">
        <v>37</v>
      </c>
    </row>
    <row r="1283" spans="1:16">
      <c r="A1283" s="26" t="s">
        <v>16</v>
      </c>
      <c r="B1283" s="26" t="s">
        <v>38</v>
      </c>
      <c r="C1283" s="26" t="s">
        <v>28</v>
      </c>
      <c r="D1283" s="26" t="s">
        <v>49</v>
      </c>
      <c r="E1283" s="26">
        <v>982.5</v>
      </c>
      <c r="F1283" s="32">
        <v>5</v>
      </c>
      <c r="G1283" s="32">
        <v>350</v>
      </c>
      <c r="H1283" s="32">
        <v>343875</v>
      </c>
      <c r="I1283" s="32">
        <v>44703.75</v>
      </c>
      <c r="J1283" s="32">
        <v>299171.25</v>
      </c>
      <c r="K1283" s="32">
        <v>255450</v>
      </c>
      <c r="L1283" s="32">
        <v>43721.25</v>
      </c>
      <c r="M1283" s="4">
        <v>41640</v>
      </c>
      <c r="N1283" s="26">
        <v>1</v>
      </c>
      <c r="O1283" s="26" t="s">
        <v>20</v>
      </c>
      <c r="P1283" s="26" t="s">
        <v>21</v>
      </c>
    </row>
    <row r="1284" spans="1:16">
      <c r="A1284" s="26" t="s">
        <v>16</v>
      </c>
      <c r="B1284" s="26" t="s">
        <v>38</v>
      </c>
      <c r="C1284" s="26" t="s">
        <v>28</v>
      </c>
      <c r="D1284" s="26" t="s">
        <v>49</v>
      </c>
      <c r="E1284" s="26">
        <v>1298</v>
      </c>
      <c r="F1284" s="32">
        <v>5</v>
      </c>
      <c r="G1284" s="32">
        <v>7</v>
      </c>
      <c r="H1284" s="32">
        <v>9086</v>
      </c>
      <c r="I1284" s="32">
        <v>1181.18</v>
      </c>
      <c r="J1284" s="32">
        <v>7904.82</v>
      </c>
      <c r="K1284" s="32">
        <v>6490</v>
      </c>
      <c r="L1284" s="32">
        <v>1414.82</v>
      </c>
      <c r="M1284" s="4">
        <v>41671</v>
      </c>
      <c r="N1284" s="26">
        <v>2</v>
      </c>
      <c r="O1284" s="26" t="s">
        <v>40</v>
      </c>
      <c r="P1284" s="26" t="s">
        <v>21</v>
      </c>
    </row>
    <row r="1285" spans="1:16">
      <c r="A1285" s="26" t="s">
        <v>30</v>
      </c>
      <c r="B1285" s="26" t="s">
        <v>26</v>
      </c>
      <c r="C1285" s="26" t="s">
        <v>28</v>
      </c>
      <c r="D1285" s="26" t="s">
        <v>49</v>
      </c>
      <c r="E1285" s="26">
        <v>604</v>
      </c>
      <c r="F1285" s="32">
        <v>5</v>
      </c>
      <c r="G1285" s="32">
        <v>12</v>
      </c>
      <c r="H1285" s="32">
        <v>7248</v>
      </c>
      <c r="I1285" s="32">
        <v>942.24</v>
      </c>
      <c r="J1285" s="32">
        <v>6305.76</v>
      </c>
      <c r="K1285" s="32">
        <v>1812</v>
      </c>
      <c r="L1285" s="32">
        <v>4493.76</v>
      </c>
      <c r="M1285" s="4">
        <v>41791</v>
      </c>
      <c r="N1285" s="26">
        <v>6</v>
      </c>
      <c r="O1285" s="26" t="s">
        <v>25</v>
      </c>
      <c r="P1285" s="26" t="s">
        <v>21</v>
      </c>
    </row>
    <row r="1286" spans="1:16">
      <c r="A1286" s="26" t="s">
        <v>16</v>
      </c>
      <c r="B1286" s="26" t="s">
        <v>26</v>
      </c>
      <c r="C1286" s="26" t="s">
        <v>28</v>
      </c>
      <c r="D1286" s="26" t="s">
        <v>49</v>
      </c>
      <c r="E1286" s="26">
        <v>2255</v>
      </c>
      <c r="F1286" s="32">
        <v>5</v>
      </c>
      <c r="G1286" s="32">
        <v>20</v>
      </c>
      <c r="H1286" s="32">
        <v>45100</v>
      </c>
      <c r="I1286" s="32">
        <v>5863</v>
      </c>
      <c r="J1286" s="32">
        <v>39237</v>
      </c>
      <c r="K1286" s="32">
        <v>22550</v>
      </c>
      <c r="L1286" s="32">
        <v>16687</v>
      </c>
      <c r="M1286" s="4">
        <v>41821</v>
      </c>
      <c r="N1286" s="26">
        <v>7</v>
      </c>
      <c r="O1286" s="26" t="s">
        <v>32</v>
      </c>
      <c r="P1286" s="26" t="s">
        <v>21</v>
      </c>
    </row>
    <row r="1287" spans="1:16">
      <c r="A1287" s="26" t="s">
        <v>16</v>
      </c>
      <c r="B1287" s="26" t="s">
        <v>17</v>
      </c>
      <c r="C1287" s="26" t="s">
        <v>28</v>
      </c>
      <c r="D1287" s="26" t="s">
        <v>49</v>
      </c>
      <c r="E1287" s="26">
        <v>1249</v>
      </c>
      <c r="F1287" s="32">
        <v>5</v>
      </c>
      <c r="G1287" s="32">
        <v>20</v>
      </c>
      <c r="H1287" s="32">
        <v>24980</v>
      </c>
      <c r="I1287" s="32">
        <v>3247.4</v>
      </c>
      <c r="J1287" s="32">
        <v>21732.6</v>
      </c>
      <c r="K1287" s="32">
        <v>12490</v>
      </c>
      <c r="L1287" s="32">
        <v>9242.6</v>
      </c>
      <c r="M1287" s="4">
        <v>41913</v>
      </c>
      <c r="N1287" s="26">
        <v>10</v>
      </c>
      <c r="O1287" s="26" t="s">
        <v>36</v>
      </c>
      <c r="P1287" s="26" t="s">
        <v>21</v>
      </c>
    </row>
    <row r="1288" spans="1:16">
      <c r="A1288" s="26" t="s">
        <v>16</v>
      </c>
      <c r="B1288" s="26" t="s">
        <v>38</v>
      </c>
      <c r="C1288" s="26" t="s">
        <v>39</v>
      </c>
      <c r="D1288" s="26" t="s">
        <v>49</v>
      </c>
      <c r="E1288" s="26">
        <v>1438.5</v>
      </c>
      <c r="F1288" s="32">
        <v>10</v>
      </c>
      <c r="G1288" s="32">
        <v>7</v>
      </c>
      <c r="H1288" s="32">
        <v>10069.5</v>
      </c>
      <c r="I1288" s="32">
        <v>1309.0350000000001</v>
      </c>
      <c r="J1288" s="32">
        <v>8760.4650000000001</v>
      </c>
      <c r="K1288" s="32">
        <v>7192.5</v>
      </c>
      <c r="L1288" s="32">
        <v>1567.9649999999999</v>
      </c>
      <c r="M1288" s="4">
        <v>41640</v>
      </c>
      <c r="N1288" s="26">
        <v>1</v>
      </c>
      <c r="O1288" s="26" t="s">
        <v>20</v>
      </c>
      <c r="P1288" s="26" t="s">
        <v>21</v>
      </c>
    </row>
    <row r="1289" spans="1:16">
      <c r="A1289" s="26" t="s">
        <v>33</v>
      </c>
      <c r="B1289" s="26" t="s">
        <v>22</v>
      </c>
      <c r="C1289" s="26" t="s">
        <v>39</v>
      </c>
      <c r="D1289" s="26" t="s">
        <v>49</v>
      </c>
      <c r="E1289" s="26">
        <v>807</v>
      </c>
      <c r="F1289" s="32">
        <v>10</v>
      </c>
      <c r="G1289" s="32">
        <v>300</v>
      </c>
      <c r="H1289" s="32">
        <v>242100</v>
      </c>
      <c r="I1289" s="32">
        <v>31473</v>
      </c>
      <c r="J1289" s="32">
        <v>210627</v>
      </c>
      <c r="K1289" s="32">
        <v>201750</v>
      </c>
      <c r="L1289" s="32">
        <v>8877</v>
      </c>
      <c r="M1289" s="4">
        <v>41640</v>
      </c>
      <c r="N1289" s="26">
        <v>1</v>
      </c>
      <c r="O1289" s="26" t="s">
        <v>20</v>
      </c>
      <c r="P1289" s="26" t="s">
        <v>21</v>
      </c>
    </row>
    <row r="1290" spans="1:16">
      <c r="A1290" s="26" t="s">
        <v>16</v>
      </c>
      <c r="B1290" s="26" t="s">
        <v>38</v>
      </c>
      <c r="C1290" s="26" t="s">
        <v>39</v>
      </c>
      <c r="D1290" s="26" t="s">
        <v>49</v>
      </c>
      <c r="E1290" s="26">
        <v>2641</v>
      </c>
      <c r="F1290" s="32">
        <v>10</v>
      </c>
      <c r="G1290" s="32">
        <v>20</v>
      </c>
      <c r="H1290" s="32">
        <v>52820</v>
      </c>
      <c r="I1290" s="32">
        <v>6866.6</v>
      </c>
      <c r="J1290" s="32">
        <v>45953.4</v>
      </c>
      <c r="K1290" s="32">
        <v>26410</v>
      </c>
      <c r="L1290" s="32">
        <v>19543.400000000001</v>
      </c>
      <c r="M1290" s="4">
        <v>41671</v>
      </c>
      <c r="N1290" s="26">
        <v>2</v>
      </c>
      <c r="O1290" s="26" t="s">
        <v>40</v>
      </c>
      <c r="P1290" s="26" t="s">
        <v>21</v>
      </c>
    </row>
    <row r="1291" spans="1:16">
      <c r="A1291" s="26" t="s">
        <v>16</v>
      </c>
      <c r="B1291" s="26" t="s">
        <v>22</v>
      </c>
      <c r="C1291" s="26" t="s">
        <v>39</v>
      </c>
      <c r="D1291" s="26" t="s">
        <v>49</v>
      </c>
      <c r="E1291" s="26">
        <v>2708</v>
      </c>
      <c r="F1291" s="32">
        <v>10</v>
      </c>
      <c r="G1291" s="32">
        <v>20</v>
      </c>
      <c r="H1291" s="32">
        <v>54160</v>
      </c>
      <c r="I1291" s="32">
        <v>7040.8</v>
      </c>
      <c r="J1291" s="32">
        <v>47119.199999999997</v>
      </c>
      <c r="K1291" s="32">
        <v>27080</v>
      </c>
      <c r="L1291" s="32">
        <v>20039.2</v>
      </c>
      <c r="M1291" s="4">
        <v>41671</v>
      </c>
      <c r="N1291" s="26">
        <v>2</v>
      </c>
      <c r="O1291" s="26" t="s">
        <v>40</v>
      </c>
      <c r="P1291" s="26" t="s">
        <v>21</v>
      </c>
    </row>
    <row r="1292" spans="1:16">
      <c r="A1292" s="26" t="s">
        <v>16</v>
      </c>
      <c r="B1292" s="26" t="s">
        <v>17</v>
      </c>
      <c r="C1292" s="26" t="s">
        <v>39</v>
      </c>
      <c r="D1292" s="26" t="s">
        <v>49</v>
      </c>
      <c r="E1292" s="26">
        <v>2632</v>
      </c>
      <c r="F1292" s="32">
        <v>10</v>
      </c>
      <c r="G1292" s="32">
        <v>350</v>
      </c>
      <c r="H1292" s="32">
        <v>921200</v>
      </c>
      <c r="I1292" s="32">
        <v>119756</v>
      </c>
      <c r="J1292" s="32">
        <v>801444</v>
      </c>
      <c r="K1292" s="32">
        <v>684320</v>
      </c>
      <c r="L1292" s="32">
        <v>117124</v>
      </c>
      <c r="M1292" s="4">
        <v>41791</v>
      </c>
      <c r="N1292" s="26">
        <v>6</v>
      </c>
      <c r="O1292" s="26" t="s">
        <v>25</v>
      </c>
      <c r="P1292" s="26" t="s">
        <v>21</v>
      </c>
    </row>
    <row r="1293" spans="1:16">
      <c r="A1293" s="26" t="s">
        <v>31</v>
      </c>
      <c r="B1293" s="26" t="s">
        <v>17</v>
      </c>
      <c r="C1293" s="26" t="s">
        <v>39</v>
      </c>
      <c r="D1293" s="26" t="s">
        <v>49</v>
      </c>
      <c r="E1293" s="26">
        <v>1583</v>
      </c>
      <c r="F1293" s="32">
        <v>10</v>
      </c>
      <c r="G1293" s="32">
        <v>125</v>
      </c>
      <c r="H1293" s="32">
        <v>197875</v>
      </c>
      <c r="I1293" s="32">
        <v>25723.75</v>
      </c>
      <c r="J1293" s="32">
        <v>172151.25</v>
      </c>
      <c r="K1293" s="32">
        <v>189960</v>
      </c>
      <c r="L1293" s="32">
        <v>-17808.75</v>
      </c>
      <c r="M1293" s="4">
        <v>41791</v>
      </c>
      <c r="N1293" s="26">
        <v>6</v>
      </c>
      <c r="O1293" s="26" t="s">
        <v>25</v>
      </c>
      <c r="P1293" s="26" t="s">
        <v>21</v>
      </c>
    </row>
    <row r="1294" spans="1:16">
      <c r="A1294" s="26" t="s">
        <v>30</v>
      </c>
      <c r="B1294" s="26" t="s">
        <v>26</v>
      </c>
      <c r="C1294" s="26" t="s">
        <v>39</v>
      </c>
      <c r="D1294" s="26" t="s">
        <v>49</v>
      </c>
      <c r="E1294" s="26">
        <v>571</v>
      </c>
      <c r="F1294" s="32">
        <v>10</v>
      </c>
      <c r="G1294" s="32">
        <v>12</v>
      </c>
      <c r="H1294" s="32">
        <v>6852</v>
      </c>
      <c r="I1294" s="32">
        <v>890.76</v>
      </c>
      <c r="J1294" s="32">
        <v>5961.24</v>
      </c>
      <c r="K1294" s="32">
        <v>1713</v>
      </c>
      <c r="L1294" s="32">
        <v>4248.24</v>
      </c>
      <c r="M1294" s="4">
        <v>41821</v>
      </c>
      <c r="N1294" s="26">
        <v>7</v>
      </c>
      <c r="O1294" s="26" t="s">
        <v>32</v>
      </c>
      <c r="P1294" s="26" t="s">
        <v>21</v>
      </c>
    </row>
    <row r="1295" spans="1:16">
      <c r="A1295" s="26" t="s">
        <v>16</v>
      </c>
      <c r="B1295" s="26" t="s">
        <v>24</v>
      </c>
      <c r="C1295" s="26" t="s">
        <v>39</v>
      </c>
      <c r="D1295" s="26" t="s">
        <v>49</v>
      </c>
      <c r="E1295" s="26">
        <v>2696</v>
      </c>
      <c r="F1295" s="32">
        <v>10</v>
      </c>
      <c r="G1295" s="32">
        <v>7</v>
      </c>
      <c r="H1295" s="32">
        <v>18872</v>
      </c>
      <c r="I1295" s="32">
        <v>2453.36</v>
      </c>
      <c r="J1295" s="32">
        <v>16418.64</v>
      </c>
      <c r="K1295" s="32">
        <v>13480</v>
      </c>
      <c r="L1295" s="32">
        <v>2938.64</v>
      </c>
      <c r="M1295" s="4">
        <v>41852</v>
      </c>
      <c r="N1295" s="26">
        <v>8</v>
      </c>
      <c r="O1295" s="26" t="s">
        <v>34</v>
      </c>
      <c r="P1295" s="26" t="s">
        <v>21</v>
      </c>
    </row>
    <row r="1296" spans="1:16">
      <c r="A1296" s="26" t="s">
        <v>23</v>
      </c>
      <c r="B1296" s="26" t="s">
        <v>17</v>
      </c>
      <c r="C1296" s="26" t="s">
        <v>39</v>
      </c>
      <c r="D1296" s="26" t="s">
        <v>49</v>
      </c>
      <c r="E1296" s="26">
        <v>1565</v>
      </c>
      <c r="F1296" s="32">
        <v>10</v>
      </c>
      <c r="G1296" s="32">
        <v>15</v>
      </c>
      <c r="H1296" s="32">
        <v>23475</v>
      </c>
      <c r="I1296" s="32">
        <v>3051.75</v>
      </c>
      <c r="J1296" s="32">
        <v>20423.25</v>
      </c>
      <c r="K1296" s="32">
        <v>15650</v>
      </c>
      <c r="L1296" s="32">
        <v>4773.25</v>
      </c>
      <c r="M1296" s="4">
        <v>41913</v>
      </c>
      <c r="N1296" s="26">
        <v>10</v>
      </c>
      <c r="O1296" s="26" t="s">
        <v>36</v>
      </c>
      <c r="P1296" s="26" t="s">
        <v>21</v>
      </c>
    </row>
    <row r="1297" spans="1:16">
      <c r="A1297" s="26" t="s">
        <v>16</v>
      </c>
      <c r="B1297" s="26" t="s">
        <v>17</v>
      </c>
      <c r="C1297" s="26" t="s">
        <v>39</v>
      </c>
      <c r="D1297" s="26" t="s">
        <v>49</v>
      </c>
      <c r="E1297" s="26">
        <v>1249</v>
      </c>
      <c r="F1297" s="32">
        <v>10</v>
      </c>
      <c r="G1297" s="32">
        <v>20</v>
      </c>
      <c r="H1297" s="32">
        <v>24980</v>
      </c>
      <c r="I1297" s="32">
        <v>3247.4</v>
      </c>
      <c r="J1297" s="32">
        <v>21732.6</v>
      </c>
      <c r="K1297" s="32">
        <v>12490</v>
      </c>
      <c r="L1297" s="32">
        <v>9242.6</v>
      </c>
      <c r="M1297" s="4">
        <v>41913</v>
      </c>
      <c r="N1297" s="26">
        <v>10</v>
      </c>
      <c r="O1297" s="26" t="s">
        <v>36</v>
      </c>
      <c r="P1297" s="26" t="s">
        <v>21</v>
      </c>
    </row>
    <row r="1298" spans="1:16">
      <c r="A1298" s="26" t="s">
        <v>16</v>
      </c>
      <c r="B1298" s="26" t="s">
        <v>22</v>
      </c>
      <c r="C1298" s="26" t="s">
        <v>39</v>
      </c>
      <c r="D1298" s="26" t="s">
        <v>49</v>
      </c>
      <c r="E1298" s="26">
        <v>357</v>
      </c>
      <c r="F1298" s="32">
        <v>10</v>
      </c>
      <c r="G1298" s="32">
        <v>350</v>
      </c>
      <c r="H1298" s="32">
        <v>124950</v>
      </c>
      <c r="I1298" s="32">
        <v>16243.5</v>
      </c>
      <c r="J1298" s="32">
        <v>108706.5</v>
      </c>
      <c r="K1298" s="32">
        <v>92820</v>
      </c>
      <c r="L1298" s="32">
        <v>15886.5</v>
      </c>
      <c r="M1298" s="4">
        <v>41944</v>
      </c>
      <c r="N1298" s="26">
        <v>11</v>
      </c>
      <c r="O1298" s="26" t="s">
        <v>41</v>
      </c>
      <c r="P1298" s="26" t="s">
        <v>21</v>
      </c>
    </row>
    <row r="1299" spans="1:16">
      <c r="A1299" s="26" t="s">
        <v>30</v>
      </c>
      <c r="B1299" s="26" t="s">
        <v>22</v>
      </c>
      <c r="C1299" s="26" t="s">
        <v>39</v>
      </c>
      <c r="D1299" s="26" t="s">
        <v>49</v>
      </c>
      <c r="E1299" s="26">
        <v>1013</v>
      </c>
      <c r="F1299" s="32">
        <v>10</v>
      </c>
      <c r="G1299" s="32">
        <v>12</v>
      </c>
      <c r="H1299" s="32">
        <v>12156</v>
      </c>
      <c r="I1299" s="32">
        <v>1580.28</v>
      </c>
      <c r="J1299" s="32">
        <v>10575.72</v>
      </c>
      <c r="K1299" s="32">
        <v>3039</v>
      </c>
      <c r="L1299" s="32">
        <v>7536.72</v>
      </c>
      <c r="M1299" s="4">
        <v>41974</v>
      </c>
      <c r="N1299" s="26">
        <v>12</v>
      </c>
      <c r="O1299" s="26" t="s">
        <v>27</v>
      </c>
      <c r="P1299" s="26" t="s">
        <v>21</v>
      </c>
    </row>
    <row r="1300" spans="1:16">
      <c r="A1300" s="26" t="s">
        <v>23</v>
      </c>
      <c r="B1300" s="26" t="s">
        <v>24</v>
      </c>
      <c r="C1300" s="26" t="s">
        <v>42</v>
      </c>
      <c r="D1300" s="26" t="s">
        <v>49</v>
      </c>
      <c r="E1300" s="26">
        <v>3997.5</v>
      </c>
      <c r="F1300" s="32">
        <v>120</v>
      </c>
      <c r="G1300" s="32">
        <v>15</v>
      </c>
      <c r="H1300" s="32">
        <v>59962.5</v>
      </c>
      <c r="I1300" s="32">
        <v>7795.125</v>
      </c>
      <c r="J1300" s="32">
        <v>52167.375</v>
      </c>
      <c r="K1300" s="32">
        <v>39975</v>
      </c>
      <c r="L1300" s="32">
        <v>12192.375</v>
      </c>
      <c r="M1300" s="4">
        <v>41640</v>
      </c>
      <c r="N1300" s="26">
        <v>1</v>
      </c>
      <c r="O1300" s="26" t="s">
        <v>20</v>
      </c>
      <c r="P1300" s="26" t="s">
        <v>21</v>
      </c>
    </row>
    <row r="1301" spans="1:16">
      <c r="A1301" s="26" t="s">
        <v>16</v>
      </c>
      <c r="B1301" s="26" t="s">
        <v>17</v>
      </c>
      <c r="C1301" s="26" t="s">
        <v>42</v>
      </c>
      <c r="D1301" s="26" t="s">
        <v>49</v>
      </c>
      <c r="E1301" s="26">
        <v>2632</v>
      </c>
      <c r="F1301" s="32">
        <v>120</v>
      </c>
      <c r="G1301" s="32">
        <v>350</v>
      </c>
      <c r="H1301" s="32">
        <v>921200</v>
      </c>
      <c r="I1301" s="32">
        <v>119756</v>
      </c>
      <c r="J1301" s="32">
        <v>801444</v>
      </c>
      <c r="K1301" s="32">
        <v>684320</v>
      </c>
      <c r="L1301" s="32">
        <v>117124</v>
      </c>
      <c r="M1301" s="4">
        <v>41791</v>
      </c>
      <c r="N1301" s="26">
        <v>6</v>
      </c>
      <c r="O1301" s="26" t="s">
        <v>25</v>
      </c>
      <c r="P1301" s="26" t="s">
        <v>21</v>
      </c>
    </row>
    <row r="1302" spans="1:16">
      <c r="A1302" s="26" t="s">
        <v>16</v>
      </c>
      <c r="B1302" s="26" t="s">
        <v>24</v>
      </c>
      <c r="C1302" s="26" t="s">
        <v>42</v>
      </c>
      <c r="D1302" s="26" t="s">
        <v>49</v>
      </c>
      <c r="E1302" s="26">
        <v>1190</v>
      </c>
      <c r="F1302" s="32">
        <v>120</v>
      </c>
      <c r="G1302" s="32">
        <v>7</v>
      </c>
      <c r="H1302" s="32">
        <v>8330</v>
      </c>
      <c r="I1302" s="32">
        <v>1082.9000000000001</v>
      </c>
      <c r="J1302" s="32">
        <v>7247.1</v>
      </c>
      <c r="K1302" s="32">
        <v>5950</v>
      </c>
      <c r="L1302" s="32">
        <v>1297.0999999999999</v>
      </c>
      <c r="M1302" s="4">
        <v>41791</v>
      </c>
      <c r="N1302" s="26">
        <v>6</v>
      </c>
      <c r="O1302" s="26" t="s">
        <v>25</v>
      </c>
      <c r="P1302" s="26" t="s">
        <v>21</v>
      </c>
    </row>
    <row r="1303" spans="1:16">
      <c r="A1303" s="26" t="s">
        <v>30</v>
      </c>
      <c r="B1303" s="26" t="s">
        <v>26</v>
      </c>
      <c r="C1303" s="26" t="s">
        <v>42</v>
      </c>
      <c r="D1303" s="26" t="s">
        <v>49</v>
      </c>
      <c r="E1303" s="26">
        <v>604</v>
      </c>
      <c r="F1303" s="32">
        <v>120</v>
      </c>
      <c r="G1303" s="32">
        <v>12</v>
      </c>
      <c r="H1303" s="32">
        <v>7248</v>
      </c>
      <c r="I1303" s="32">
        <v>942.24</v>
      </c>
      <c r="J1303" s="32">
        <v>6305.76</v>
      </c>
      <c r="K1303" s="32">
        <v>1812</v>
      </c>
      <c r="L1303" s="32">
        <v>4493.76</v>
      </c>
      <c r="M1303" s="4">
        <v>41791</v>
      </c>
      <c r="N1303" s="26">
        <v>6</v>
      </c>
      <c r="O1303" s="26" t="s">
        <v>25</v>
      </c>
      <c r="P1303" s="26" t="s">
        <v>21</v>
      </c>
    </row>
    <row r="1304" spans="1:16">
      <c r="A1304" s="26" t="s">
        <v>23</v>
      </c>
      <c r="B1304" s="26" t="s">
        <v>22</v>
      </c>
      <c r="C1304" s="26" t="s">
        <v>42</v>
      </c>
      <c r="D1304" s="26" t="s">
        <v>49</v>
      </c>
      <c r="E1304" s="26">
        <v>660</v>
      </c>
      <c r="F1304" s="32">
        <v>120</v>
      </c>
      <c r="G1304" s="32">
        <v>15</v>
      </c>
      <c r="H1304" s="32">
        <v>9900</v>
      </c>
      <c r="I1304" s="32">
        <v>1287</v>
      </c>
      <c r="J1304" s="32">
        <v>8613</v>
      </c>
      <c r="K1304" s="32">
        <v>6600</v>
      </c>
      <c r="L1304" s="32">
        <v>2013</v>
      </c>
      <c r="M1304" s="4">
        <v>41518</v>
      </c>
      <c r="N1304" s="26">
        <v>9</v>
      </c>
      <c r="O1304" s="26" t="s">
        <v>35</v>
      </c>
      <c r="P1304" s="26" t="s">
        <v>37</v>
      </c>
    </row>
    <row r="1305" spans="1:16">
      <c r="A1305" s="26" t="s">
        <v>30</v>
      </c>
      <c r="B1305" s="26" t="s">
        <v>26</v>
      </c>
      <c r="C1305" s="26" t="s">
        <v>42</v>
      </c>
      <c r="D1305" s="26" t="s">
        <v>49</v>
      </c>
      <c r="E1305" s="26">
        <v>410</v>
      </c>
      <c r="F1305" s="32">
        <v>120</v>
      </c>
      <c r="G1305" s="32">
        <v>12</v>
      </c>
      <c r="H1305" s="32">
        <v>4920</v>
      </c>
      <c r="I1305" s="32">
        <v>639.6</v>
      </c>
      <c r="J1305" s="32">
        <v>4280.3999999999996</v>
      </c>
      <c r="K1305" s="32">
        <v>1230</v>
      </c>
      <c r="L1305" s="32">
        <v>3050.4</v>
      </c>
      <c r="M1305" s="4">
        <v>41913</v>
      </c>
      <c r="N1305" s="26">
        <v>10</v>
      </c>
      <c r="O1305" s="26" t="s">
        <v>36</v>
      </c>
      <c r="P1305" s="26" t="s">
        <v>21</v>
      </c>
    </row>
    <row r="1306" spans="1:16">
      <c r="A1306" s="26" t="s">
        <v>33</v>
      </c>
      <c r="B1306" s="26" t="s">
        <v>26</v>
      </c>
      <c r="C1306" s="26" t="s">
        <v>42</v>
      </c>
      <c r="D1306" s="26" t="s">
        <v>49</v>
      </c>
      <c r="E1306" s="26">
        <v>2605</v>
      </c>
      <c r="F1306" s="32">
        <v>120</v>
      </c>
      <c r="G1306" s="32">
        <v>300</v>
      </c>
      <c r="H1306" s="32">
        <v>781500</v>
      </c>
      <c r="I1306" s="32">
        <v>101595</v>
      </c>
      <c r="J1306" s="32">
        <v>679905</v>
      </c>
      <c r="K1306" s="32">
        <v>651250</v>
      </c>
      <c r="L1306" s="32">
        <v>28655</v>
      </c>
      <c r="M1306" s="4">
        <v>41579</v>
      </c>
      <c r="N1306" s="26">
        <v>11</v>
      </c>
      <c r="O1306" s="26" t="s">
        <v>41</v>
      </c>
      <c r="P1306" s="26" t="s">
        <v>37</v>
      </c>
    </row>
    <row r="1307" spans="1:16">
      <c r="A1307" s="26" t="s">
        <v>30</v>
      </c>
      <c r="B1307" s="26" t="s">
        <v>22</v>
      </c>
      <c r="C1307" s="26" t="s">
        <v>42</v>
      </c>
      <c r="D1307" s="26" t="s">
        <v>49</v>
      </c>
      <c r="E1307" s="26">
        <v>1013</v>
      </c>
      <c r="F1307" s="32">
        <v>120</v>
      </c>
      <c r="G1307" s="32">
        <v>12</v>
      </c>
      <c r="H1307" s="32">
        <v>12156</v>
      </c>
      <c r="I1307" s="32">
        <v>1580.28</v>
      </c>
      <c r="J1307" s="32">
        <v>10575.72</v>
      </c>
      <c r="K1307" s="32">
        <v>3039</v>
      </c>
      <c r="L1307" s="32">
        <v>7536.72</v>
      </c>
      <c r="M1307" s="4">
        <v>41974</v>
      </c>
      <c r="N1307" s="26">
        <v>12</v>
      </c>
      <c r="O1307" s="26" t="s">
        <v>27</v>
      </c>
      <c r="P1307" s="26" t="s">
        <v>21</v>
      </c>
    </row>
    <row r="1308" spans="1:16">
      <c r="A1308" s="26" t="s">
        <v>31</v>
      </c>
      <c r="B1308" s="26" t="s">
        <v>17</v>
      </c>
      <c r="C1308" s="26" t="s">
        <v>43</v>
      </c>
      <c r="D1308" s="26" t="s">
        <v>49</v>
      </c>
      <c r="E1308" s="26">
        <v>1583</v>
      </c>
      <c r="F1308" s="32">
        <v>250</v>
      </c>
      <c r="G1308" s="32">
        <v>125</v>
      </c>
      <c r="H1308" s="32">
        <v>197875</v>
      </c>
      <c r="I1308" s="32">
        <v>25723.75</v>
      </c>
      <c r="J1308" s="32">
        <v>172151.25</v>
      </c>
      <c r="K1308" s="32">
        <v>189960</v>
      </c>
      <c r="L1308" s="32">
        <v>-17808.75</v>
      </c>
      <c r="M1308" s="4">
        <v>41791</v>
      </c>
      <c r="N1308" s="26">
        <v>6</v>
      </c>
      <c r="O1308" s="26" t="s">
        <v>25</v>
      </c>
      <c r="P1308" s="26" t="s">
        <v>21</v>
      </c>
    </row>
    <row r="1309" spans="1:16">
      <c r="A1309" s="26" t="s">
        <v>23</v>
      </c>
      <c r="B1309" s="26" t="s">
        <v>17</v>
      </c>
      <c r="C1309" s="26" t="s">
        <v>43</v>
      </c>
      <c r="D1309" s="26" t="s">
        <v>49</v>
      </c>
      <c r="E1309" s="26">
        <v>1565</v>
      </c>
      <c r="F1309" s="32">
        <v>250</v>
      </c>
      <c r="G1309" s="32">
        <v>15</v>
      </c>
      <c r="H1309" s="32">
        <v>23475</v>
      </c>
      <c r="I1309" s="32">
        <v>3051.75</v>
      </c>
      <c r="J1309" s="32">
        <v>20423.25</v>
      </c>
      <c r="K1309" s="32">
        <v>15650</v>
      </c>
      <c r="L1309" s="32">
        <v>4773.25</v>
      </c>
      <c r="M1309" s="4">
        <v>41913</v>
      </c>
      <c r="N1309" s="26">
        <v>10</v>
      </c>
      <c r="O1309" s="26" t="s">
        <v>36</v>
      </c>
      <c r="P1309" s="26" t="s">
        <v>21</v>
      </c>
    </row>
    <row r="1310" spans="1:16">
      <c r="A1310" s="26" t="s">
        <v>31</v>
      </c>
      <c r="B1310" s="26" t="s">
        <v>17</v>
      </c>
      <c r="C1310" s="26" t="s">
        <v>45</v>
      </c>
      <c r="D1310" s="26" t="s">
        <v>49</v>
      </c>
      <c r="E1310" s="26">
        <v>1659</v>
      </c>
      <c r="F1310" s="32">
        <v>260</v>
      </c>
      <c r="G1310" s="32">
        <v>125</v>
      </c>
      <c r="H1310" s="32">
        <v>207375</v>
      </c>
      <c r="I1310" s="32">
        <v>26958.75</v>
      </c>
      <c r="J1310" s="32">
        <v>180416.25</v>
      </c>
      <c r="K1310" s="32">
        <v>199080</v>
      </c>
      <c r="L1310" s="32">
        <v>-18663.75</v>
      </c>
      <c r="M1310" s="4">
        <v>41640</v>
      </c>
      <c r="N1310" s="26">
        <v>1</v>
      </c>
      <c r="O1310" s="26" t="s">
        <v>20</v>
      </c>
      <c r="P1310" s="26" t="s">
        <v>21</v>
      </c>
    </row>
    <row r="1311" spans="1:16">
      <c r="A1311" s="26" t="s">
        <v>16</v>
      </c>
      <c r="B1311" s="26" t="s">
        <v>24</v>
      </c>
      <c r="C1311" s="26" t="s">
        <v>45</v>
      </c>
      <c r="D1311" s="26" t="s">
        <v>49</v>
      </c>
      <c r="E1311" s="26">
        <v>1190</v>
      </c>
      <c r="F1311" s="32">
        <v>260</v>
      </c>
      <c r="G1311" s="32">
        <v>7</v>
      </c>
      <c r="H1311" s="32">
        <v>8330</v>
      </c>
      <c r="I1311" s="32">
        <v>1082.9000000000001</v>
      </c>
      <c r="J1311" s="32">
        <v>7247.1</v>
      </c>
      <c r="K1311" s="32">
        <v>5950</v>
      </c>
      <c r="L1311" s="32">
        <v>1297.0999999999999</v>
      </c>
      <c r="M1311" s="4">
        <v>41791</v>
      </c>
      <c r="N1311" s="26">
        <v>6</v>
      </c>
      <c r="O1311" s="26" t="s">
        <v>25</v>
      </c>
      <c r="P1311" s="26" t="s">
        <v>21</v>
      </c>
    </row>
    <row r="1312" spans="1:16">
      <c r="A1312" s="26" t="s">
        <v>30</v>
      </c>
      <c r="B1312" s="26" t="s">
        <v>26</v>
      </c>
      <c r="C1312" s="26" t="s">
        <v>45</v>
      </c>
      <c r="D1312" s="26" t="s">
        <v>49</v>
      </c>
      <c r="E1312" s="26">
        <v>410</v>
      </c>
      <c r="F1312" s="32">
        <v>260</v>
      </c>
      <c r="G1312" s="32">
        <v>12</v>
      </c>
      <c r="H1312" s="32">
        <v>4920</v>
      </c>
      <c r="I1312" s="32">
        <v>639.6</v>
      </c>
      <c r="J1312" s="32">
        <v>4280.3999999999996</v>
      </c>
      <c r="K1312" s="32">
        <v>1230</v>
      </c>
      <c r="L1312" s="32">
        <v>3050.4</v>
      </c>
      <c r="M1312" s="4">
        <v>41913</v>
      </c>
      <c r="N1312" s="26">
        <v>10</v>
      </c>
      <c r="O1312" s="26" t="s">
        <v>36</v>
      </c>
      <c r="P1312" s="26" t="s">
        <v>21</v>
      </c>
    </row>
    <row r="1313" spans="1:16">
      <c r="A1313" s="26" t="s">
        <v>30</v>
      </c>
      <c r="B1313" s="26" t="s">
        <v>22</v>
      </c>
      <c r="C1313" s="26" t="s">
        <v>45</v>
      </c>
      <c r="D1313" s="26" t="s">
        <v>49</v>
      </c>
      <c r="E1313" s="26">
        <v>1770</v>
      </c>
      <c r="F1313" s="32">
        <v>260</v>
      </c>
      <c r="G1313" s="32">
        <v>12</v>
      </c>
      <c r="H1313" s="32">
        <v>21240</v>
      </c>
      <c r="I1313" s="32">
        <v>2761.2</v>
      </c>
      <c r="J1313" s="32">
        <v>18478.8</v>
      </c>
      <c r="K1313" s="32">
        <v>5310</v>
      </c>
      <c r="L1313" s="32">
        <v>13168.8</v>
      </c>
      <c r="M1313" s="4">
        <v>41609</v>
      </c>
      <c r="N1313" s="26">
        <v>12</v>
      </c>
      <c r="O1313" s="26" t="s">
        <v>27</v>
      </c>
      <c r="P1313" s="26" t="s">
        <v>37</v>
      </c>
    </row>
    <row r="1314" spans="1:16">
      <c r="A1314" s="26" t="s">
        <v>16</v>
      </c>
      <c r="B1314" s="26" t="s">
        <v>26</v>
      </c>
      <c r="C1314" s="26" t="s">
        <v>18</v>
      </c>
      <c r="D1314" s="26" t="s">
        <v>49</v>
      </c>
      <c r="E1314" s="26">
        <v>2579</v>
      </c>
      <c r="F1314" s="32">
        <v>3</v>
      </c>
      <c r="G1314" s="32">
        <v>20</v>
      </c>
      <c r="H1314" s="32">
        <v>51580</v>
      </c>
      <c r="I1314" s="32">
        <v>7221.2</v>
      </c>
      <c r="J1314" s="32">
        <v>44358.8</v>
      </c>
      <c r="K1314" s="32">
        <v>25790</v>
      </c>
      <c r="L1314" s="32">
        <v>18568.8</v>
      </c>
      <c r="M1314" s="4">
        <v>41730</v>
      </c>
      <c r="N1314" s="26">
        <v>4</v>
      </c>
      <c r="O1314" s="26" t="s">
        <v>44</v>
      </c>
      <c r="P1314" s="26" t="s">
        <v>21</v>
      </c>
    </row>
    <row r="1315" spans="1:16">
      <c r="A1315" s="26" t="s">
        <v>16</v>
      </c>
      <c r="B1315" s="26" t="s">
        <v>38</v>
      </c>
      <c r="C1315" s="26" t="s">
        <v>18</v>
      </c>
      <c r="D1315" s="26" t="s">
        <v>49</v>
      </c>
      <c r="E1315" s="26">
        <v>1743</v>
      </c>
      <c r="F1315" s="32">
        <v>3</v>
      </c>
      <c r="G1315" s="32">
        <v>20</v>
      </c>
      <c r="H1315" s="32">
        <v>34860</v>
      </c>
      <c r="I1315" s="32">
        <v>4880.3999999999996</v>
      </c>
      <c r="J1315" s="32">
        <v>29979.599999999999</v>
      </c>
      <c r="K1315" s="32">
        <v>17430</v>
      </c>
      <c r="L1315" s="32">
        <v>12549.6</v>
      </c>
      <c r="M1315" s="4">
        <v>41760</v>
      </c>
      <c r="N1315" s="26">
        <v>5</v>
      </c>
      <c r="O1315" s="26" t="s">
        <v>47</v>
      </c>
      <c r="P1315" s="26" t="s">
        <v>21</v>
      </c>
    </row>
    <row r="1316" spans="1:16">
      <c r="A1316" s="26" t="s">
        <v>16</v>
      </c>
      <c r="B1316" s="26" t="s">
        <v>38</v>
      </c>
      <c r="C1316" s="26" t="s">
        <v>18</v>
      </c>
      <c r="D1316" s="26" t="s">
        <v>49</v>
      </c>
      <c r="E1316" s="26">
        <v>2996</v>
      </c>
      <c r="F1316" s="32">
        <v>3</v>
      </c>
      <c r="G1316" s="32">
        <v>7</v>
      </c>
      <c r="H1316" s="32">
        <v>20972</v>
      </c>
      <c r="I1316" s="32">
        <v>2936.08</v>
      </c>
      <c r="J1316" s="32">
        <v>18035.919999999998</v>
      </c>
      <c r="K1316" s="32">
        <v>14980</v>
      </c>
      <c r="L1316" s="32">
        <v>3055.92</v>
      </c>
      <c r="M1316" s="4">
        <v>41548</v>
      </c>
      <c r="N1316" s="26">
        <v>10</v>
      </c>
      <c r="O1316" s="26" t="s">
        <v>36</v>
      </c>
      <c r="P1316" s="26" t="s">
        <v>37</v>
      </c>
    </row>
    <row r="1317" spans="1:16">
      <c r="A1317" s="26" t="s">
        <v>16</v>
      </c>
      <c r="B1317" s="26" t="s">
        <v>22</v>
      </c>
      <c r="C1317" s="26" t="s">
        <v>18</v>
      </c>
      <c r="D1317" s="26" t="s">
        <v>49</v>
      </c>
      <c r="E1317" s="26">
        <v>280</v>
      </c>
      <c r="F1317" s="32">
        <v>3</v>
      </c>
      <c r="G1317" s="32">
        <v>7</v>
      </c>
      <c r="H1317" s="32">
        <v>1960</v>
      </c>
      <c r="I1317" s="32">
        <v>274.39999999999998</v>
      </c>
      <c r="J1317" s="32">
        <v>1685.6</v>
      </c>
      <c r="K1317" s="32">
        <v>1400</v>
      </c>
      <c r="L1317" s="32">
        <v>285.60000000000002</v>
      </c>
      <c r="M1317" s="4">
        <v>41974</v>
      </c>
      <c r="N1317" s="26">
        <v>12</v>
      </c>
      <c r="O1317" s="26" t="s">
        <v>27</v>
      </c>
      <c r="P1317" s="26" t="s">
        <v>21</v>
      </c>
    </row>
    <row r="1318" spans="1:16">
      <c r="A1318" s="26" t="s">
        <v>16</v>
      </c>
      <c r="B1318" s="26" t="s">
        <v>24</v>
      </c>
      <c r="C1318" s="26" t="s">
        <v>28</v>
      </c>
      <c r="D1318" s="26" t="s">
        <v>49</v>
      </c>
      <c r="E1318" s="26">
        <v>293</v>
      </c>
      <c r="F1318" s="32">
        <v>5</v>
      </c>
      <c r="G1318" s="32">
        <v>7</v>
      </c>
      <c r="H1318" s="32">
        <v>2051</v>
      </c>
      <c r="I1318" s="32">
        <v>287.14</v>
      </c>
      <c r="J1318" s="32">
        <v>1763.86</v>
      </c>
      <c r="K1318" s="32">
        <v>1465</v>
      </c>
      <c r="L1318" s="32">
        <v>298.86</v>
      </c>
      <c r="M1318" s="4">
        <v>41671</v>
      </c>
      <c r="N1318" s="26">
        <v>2</v>
      </c>
      <c r="O1318" s="26" t="s">
        <v>40</v>
      </c>
      <c r="P1318" s="26" t="s">
        <v>21</v>
      </c>
    </row>
    <row r="1319" spans="1:16">
      <c r="A1319" s="26" t="s">
        <v>16</v>
      </c>
      <c r="B1319" s="26" t="s">
        <v>38</v>
      </c>
      <c r="C1319" s="26" t="s">
        <v>28</v>
      </c>
      <c r="D1319" s="26" t="s">
        <v>49</v>
      </c>
      <c r="E1319" s="26">
        <v>2996</v>
      </c>
      <c r="F1319" s="32">
        <v>5</v>
      </c>
      <c r="G1319" s="32">
        <v>7</v>
      </c>
      <c r="H1319" s="32">
        <v>20972</v>
      </c>
      <c r="I1319" s="32">
        <v>2936.08</v>
      </c>
      <c r="J1319" s="32">
        <v>18035.919999999998</v>
      </c>
      <c r="K1319" s="32">
        <v>14980</v>
      </c>
      <c r="L1319" s="32">
        <v>3055.92</v>
      </c>
      <c r="M1319" s="4">
        <v>41548</v>
      </c>
      <c r="N1319" s="26">
        <v>10</v>
      </c>
      <c r="O1319" s="26" t="s">
        <v>36</v>
      </c>
      <c r="P1319" s="26" t="s">
        <v>37</v>
      </c>
    </row>
    <row r="1320" spans="1:16">
      <c r="A1320" s="26" t="s">
        <v>23</v>
      </c>
      <c r="B1320" s="26" t="s">
        <v>22</v>
      </c>
      <c r="C1320" s="26" t="s">
        <v>39</v>
      </c>
      <c r="D1320" s="26" t="s">
        <v>49</v>
      </c>
      <c r="E1320" s="26">
        <v>278</v>
      </c>
      <c r="F1320" s="32">
        <v>10</v>
      </c>
      <c r="G1320" s="32">
        <v>15</v>
      </c>
      <c r="H1320" s="32">
        <v>4170</v>
      </c>
      <c r="I1320" s="32">
        <v>583.79999999999995</v>
      </c>
      <c r="J1320" s="32">
        <v>3586.2</v>
      </c>
      <c r="K1320" s="32">
        <v>2780</v>
      </c>
      <c r="L1320" s="32">
        <v>806.2</v>
      </c>
      <c r="M1320" s="4">
        <v>41671</v>
      </c>
      <c r="N1320" s="26">
        <v>2</v>
      </c>
      <c r="O1320" s="26" t="s">
        <v>40</v>
      </c>
      <c r="P1320" s="26" t="s">
        <v>21</v>
      </c>
    </row>
    <row r="1321" spans="1:16">
      <c r="A1321" s="26" t="s">
        <v>16</v>
      </c>
      <c r="B1321" s="26" t="s">
        <v>17</v>
      </c>
      <c r="C1321" s="26" t="s">
        <v>39</v>
      </c>
      <c r="D1321" s="26" t="s">
        <v>49</v>
      </c>
      <c r="E1321" s="26">
        <v>2428</v>
      </c>
      <c r="F1321" s="32">
        <v>10</v>
      </c>
      <c r="G1321" s="32">
        <v>20</v>
      </c>
      <c r="H1321" s="32">
        <v>48560</v>
      </c>
      <c r="I1321" s="32">
        <v>6798.4</v>
      </c>
      <c r="J1321" s="32">
        <v>41761.599999999999</v>
      </c>
      <c r="K1321" s="32">
        <v>24280</v>
      </c>
      <c r="L1321" s="32">
        <v>17481.599999999999</v>
      </c>
      <c r="M1321" s="4">
        <v>41699</v>
      </c>
      <c r="N1321" s="26">
        <v>3</v>
      </c>
      <c r="O1321" s="26" t="s">
        <v>29</v>
      </c>
      <c r="P1321" s="26" t="s">
        <v>21</v>
      </c>
    </row>
    <row r="1322" spans="1:16">
      <c r="A1322" s="26" t="s">
        <v>23</v>
      </c>
      <c r="B1322" s="26" t="s">
        <v>38</v>
      </c>
      <c r="C1322" s="26" t="s">
        <v>39</v>
      </c>
      <c r="D1322" s="26" t="s">
        <v>49</v>
      </c>
      <c r="E1322" s="26">
        <v>1767</v>
      </c>
      <c r="F1322" s="32">
        <v>10</v>
      </c>
      <c r="G1322" s="32">
        <v>15</v>
      </c>
      <c r="H1322" s="32">
        <v>26505</v>
      </c>
      <c r="I1322" s="32">
        <v>3710.7</v>
      </c>
      <c r="J1322" s="32">
        <v>22794.3</v>
      </c>
      <c r="K1322" s="32">
        <v>17670</v>
      </c>
      <c r="L1322" s="32">
        <v>5124.3</v>
      </c>
      <c r="M1322" s="4">
        <v>41883</v>
      </c>
      <c r="N1322" s="26">
        <v>9</v>
      </c>
      <c r="O1322" s="26" t="s">
        <v>35</v>
      </c>
      <c r="P1322" s="26" t="s">
        <v>21</v>
      </c>
    </row>
    <row r="1323" spans="1:16">
      <c r="A1323" s="26" t="s">
        <v>30</v>
      </c>
      <c r="B1323" s="26" t="s">
        <v>24</v>
      </c>
      <c r="C1323" s="26" t="s">
        <v>39</v>
      </c>
      <c r="D1323" s="26" t="s">
        <v>49</v>
      </c>
      <c r="E1323" s="26">
        <v>1393</v>
      </c>
      <c r="F1323" s="32">
        <v>10</v>
      </c>
      <c r="G1323" s="32">
        <v>12</v>
      </c>
      <c r="H1323" s="32">
        <v>16716</v>
      </c>
      <c r="I1323" s="32">
        <v>2340.2399999999998</v>
      </c>
      <c r="J1323" s="32">
        <v>14375.76</v>
      </c>
      <c r="K1323" s="32">
        <v>4179</v>
      </c>
      <c r="L1323" s="32">
        <v>10196.76</v>
      </c>
      <c r="M1323" s="4">
        <v>41913</v>
      </c>
      <c r="N1323" s="26">
        <v>10</v>
      </c>
      <c r="O1323" s="26" t="s">
        <v>36</v>
      </c>
      <c r="P1323" s="26" t="s">
        <v>21</v>
      </c>
    </row>
    <row r="1324" spans="1:16">
      <c r="A1324" s="26" t="s">
        <v>16</v>
      </c>
      <c r="B1324" s="26" t="s">
        <v>22</v>
      </c>
      <c r="C1324" s="26" t="s">
        <v>43</v>
      </c>
      <c r="D1324" s="26" t="s">
        <v>49</v>
      </c>
      <c r="E1324" s="26">
        <v>280</v>
      </c>
      <c r="F1324" s="32">
        <v>250</v>
      </c>
      <c r="G1324" s="32">
        <v>7</v>
      </c>
      <c r="H1324" s="32">
        <v>1960</v>
      </c>
      <c r="I1324" s="32">
        <v>274.39999999999998</v>
      </c>
      <c r="J1324" s="32">
        <v>1685.6</v>
      </c>
      <c r="K1324" s="32">
        <v>1400</v>
      </c>
      <c r="L1324" s="32">
        <v>285.60000000000002</v>
      </c>
      <c r="M1324" s="4">
        <v>41974</v>
      </c>
      <c r="N1324" s="26">
        <v>12</v>
      </c>
      <c r="O1324" s="26" t="s">
        <v>27</v>
      </c>
      <c r="P1324" s="26" t="s">
        <v>21</v>
      </c>
    </row>
    <row r="1325" spans="1:16">
      <c r="A1325" s="26" t="s">
        <v>30</v>
      </c>
      <c r="B1325" s="26" t="s">
        <v>24</v>
      </c>
      <c r="C1325" s="26" t="s">
        <v>45</v>
      </c>
      <c r="D1325" s="26" t="s">
        <v>49</v>
      </c>
      <c r="E1325" s="26">
        <v>1393</v>
      </c>
      <c r="F1325" s="32">
        <v>260</v>
      </c>
      <c r="G1325" s="32">
        <v>12</v>
      </c>
      <c r="H1325" s="32">
        <v>16716</v>
      </c>
      <c r="I1325" s="32">
        <v>2340.2399999999998</v>
      </c>
      <c r="J1325" s="32">
        <v>14375.76</v>
      </c>
      <c r="K1325" s="32">
        <v>4179</v>
      </c>
      <c r="L1325" s="32">
        <v>10196.76</v>
      </c>
      <c r="M1325" s="4">
        <v>41913</v>
      </c>
      <c r="N1325" s="26">
        <v>10</v>
      </c>
      <c r="O1325" s="26" t="s">
        <v>36</v>
      </c>
      <c r="P1325" s="26" t="s">
        <v>21</v>
      </c>
    </row>
    <row r="1326" spans="1:16">
      <c r="A1326" s="26" t="s">
        <v>30</v>
      </c>
      <c r="B1326" s="26" t="s">
        <v>38</v>
      </c>
      <c r="C1326" s="26" t="s">
        <v>45</v>
      </c>
      <c r="D1326" s="26" t="s">
        <v>49</v>
      </c>
      <c r="E1326" s="26">
        <v>2015</v>
      </c>
      <c r="F1326" s="32">
        <v>260</v>
      </c>
      <c r="G1326" s="32">
        <v>12</v>
      </c>
      <c r="H1326" s="32">
        <v>24180</v>
      </c>
      <c r="I1326" s="32">
        <v>3385.2</v>
      </c>
      <c r="J1326" s="32">
        <v>20794.8</v>
      </c>
      <c r="K1326" s="32">
        <v>6045</v>
      </c>
      <c r="L1326" s="32">
        <v>14749.8</v>
      </c>
      <c r="M1326" s="4">
        <v>41609</v>
      </c>
      <c r="N1326" s="26">
        <v>12</v>
      </c>
      <c r="O1326" s="26" t="s">
        <v>27</v>
      </c>
      <c r="P1326" s="26" t="s">
        <v>37</v>
      </c>
    </row>
    <row r="1327" spans="1:16">
      <c r="A1327" s="26" t="s">
        <v>33</v>
      </c>
      <c r="B1327" s="26" t="s">
        <v>26</v>
      </c>
      <c r="C1327" s="26" t="s">
        <v>18</v>
      </c>
      <c r="D1327" s="26" t="s">
        <v>49</v>
      </c>
      <c r="E1327" s="26">
        <v>801</v>
      </c>
      <c r="F1327" s="32">
        <v>3</v>
      </c>
      <c r="G1327" s="32">
        <v>300</v>
      </c>
      <c r="H1327" s="32">
        <v>240300</v>
      </c>
      <c r="I1327" s="32">
        <v>33642</v>
      </c>
      <c r="J1327" s="32">
        <v>206658</v>
      </c>
      <c r="K1327" s="32">
        <v>200250</v>
      </c>
      <c r="L1327" s="32">
        <v>6408</v>
      </c>
      <c r="M1327" s="4">
        <v>41821</v>
      </c>
      <c r="N1327" s="26">
        <v>7</v>
      </c>
      <c r="O1327" s="26" t="s">
        <v>32</v>
      </c>
      <c r="P1327" s="26" t="s">
        <v>21</v>
      </c>
    </row>
    <row r="1328" spans="1:16">
      <c r="A1328" s="26" t="s">
        <v>31</v>
      </c>
      <c r="B1328" s="26" t="s">
        <v>24</v>
      </c>
      <c r="C1328" s="26" t="s">
        <v>18</v>
      </c>
      <c r="D1328" s="26" t="s">
        <v>49</v>
      </c>
      <c r="E1328" s="26">
        <v>1023</v>
      </c>
      <c r="F1328" s="32">
        <v>3</v>
      </c>
      <c r="G1328" s="32">
        <v>125</v>
      </c>
      <c r="H1328" s="32">
        <v>127875</v>
      </c>
      <c r="I1328" s="32">
        <v>17902.5</v>
      </c>
      <c r="J1328" s="32">
        <v>109972.5</v>
      </c>
      <c r="K1328" s="32">
        <v>122760</v>
      </c>
      <c r="L1328" s="32">
        <v>-12787.5</v>
      </c>
      <c r="M1328" s="4">
        <v>41518</v>
      </c>
      <c r="N1328" s="26">
        <v>9</v>
      </c>
      <c r="O1328" s="26" t="s">
        <v>35</v>
      </c>
      <c r="P1328" s="26" t="s">
        <v>37</v>
      </c>
    </row>
    <row r="1329" spans="1:16">
      <c r="A1329" s="26" t="s">
        <v>33</v>
      </c>
      <c r="B1329" s="26" t="s">
        <v>17</v>
      </c>
      <c r="C1329" s="26" t="s">
        <v>18</v>
      </c>
      <c r="D1329" s="26" t="s">
        <v>49</v>
      </c>
      <c r="E1329" s="26">
        <v>1496</v>
      </c>
      <c r="F1329" s="32">
        <v>3</v>
      </c>
      <c r="G1329" s="32">
        <v>300</v>
      </c>
      <c r="H1329" s="32">
        <v>448800</v>
      </c>
      <c r="I1329" s="32">
        <v>62832</v>
      </c>
      <c r="J1329" s="32">
        <v>385968</v>
      </c>
      <c r="K1329" s="32">
        <v>374000</v>
      </c>
      <c r="L1329" s="32">
        <v>11968</v>
      </c>
      <c r="M1329" s="4">
        <v>41913</v>
      </c>
      <c r="N1329" s="26">
        <v>10</v>
      </c>
      <c r="O1329" s="26" t="s">
        <v>36</v>
      </c>
      <c r="P1329" s="26" t="s">
        <v>21</v>
      </c>
    </row>
    <row r="1330" spans="1:16">
      <c r="A1330" s="26" t="s">
        <v>33</v>
      </c>
      <c r="B1330" s="26" t="s">
        <v>38</v>
      </c>
      <c r="C1330" s="26" t="s">
        <v>18</v>
      </c>
      <c r="D1330" s="26" t="s">
        <v>49</v>
      </c>
      <c r="E1330" s="26">
        <v>1010</v>
      </c>
      <c r="F1330" s="32">
        <v>3</v>
      </c>
      <c r="G1330" s="32">
        <v>300</v>
      </c>
      <c r="H1330" s="32">
        <v>303000</v>
      </c>
      <c r="I1330" s="32">
        <v>42420</v>
      </c>
      <c r="J1330" s="32">
        <v>260580</v>
      </c>
      <c r="K1330" s="32">
        <v>252500</v>
      </c>
      <c r="L1330" s="32">
        <v>8080</v>
      </c>
      <c r="M1330" s="4">
        <v>41913</v>
      </c>
      <c r="N1330" s="26">
        <v>10</v>
      </c>
      <c r="O1330" s="26" t="s">
        <v>36</v>
      </c>
      <c r="P1330" s="26" t="s">
        <v>21</v>
      </c>
    </row>
    <row r="1331" spans="1:16">
      <c r="A1331" s="26" t="s">
        <v>23</v>
      </c>
      <c r="B1331" s="26" t="s">
        <v>22</v>
      </c>
      <c r="C1331" s="26" t="s">
        <v>18</v>
      </c>
      <c r="D1331" s="26" t="s">
        <v>49</v>
      </c>
      <c r="E1331" s="26">
        <v>1513</v>
      </c>
      <c r="F1331" s="32">
        <v>3</v>
      </c>
      <c r="G1331" s="32">
        <v>15</v>
      </c>
      <c r="H1331" s="32">
        <v>22695</v>
      </c>
      <c r="I1331" s="32">
        <v>3177.3</v>
      </c>
      <c r="J1331" s="32">
        <v>19517.7</v>
      </c>
      <c r="K1331" s="32">
        <v>15130</v>
      </c>
      <c r="L1331" s="32">
        <v>4387.7</v>
      </c>
      <c r="M1331" s="4">
        <v>41944</v>
      </c>
      <c r="N1331" s="26">
        <v>11</v>
      </c>
      <c r="O1331" s="26" t="s">
        <v>41</v>
      </c>
      <c r="P1331" s="26" t="s">
        <v>21</v>
      </c>
    </row>
    <row r="1332" spans="1:16">
      <c r="A1332" s="26" t="s">
        <v>23</v>
      </c>
      <c r="B1332" s="26" t="s">
        <v>17</v>
      </c>
      <c r="C1332" s="26" t="s">
        <v>18</v>
      </c>
      <c r="D1332" s="26" t="s">
        <v>49</v>
      </c>
      <c r="E1332" s="26">
        <v>2300</v>
      </c>
      <c r="F1332" s="32">
        <v>3</v>
      </c>
      <c r="G1332" s="32">
        <v>15</v>
      </c>
      <c r="H1332" s="32">
        <v>34500</v>
      </c>
      <c r="I1332" s="32">
        <v>4830</v>
      </c>
      <c r="J1332" s="32">
        <v>29670</v>
      </c>
      <c r="K1332" s="32">
        <v>23000</v>
      </c>
      <c r="L1332" s="32">
        <v>6670</v>
      </c>
      <c r="M1332" s="4">
        <v>41974</v>
      </c>
      <c r="N1332" s="26">
        <v>12</v>
      </c>
      <c r="O1332" s="26" t="s">
        <v>27</v>
      </c>
      <c r="P1332" s="26" t="s">
        <v>21</v>
      </c>
    </row>
    <row r="1333" spans="1:16">
      <c r="A1333" s="26" t="s">
        <v>31</v>
      </c>
      <c r="B1333" s="26" t="s">
        <v>26</v>
      </c>
      <c r="C1333" s="26" t="s">
        <v>18</v>
      </c>
      <c r="D1333" s="26" t="s">
        <v>49</v>
      </c>
      <c r="E1333" s="26">
        <v>2821</v>
      </c>
      <c r="F1333" s="32">
        <v>3</v>
      </c>
      <c r="G1333" s="32">
        <v>125</v>
      </c>
      <c r="H1333" s="32">
        <v>352625</v>
      </c>
      <c r="I1333" s="32">
        <v>49367.5</v>
      </c>
      <c r="J1333" s="32">
        <v>303257.5</v>
      </c>
      <c r="K1333" s="32">
        <v>338520</v>
      </c>
      <c r="L1333" s="32">
        <v>-35262.5</v>
      </c>
      <c r="M1333" s="4">
        <v>41609</v>
      </c>
      <c r="N1333" s="26">
        <v>12</v>
      </c>
      <c r="O1333" s="26" t="s">
        <v>27</v>
      </c>
      <c r="P1333" s="26" t="s">
        <v>37</v>
      </c>
    </row>
    <row r="1334" spans="1:16">
      <c r="A1334" s="26" t="s">
        <v>16</v>
      </c>
      <c r="B1334" s="26" t="s">
        <v>17</v>
      </c>
      <c r="C1334" s="26" t="s">
        <v>28</v>
      </c>
      <c r="D1334" s="26" t="s">
        <v>49</v>
      </c>
      <c r="E1334" s="26">
        <v>2227.5</v>
      </c>
      <c r="F1334" s="32">
        <v>5</v>
      </c>
      <c r="G1334" s="32">
        <v>350</v>
      </c>
      <c r="H1334" s="32">
        <v>779625</v>
      </c>
      <c r="I1334" s="32">
        <v>109147.5</v>
      </c>
      <c r="J1334" s="32">
        <v>670477.5</v>
      </c>
      <c r="K1334" s="32">
        <v>579150</v>
      </c>
      <c r="L1334" s="32">
        <v>91327.5</v>
      </c>
      <c r="M1334" s="4">
        <v>41640</v>
      </c>
      <c r="N1334" s="26">
        <v>1</v>
      </c>
      <c r="O1334" s="26" t="s">
        <v>20</v>
      </c>
      <c r="P1334" s="26" t="s">
        <v>21</v>
      </c>
    </row>
    <row r="1335" spans="1:16">
      <c r="A1335" s="26" t="s">
        <v>16</v>
      </c>
      <c r="B1335" s="26" t="s">
        <v>22</v>
      </c>
      <c r="C1335" s="26" t="s">
        <v>28</v>
      </c>
      <c r="D1335" s="26" t="s">
        <v>49</v>
      </c>
      <c r="E1335" s="26">
        <v>1199</v>
      </c>
      <c r="F1335" s="32">
        <v>5</v>
      </c>
      <c r="G1335" s="32">
        <v>350</v>
      </c>
      <c r="H1335" s="32">
        <v>419650</v>
      </c>
      <c r="I1335" s="32">
        <v>58751</v>
      </c>
      <c r="J1335" s="32">
        <v>360899</v>
      </c>
      <c r="K1335" s="32">
        <v>311740</v>
      </c>
      <c r="L1335" s="32">
        <v>49159</v>
      </c>
      <c r="M1335" s="4">
        <v>41730</v>
      </c>
      <c r="N1335" s="26">
        <v>4</v>
      </c>
      <c r="O1335" s="26" t="s">
        <v>44</v>
      </c>
      <c r="P1335" s="26" t="s">
        <v>21</v>
      </c>
    </row>
    <row r="1336" spans="1:16">
      <c r="A1336" s="26" t="s">
        <v>16</v>
      </c>
      <c r="B1336" s="26" t="s">
        <v>17</v>
      </c>
      <c r="C1336" s="26" t="s">
        <v>28</v>
      </c>
      <c r="D1336" s="26" t="s">
        <v>49</v>
      </c>
      <c r="E1336" s="26">
        <v>200</v>
      </c>
      <c r="F1336" s="32">
        <v>5</v>
      </c>
      <c r="G1336" s="32">
        <v>350</v>
      </c>
      <c r="H1336" s="32">
        <v>70000</v>
      </c>
      <c r="I1336" s="32">
        <v>9800</v>
      </c>
      <c r="J1336" s="32">
        <v>60200</v>
      </c>
      <c r="K1336" s="32">
        <v>52000</v>
      </c>
      <c r="L1336" s="32">
        <v>8200</v>
      </c>
      <c r="M1336" s="4">
        <v>41760</v>
      </c>
      <c r="N1336" s="26">
        <v>5</v>
      </c>
      <c r="O1336" s="26" t="s">
        <v>47</v>
      </c>
      <c r="P1336" s="26" t="s">
        <v>21</v>
      </c>
    </row>
    <row r="1337" spans="1:16">
      <c r="A1337" s="26" t="s">
        <v>16</v>
      </c>
      <c r="B1337" s="26" t="s">
        <v>17</v>
      </c>
      <c r="C1337" s="26" t="s">
        <v>28</v>
      </c>
      <c r="D1337" s="26" t="s">
        <v>49</v>
      </c>
      <c r="E1337" s="26">
        <v>388</v>
      </c>
      <c r="F1337" s="32">
        <v>5</v>
      </c>
      <c r="G1337" s="32">
        <v>7</v>
      </c>
      <c r="H1337" s="32">
        <v>2716</v>
      </c>
      <c r="I1337" s="32">
        <v>380.24</v>
      </c>
      <c r="J1337" s="32">
        <v>2335.7600000000002</v>
      </c>
      <c r="K1337" s="32">
        <v>1940</v>
      </c>
      <c r="L1337" s="32">
        <v>395.76</v>
      </c>
      <c r="M1337" s="4">
        <v>41883</v>
      </c>
      <c r="N1337" s="26">
        <v>9</v>
      </c>
      <c r="O1337" s="26" t="s">
        <v>35</v>
      </c>
      <c r="P1337" s="26" t="s">
        <v>21</v>
      </c>
    </row>
    <row r="1338" spans="1:16">
      <c r="A1338" s="26" t="s">
        <v>16</v>
      </c>
      <c r="B1338" s="26" t="s">
        <v>26</v>
      </c>
      <c r="C1338" s="26" t="s">
        <v>28</v>
      </c>
      <c r="D1338" s="26" t="s">
        <v>49</v>
      </c>
      <c r="E1338" s="26">
        <v>1727</v>
      </c>
      <c r="F1338" s="32">
        <v>5</v>
      </c>
      <c r="G1338" s="32">
        <v>7</v>
      </c>
      <c r="H1338" s="32">
        <v>12089</v>
      </c>
      <c r="I1338" s="32">
        <v>1692.46</v>
      </c>
      <c r="J1338" s="32">
        <v>10396.540000000001</v>
      </c>
      <c r="K1338" s="32">
        <v>8635</v>
      </c>
      <c r="L1338" s="32">
        <v>1761.54</v>
      </c>
      <c r="M1338" s="4">
        <v>41548</v>
      </c>
      <c r="N1338" s="26">
        <v>10</v>
      </c>
      <c r="O1338" s="26" t="s">
        <v>36</v>
      </c>
      <c r="P1338" s="26" t="s">
        <v>37</v>
      </c>
    </row>
    <row r="1339" spans="1:16">
      <c r="A1339" s="26" t="s">
        <v>23</v>
      </c>
      <c r="B1339" s="26" t="s">
        <v>17</v>
      </c>
      <c r="C1339" s="26" t="s">
        <v>28</v>
      </c>
      <c r="D1339" s="26" t="s">
        <v>49</v>
      </c>
      <c r="E1339" s="26">
        <v>2300</v>
      </c>
      <c r="F1339" s="32">
        <v>5</v>
      </c>
      <c r="G1339" s="32">
        <v>15</v>
      </c>
      <c r="H1339" s="32">
        <v>34500</v>
      </c>
      <c r="I1339" s="32">
        <v>4830</v>
      </c>
      <c r="J1339" s="32">
        <v>29670</v>
      </c>
      <c r="K1339" s="32">
        <v>23000</v>
      </c>
      <c r="L1339" s="32">
        <v>6670</v>
      </c>
      <c r="M1339" s="4">
        <v>41974</v>
      </c>
      <c r="N1339" s="26">
        <v>12</v>
      </c>
      <c r="O1339" s="26" t="s">
        <v>27</v>
      </c>
      <c r="P1339" s="26" t="s">
        <v>21</v>
      </c>
    </row>
    <row r="1340" spans="1:16">
      <c r="A1340" s="26" t="s">
        <v>16</v>
      </c>
      <c r="B1340" s="26" t="s">
        <v>26</v>
      </c>
      <c r="C1340" s="26" t="s">
        <v>39</v>
      </c>
      <c r="D1340" s="26" t="s">
        <v>49</v>
      </c>
      <c r="E1340" s="26">
        <v>260</v>
      </c>
      <c r="F1340" s="32">
        <v>10</v>
      </c>
      <c r="G1340" s="32">
        <v>20</v>
      </c>
      <c r="H1340" s="32">
        <v>5200</v>
      </c>
      <c r="I1340" s="32">
        <v>728</v>
      </c>
      <c r="J1340" s="32">
        <v>4472</v>
      </c>
      <c r="K1340" s="32">
        <v>2600</v>
      </c>
      <c r="L1340" s="32">
        <v>1872</v>
      </c>
      <c r="M1340" s="4">
        <v>41671</v>
      </c>
      <c r="N1340" s="26">
        <v>2</v>
      </c>
      <c r="O1340" s="26" t="s">
        <v>40</v>
      </c>
      <c r="P1340" s="26" t="s">
        <v>21</v>
      </c>
    </row>
    <row r="1341" spans="1:16">
      <c r="A1341" s="26" t="s">
        <v>23</v>
      </c>
      <c r="B1341" s="26" t="s">
        <v>17</v>
      </c>
      <c r="C1341" s="26" t="s">
        <v>39</v>
      </c>
      <c r="D1341" s="26" t="s">
        <v>49</v>
      </c>
      <c r="E1341" s="26">
        <v>2470</v>
      </c>
      <c r="F1341" s="32">
        <v>10</v>
      </c>
      <c r="G1341" s="32">
        <v>15</v>
      </c>
      <c r="H1341" s="32">
        <v>37050</v>
      </c>
      <c r="I1341" s="32">
        <v>5187</v>
      </c>
      <c r="J1341" s="32">
        <v>31863</v>
      </c>
      <c r="K1341" s="32">
        <v>24700</v>
      </c>
      <c r="L1341" s="32">
        <v>7163</v>
      </c>
      <c r="M1341" s="4">
        <v>41518</v>
      </c>
      <c r="N1341" s="26">
        <v>9</v>
      </c>
      <c r="O1341" s="26" t="s">
        <v>35</v>
      </c>
      <c r="P1341" s="26" t="s">
        <v>37</v>
      </c>
    </row>
    <row r="1342" spans="1:16">
      <c r="A1342" s="26" t="s">
        <v>23</v>
      </c>
      <c r="B1342" s="26" t="s">
        <v>17</v>
      </c>
      <c r="C1342" s="26" t="s">
        <v>39</v>
      </c>
      <c r="D1342" s="26" t="s">
        <v>49</v>
      </c>
      <c r="E1342" s="26">
        <v>1743</v>
      </c>
      <c r="F1342" s="32">
        <v>10</v>
      </c>
      <c r="G1342" s="32">
        <v>15</v>
      </c>
      <c r="H1342" s="32">
        <v>26145</v>
      </c>
      <c r="I1342" s="32">
        <v>3660.3</v>
      </c>
      <c r="J1342" s="32">
        <v>22484.7</v>
      </c>
      <c r="K1342" s="32">
        <v>17430</v>
      </c>
      <c r="L1342" s="32">
        <v>5054.7</v>
      </c>
      <c r="M1342" s="4">
        <v>41548</v>
      </c>
      <c r="N1342" s="26">
        <v>10</v>
      </c>
      <c r="O1342" s="26" t="s">
        <v>36</v>
      </c>
      <c r="P1342" s="26" t="s">
        <v>37</v>
      </c>
    </row>
    <row r="1343" spans="1:16">
      <c r="A1343" s="26" t="s">
        <v>30</v>
      </c>
      <c r="B1343" s="26" t="s">
        <v>38</v>
      </c>
      <c r="C1343" s="26" t="s">
        <v>39</v>
      </c>
      <c r="D1343" s="26" t="s">
        <v>49</v>
      </c>
      <c r="E1343" s="26">
        <v>2914</v>
      </c>
      <c r="F1343" s="32">
        <v>10</v>
      </c>
      <c r="G1343" s="32">
        <v>12</v>
      </c>
      <c r="H1343" s="32">
        <v>34968</v>
      </c>
      <c r="I1343" s="32">
        <v>4895.5200000000004</v>
      </c>
      <c r="J1343" s="32">
        <v>30072.48</v>
      </c>
      <c r="K1343" s="32">
        <v>8742</v>
      </c>
      <c r="L1343" s="32">
        <v>21330.48</v>
      </c>
      <c r="M1343" s="4">
        <v>41913</v>
      </c>
      <c r="N1343" s="26">
        <v>10</v>
      </c>
      <c r="O1343" s="26" t="s">
        <v>36</v>
      </c>
      <c r="P1343" s="26" t="s">
        <v>21</v>
      </c>
    </row>
    <row r="1344" spans="1:16">
      <c r="A1344" s="26" t="s">
        <v>16</v>
      </c>
      <c r="B1344" s="26" t="s">
        <v>24</v>
      </c>
      <c r="C1344" s="26" t="s">
        <v>39</v>
      </c>
      <c r="D1344" s="26" t="s">
        <v>49</v>
      </c>
      <c r="E1344" s="26">
        <v>1731</v>
      </c>
      <c r="F1344" s="32">
        <v>10</v>
      </c>
      <c r="G1344" s="32">
        <v>7</v>
      </c>
      <c r="H1344" s="32">
        <v>12117</v>
      </c>
      <c r="I1344" s="32">
        <v>1696.38</v>
      </c>
      <c r="J1344" s="32">
        <v>10420.620000000001</v>
      </c>
      <c r="K1344" s="32">
        <v>8655</v>
      </c>
      <c r="L1344" s="32">
        <v>1765.62</v>
      </c>
      <c r="M1344" s="4">
        <v>41913</v>
      </c>
      <c r="N1344" s="26">
        <v>10</v>
      </c>
      <c r="O1344" s="26" t="s">
        <v>36</v>
      </c>
      <c r="P1344" s="26" t="s">
        <v>21</v>
      </c>
    </row>
    <row r="1345" spans="1:16">
      <c r="A1345" s="26" t="s">
        <v>16</v>
      </c>
      <c r="B1345" s="26" t="s">
        <v>17</v>
      </c>
      <c r="C1345" s="26" t="s">
        <v>39</v>
      </c>
      <c r="D1345" s="26" t="s">
        <v>49</v>
      </c>
      <c r="E1345" s="26">
        <v>700</v>
      </c>
      <c r="F1345" s="32">
        <v>10</v>
      </c>
      <c r="G1345" s="32">
        <v>350</v>
      </c>
      <c r="H1345" s="32">
        <v>245000</v>
      </c>
      <c r="I1345" s="32">
        <v>34300</v>
      </c>
      <c r="J1345" s="32">
        <v>210700</v>
      </c>
      <c r="K1345" s="32">
        <v>182000</v>
      </c>
      <c r="L1345" s="32">
        <v>28700</v>
      </c>
      <c r="M1345" s="4">
        <v>41944</v>
      </c>
      <c r="N1345" s="26">
        <v>11</v>
      </c>
      <c r="O1345" s="26" t="s">
        <v>41</v>
      </c>
      <c r="P1345" s="26" t="s">
        <v>21</v>
      </c>
    </row>
    <row r="1346" spans="1:16">
      <c r="A1346" s="26" t="s">
        <v>30</v>
      </c>
      <c r="B1346" s="26" t="s">
        <v>17</v>
      </c>
      <c r="C1346" s="26" t="s">
        <v>39</v>
      </c>
      <c r="D1346" s="26" t="s">
        <v>49</v>
      </c>
      <c r="E1346" s="26">
        <v>2222</v>
      </c>
      <c r="F1346" s="32">
        <v>10</v>
      </c>
      <c r="G1346" s="32">
        <v>12</v>
      </c>
      <c r="H1346" s="32">
        <v>26664</v>
      </c>
      <c r="I1346" s="32">
        <v>3732.96</v>
      </c>
      <c r="J1346" s="32">
        <v>22931.040000000001</v>
      </c>
      <c r="K1346" s="32">
        <v>6666</v>
      </c>
      <c r="L1346" s="32">
        <v>16265.04</v>
      </c>
      <c r="M1346" s="4">
        <v>41579</v>
      </c>
      <c r="N1346" s="26">
        <v>11</v>
      </c>
      <c r="O1346" s="26" t="s">
        <v>41</v>
      </c>
      <c r="P1346" s="26" t="s">
        <v>37</v>
      </c>
    </row>
    <row r="1347" spans="1:16">
      <c r="A1347" s="26" t="s">
        <v>16</v>
      </c>
      <c r="B1347" s="26" t="s">
        <v>38</v>
      </c>
      <c r="C1347" s="26" t="s">
        <v>39</v>
      </c>
      <c r="D1347" s="26" t="s">
        <v>49</v>
      </c>
      <c r="E1347" s="26">
        <v>1177</v>
      </c>
      <c r="F1347" s="32">
        <v>10</v>
      </c>
      <c r="G1347" s="32">
        <v>350</v>
      </c>
      <c r="H1347" s="32">
        <v>411950</v>
      </c>
      <c r="I1347" s="32">
        <v>57673</v>
      </c>
      <c r="J1347" s="32">
        <v>354277</v>
      </c>
      <c r="K1347" s="32">
        <v>306020</v>
      </c>
      <c r="L1347" s="32">
        <v>48257</v>
      </c>
      <c r="M1347" s="4">
        <v>41944</v>
      </c>
      <c r="N1347" s="26">
        <v>11</v>
      </c>
      <c r="O1347" s="26" t="s">
        <v>41</v>
      </c>
      <c r="P1347" s="26" t="s">
        <v>21</v>
      </c>
    </row>
    <row r="1348" spans="1:16">
      <c r="A1348" s="26" t="s">
        <v>16</v>
      </c>
      <c r="B1348" s="26" t="s">
        <v>24</v>
      </c>
      <c r="C1348" s="26" t="s">
        <v>39</v>
      </c>
      <c r="D1348" s="26" t="s">
        <v>49</v>
      </c>
      <c r="E1348" s="26">
        <v>1922</v>
      </c>
      <c r="F1348" s="32">
        <v>10</v>
      </c>
      <c r="G1348" s="32">
        <v>350</v>
      </c>
      <c r="H1348" s="32">
        <v>672700</v>
      </c>
      <c r="I1348" s="32">
        <v>94178</v>
      </c>
      <c r="J1348" s="32">
        <v>578522</v>
      </c>
      <c r="K1348" s="32">
        <v>499720</v>
      </c>
      <c r="L1348" s="32">
        <v>78802</v>
      </c>
      <c r="M1348" s="4">
        <v>41579</v>
      </c>
      <c r="N1348" s="26">
        <v>11</v>
      </c>
      <c r="O1348" s="26" t="s">
        <v>41</v>
      </c>
      <c r="P1348" s="26" t="s">
        <v>37</v>
      </c>
    </row>
    <row r="1349" spans="1:16">
      <c r="A1349" s="26" t="s">
        <v>31</v>
      </c>
      <c r="B1349" s="26" t="s">
        <v>26</v>
      </c>
      <c r="C1349" s="26" t="s">
        <v>42</v>
      </c>
      <c r="D1349" s="26" t="s">
        <v>49</v>
      </c>
      <c r="E1349" s="26">
        <v>1575</v>
      </c>
      <c r="F1349" s="32">
        <v>120</v>
      </c>
      <c r="G1349" s="32">
        <v>125</v>
      </c>
      <c r="H1349" s="32">
        <v>196875</v>
      </c>
      <c r="I1349" s="32">
        <v>27562.5</v>
      </c>
      <c r="J1349" s="32">
        <v>169312.5</v>
      </c>
      <c r="K1349" s="32">
        <v>189000</v>
      </c>
      <c r="L1349" s="32">
        <v>-19687.5</v>
      </c>
      <c r="M1349" s="4">
        <v>41671</v>
      </c>
      <c r="N1349" s="26">
        <v>2</v>
      </c>
      <c r="O1349" s="26" t="s">
        <v>40</v>
      </c>
      <c r="P1349" s="26" t="s">
        <v>21</v>
      </c>
    </row>
    <row r="1350" spans="1:16">
      <c r="A1350" s="26" t="s">
        <v>16</v>
      </c>
      <c r="B1350" s="26" t="s">
        <v>38</v>
      </c>
      <c r="C1350" s="26" t="s">
        <v>42</v>
      </c>
      <c r="D1350" s="26" t="s">
        <v>49</v>
      </c>
      <c r="E1350" s="26">
        <v>606</v>
      </c>
      <c r="F1350" s="32">
        <v>120</v>
      </c>
      <c r="G1350" s="32">
        <v>20</v>
      </c>
      <c r="H1350" s="32">
        <v>12120</v>
      </c>
      <c r="I1350" s="32">
        <v>1696.8</v>
      </c>
      <c r="J1350" s="32">
        <v>10423.200000000001</v>
      </c>
      <c r="K1350" s="32">
        <v>6060</v>
      </c>
      <c r="L1350" s="32">
        <v>4363.2</v>
      </c>
      <c r="M1350" s="4">
        <v>41730</v>
      </c>
      <c r="N1350" s="26">
        <v>4</v>
      </c>
      <c r="O1350" s="26" t="s">
        <v>44</v>
      </c>
      <c r="P1350" s="26" t="s">
        <v>21</v>
      </c>
    </row>
    <row r="1351" spans="1:16">
      <c r="A1351" s="26" t="s">
        <v>33</v>
      </c>
      <c r="B1351" s="26" t="s">
        <v>38</v>
      </c>
      <c r="C1351" s="26" t="s">
        <v>42</v>
      </c>
      <c r="D1351" s="26" t="s">
        <v>49</v>
      </c>
      <c r="E1351" s="26">
        <v>2460</v>
      </c>
      <c r="F1351" s="32">
        <v>120</v>
      </c>
      <c r="G1351" s="32">
        <v>300</v>
      </c>
      <c r="H1351" s="32">
        <v>738000</v>
      </c>
      <c r="I1351" s="32">
        <v>103320</v>
      </c>
      <c r="J1351" s="32">
        <v>634680</v>
      </c>
      <c r="K1351" s="32">
        <v>615000</v>
      </c>
      <c r="L1351" s="32">
        <v>19680</v>
      </c>
      <c r="M1351" s="4">
        <v>41821</v>
      </c>
      <c r="N1351" s="26">
        <v>7</v>
      </c>
      <c r="O1351" s="26" t="s">
        <v>32</v>
      </c>
      <c r="P1351" s="26" t="s">
        <v>21</v>
      </c>
    </row>
    <row r="1352" spans="1:16">
      <c r="A1352" s="26" t="s">
        <v>33</v>
      </c>
      <c r="B1352" s="26" t="s">
        <v>17</v>
      </c>
      <c r="C1352" s="26" t="s">
        <v>42</v>
      </c>
      <c r="D1352" s="26" t="s">
        <v>49</v>
      </c>
      <c r="E1352" s="26">
        <v>269</v>
      </c>
      <c r="F1352" s="32">
        <v>120</v>
      </c>
      <c r="G1352" s="32">
        <v>300</v>
      </c>
      <c r="H1352" s="32">
        <v>80700</v>
      </c>
      <c r="I1352" s="32">
        <v>11298</v>
      </c>
      <c r="J1352" s="32">
        <v>69402</v>
      </c>
      <c r="K1352" s="32">
        <v>67250</v>
      </c>
      <c r="L1352" s="32">
        <v>2152</v>
      </c>
      <c r="M1352" s="4">
        <v>41548</v>
      </c>
      <c r="N1352" s="26">
        <v>10</v>
      </c>
      <c r="O1352" s="26" t="s">
        <v>36</v>
      </c>
      <c r="P1352" s="26" t="s">
        <v>37</v>
      </c>
    </row>
    <row r="1353" spans="1:16">
      <c r="A1353" s="26" t="s">
        <v>33</v>
      </c>
      <c r="B1353" s="26" t="s">
        <v>22</v>
      </c>
      <c r="C1353" s="26" t="s">
        <v>42</v>
      </c>
      <c r="D1353" s="26" t="s">
        <v>49</v>
      </c>
      <c r="E1353" s="26">
        <v>2536</v>
      </c>
      <c r="F1353" s="32">
        <v>120</v>
      </c>
      <c r="G1353" s="32">
        <v>300</v>
      </c>
      <c r="H1353" s="32">
        <v>760800</v>
      </c>
      <c r="I1353" s="32">
        <v>106512</v>
      </c>
      <c r="J1353" s="32">
        <v>654288</v>
      </c>
      <c r="K1353" s="32">
        <v>634000</v>
      </c>
      <c r="L1353" s="32">
        <v>20288</v>
      </c>
      <c r="M1353" s="4">
        <v>41579</v>
      </c>
      <c r="N1353" s="26">
        <v>11</v>
      </c>
      <c r="O1353" s="26" t="s">
        <v>41</v>
      </c>
      <c r="P1353" s="26" t="s">
        <v>37</v>
      </c>
    </row>
    <row r="1354" spans="1:16">
      <c r="A1354" s="26" t="s">
        <v>16</v>
      </c>
      <c r="B1354" s="26" t="s">
        <v>26</v>
      </c>
      <c r="C1354" s="26" t="s">
        <v>43</v>
      </c>
      <c r="D1354" s="26" t="s">
        <v>49</v>
      </c>
      <c r="E1354" s="26">
        <v>2903</v>
      </c>
      <c r="F1354" s="32">
        <v>250</v>
      </c>
      <c r="G1354" s="32">
        <v>7</v>
      </c>
      <c r="H1354" s="32">
        <v>20321</v>
      </c>
      <c r="I1354" s="32">
        <v>2844.94</v>
      </c>
      <c r="J1354" s="32">
        <v>17476.060000000001</v>
      </c>
      <c r="K1354" s="32">
        <v>14515</v>
      </c>
      <c r="L1354" s="32">
        <v>2961.06</v>
      </c>
      <c r="M1354" s="4">
        <v>41699</v>
      </c>
      <c r="N1354" s="26">
        <v>3</v>
      </c>
      <c r="O1354" s="26" t="s">
        <v>29</v>
      </c>
      <c r="P1354" s="26" t="s">
        <v>21</v>
      </c>
    </row>
    <row r="1355" spans="1:16">
      <c r="A1355" s="26" t="s">
        <v>33</v>
      </c>
      <c r="B1355" s="26" t="s">
        <v>38</v>
      </c>
      <c r="C1355" s="26" t="s">
        <v>43</v>
      </c>
      <c r="D1355" s="26" t="s">
        <v>49</v>
      </c>
      <c r="E1355" s="26">
        <v>2541</v>
      </c>
      <c r="F1355" s="32">
        <v>250</v>
      </c>
      <c r="G1355" s="32">
        <v>300</v>
      </c>
      <c r="H1355" s="32">
        <v>762300</v>
      </c>
      <c r="I1355" s="32">
        <v>106722</v>
      </c>
      <c r="J1355" s="32">
        <v>655578</v>
      </c>
      <c r="K1355" s="32">
        <v>635250</v>
      </c>
      <c r="L1355" s="32">
        <v>20328</v>
      </c>
      <c r="M1355" s="4">
        <v>41852</v>
      </c>
      <c r="N1355" s="26">
        <v>8</v>
      </c>
      <c r="O1355" s="26" t="s">
        <v>34</v>
      </c>
      <c r="P1355" s="26" t="s">
        <v>21</v>
      </c>
    </row>
    <row r="1356" spans="1:16">
      <c r="A1356" s="26" t="s">
        <v>33</v>
      </c>
      <c r="B1356" s="26" t="s">
        <v>17</v>
      </c>
      <c r="C1356" s="26" t="s">
        <v>43</v>
      </c>
      <c r="D1356" s="26" t="s">
        <v>49</v>
      </c>
      <c r="E1356" s="26">
        <v>269</v>
      </c>
      <c r="F1356" s="32">
        <v>250</v>
      </c>
      <c r="G1356" s="32">
        <v>300</v>
      </c>
      <c r="H1356" s="32">
        <v>80700</v>
      </c>
      <c r="I1356" s="32">
        <v>11298</v>
      </c>
      <c r="J1356" s="32">
        <v>69402</v>
      </c>
      <c r="K1356" s="32">
        <v>67250</v>
      </c>
      <c r="L1356" s="32">
        <v>2152</v>
      </c>
      <c r="M1356" s="4">
        <v>41548</v>
      </c>
      <c r="N1356" s="26">
        <v>10</v>
      </c>
      <c r="O1356" s="26" t="s">
        <v>36</v>
      </c>
      <c r="P1356" s="26" t="s">
        <v>37</v>
      </c>
    </row>
    <row r="1357" spans="1:16">
      <c r="A1357" s="26" t="s">
        <v>33</v>
      </c>
      <c r="B1357" s="26" t="s">
        <v>17</v>
      </c>
      <c r="C1357" s="26" t="s">
        <v>43</v>
      </c>
      <c r="D1357" s="26" t="s">
        <v>49</v>
      </c>
      <c r="E1357" s="26">
        <v>1496</v>
      </c>
      <c r="F1357" s="32">
        <v>250</v>
      </c>
      <c r="G1357" s="32">
        <v>300</v>
      </c>
      <c r="H1357" s="32">
        <v>448800</v>
      </c>
      <c r="I1357" s="32">
        <v>62832</v>
      </c>
      <c r="J1357" s="32">
        <v>385968</v>
      </c>
      <c r="K1357" s="32">
        <v>374000</v>
      </c>
      <c r="L1357" s="32">
        <v>11968</v>
      </c>
      <c r="M1357" s="4">
        <v>41913</v>
      </c>
      <c r="N1357" s="26">
        <v>10</v>
      </c>
      <c r="O1357" s="26" t="s">
        <v>36</v>
      </c>
      <c r="P1357" s="26" t="s">
        <v>21</v>
      </c>
    </row>
    <row r="1358" spans="1:16">
      <c r="A1358" s="26" t="s">
        <v>33</v>
      </c>
      <c r="B1358" s="26" t="s">
        <v>38</v>
      </c>
      <c r="C1358" s="26" t="s">
        <v>43</v>
      </c>
      <c r="D1358" s="26" t="s">
        <v>49</v>
      </c>
      <c r="E1358" s="26">
        <v>1010</v>
      </c>
      <c r="F1358" s="32">
        <v>250</v>
      </c>
      <c r="G1358" s="32">
        <v>300</v>
      </c>
      <c r="H1358" s="32">
        <v>303000</v>
      </c>
      <c r="I1358" s="32">
        <v>42420</v>
      </c>
      <c r="J1358" s="32">
        <v>260580</v>
      </c>
      <c r="K1358" s="32">
        <v>252500</v>
      </c>
      <c r="L1358" s="32">
        <v>8080</v>
      </c>
      <c r="M1358" s="4">
        <v>41913</v>
      </c>
      <c r="N1358" s="26">
        <v>10</v>
      </c>
      <c r="O1358" s="26" t="s">
        <v>36</v>
      </c>
      <c r="P1358" s="26" t="s">
        <v>21</v>
      </c>
    </row>
    <row r="1359" spans="1:16">
      <c r="A1359" s="26" t="s">
        <v>16</v>
      </c>
      <c r="B1359" s="26" t="s">
        <v>24</v>
      </c>
      <c r="C1359" s="26" t="s">
        <v>43</v>
      </c>
      <c r="D1359" s="26" t="s">
        <v>49</v>
      </c>
      <c r="E1359" s="26">
        <v>1281</v>
      </c>
      <c r="F1359" s="32">
        <v>250</v>
      </c>
      <c r="G1359" s="32">
        <v>350</v>
      </c>
      <c r="H1359" s="32">
        <v>448350</v>
      </c>
      <c r="I1359" s="32">
        <v>62769</v>
      </c>
      <c r="J1359" s="32">
        <v>385581</v>
      </c>
      <c r="K1359" s="32">
        <v>333060</v>
      </c>
      <c r="L1359" s="32">
        <v>52521</v>
      </c>
      <c r="M1359" s="4">
        <v>41609</v>
      </c>
      <c r="N1359" s="26">
        <v>12</v>
      </c>
      <c r="O1359" s="26" t="s">
        <v>27</v>
      </c>
      <c r="P1359" s="26" t="s">
        <v>37</v>
      </c>
    </row>
    <row r="1360" spans="1:16">
      <c r="A1360" s="26" t="s">
        <v>33</v>
      </c>
      <c r="B1360" s="26" t="s">
        <v>17</v>
      </c>
      <c r="C1360" s="26" t="s">
        <v>45</v>
      </c>
      <c r="D1360" s="26" t="s">
        <v>49</v>
      </c>
      <c r="E1360" s="26">
        <v>888</v>
      </c>
      <c r="F1360" s="32">
        <v>260</v>
      </c>
      <c r="G1360" s="32">
        <v>300</v>
      </c>
      <c r="H1360" s="32">
        <v>266400</v>
      </c>
      <c r="I1360" s="32">
        <v>37296</v>
      </c>
      <c r="J1360" s="32">
        <v>229104</v>
      </c>
      <c r="K1360" s="32">
        <v>222000</v>
      </c>
      <c r="L1360" s="32">
        <v>7104</v>
      </c>
      <c r="M1360" s="4">
        <v>41699</v>
      </c>
      <c r="N1360" s="26">
        <v>3</v>
      </c>
      <c r="O1360" s="26" t="s">
        <v>29</v>
      </c>
      <c r="P1360" s="26" t="s">
        <v>21</v>
      </c>
    </row>
    <row r="1361" spans="1:16">
      <c r="A1361" s="26" t="s">
        <v>31</v>
      </c>
      <c r="B1361" s="26" t="s">
        <v>38</v>
      </c>
      <c r="C1361" s="26" t="s">
        <v>45</v>
      </c>
      <c r="D1361" s="26" t="s">
        <v>49</v>
      </c>
      <c r="E1361" s="26">
        <v>2844</v>
      </c>
      <c r="F1361" s="32">
        <v>260</v>
      </c>
      <c r="G1361" s="32">
        <v>125</v>
      </c>
      <c r="H1361" s="32">
        <v>355500</v>
      </c>
      <c r="I1361" s="32">
        <v>49770</v>
      </c>
      <c r="J1361" s="32">
        <v>305730</v>
      </c>
      <c r="K1361" s="32">
        <v>341280</v>
      </c>
      <c r="L1361" s="32">
        <v>-35550</v>
      </c>
      <c r="M1361" s="4">
        <v>41760</v>
      </c>
      <c r="N1361" s="26">
        <v>5</v>
      </c>
      <c r="O1361" s="26" t="s">
        <v>47</v>
      </c>
      <c r="P1361" s="26" t="s">
        <v>21</v>
      </c>
    </row>
    <row r="1362" spans="1:16">
      <c r="A1362" s="26" t="s">
        <v>30</v>
      </c>
      <c r="B1362" s="26" t="s">
        <v>24</v>
      </c>
      <c r="C1362" s="26" t="s">
        <v>45</v>
      </c>
      <c r="D1362" s="26" t="s">
        <v>49</v>
      </c>
      <c r="E1362" s="26">
        <v>2475</v>
      </c>
      <c r="F1362" s="32">
        <v>260</v>
      </c>
      <c r="G1362" s="32">
        <v>12</v>
      </c>
      <c r="H1362" s="32">
        <v>29700</v>
      </c>
      <c r="I1362" s="32">
        <v>4158</v>
      </c>
      <c r="J1362" s="32">
        <v>25542</v>
      </c>
      <c r="K1362" s="32">
        <v>7425</v>
      </c>
      <c r="L1362" s="32">
        <v>18117</v>
      </c>
      <c r="M1362" s="4">
        <v>41852</v>
      </c>
      <c r="N1362" s="26">
        <v>8</v>
      </c>
      <c r="O1362" s="26" t="s">
        <v>34</v>
      </c>
      <c r="P1362" s="26" t="s">
        <v>21</v>
      </c>
    </row>
    <row r="1363" spans="1:16">
      <c r="A1363" s="26" t="s">
        <v>23</v>
      </c>
      <c r="B1363" s="26" t="s">
        <v>17</v>
      </c>
      <c r="C1363" s="26" t="s">
        <v>45</v>
      </c>
      <c r="D1363" s="26" t="s">
        <v>49</v>
      </c>
      <c r="E1363" s="26">
        <v>1743</v>
      </c>
      <c r="F1363" s="32">
        <v>260</v>
      </c>
      <c r="G1363" s="32">
        <v>15</v>
      </c>
      <c r="H1363" s="32">
        <v>26145</v>
      </c>
      <c r="I1363" s="32">
        <v>3660.3</v>
      </c>
      <c r="J1363" s="32">
        <v>22484.7</v>
      </c>
      <c r="K1363" s="32">
        <v>17430</v>
      </c>
      <c r="L1363" s="32">
        <v>5054.7</v>
      </c>
      <c r="M1363" s="4">
        <v>41548</v>
      </c>
      <c r="N1363" s="26">
        <v>10</v>
      </c>
      <c r="O1363" s="26" t="s">
        <v>36</v>
      </c>
      <c r="P1363" s="26" t="s">
        <v>37</v>
      </c>
    </row>
    <row r="1364" spans="1:16">
      <c r="A1364" s="26" t="s">
        <v>30</v>
      </c>
      <c r="B1364" s="26" t="s">
        <v>38</v>
      </c>
      <c r="C1364" s="26" t="s">
        <v>45</v>
      </c>
      <c r="D1364" s="26" t="s">
        <v>49</v>
      </c>
      <c r="E1364" s="26">
        <v>2914</v>
      </c>
      <c r="F1364" s="32">
        <v>260</v>
      </c>
      <c r="G1364" s="32">
        <v>12</v>
      </c>
      <c r="H1364" s="32">
        <v>34968</v>
      </c>
      <c r="I1364" s="32">
        <v>4895.5200000000004</v>
      </c>
      <c r="J1364" s="32">
        <v>30072.48</v>
      </c>
      <c r="K1364" s="32">
        <v>8742</v>
      </c>
      <c r="L1364" s="32">
        <v>21330.48</v>
      </c>
      <c r="M1364" s="4">
        <v>41913</v>
      </c>
      <c r="N1364" s="26">
        <v>10</v>
      </c>
      <c r="O1364" s="26" t="s">
        <v>36</v>
      </c>
      <c r="P1364" s="26" t="s">
        <v>21</v>
      </c>
    </row>
    <row r="1365" spans="1:16">
      <c r="A1365" s="26" t="s">
        <v>16</v>
      </c>
      <c r="B1365" s="26" t="s">
        <v>24</v>
      </c>
      <c r="C1365" s="26" t="s">
        <v>45</v>
      </c>
      <c r="D1365" s="26" t="s">
        <v>49</v>
      </c>
      <c r="E1365" s="26">
        <v>1731</v>
      </c>
      <c r="F1365" s="32">
        <v>260</v>
      </c>
      <c r="G1365" s="32">
        <v>7</v>
      </c>
      <c r="H1365" s="32">
        <v>12117</v>
      </c>
      <c r="I1365" s="32">
        <v>1696.38</v>
      </c>
      <c r="J1365" s="32">
        <v>10420.620000000001</v>
      </c>
      <c r="K1365" s="32">
        <v>8655</v>
      </c>
      <c r="L1365" s="32">
        <v>1765.62</v>
      </c>
      <c r="M1365" s="4">
        <v>41913</v>
      </c>
      <c r="N1365" s="26">
        <v>10</v>
      </c>
      <c r="O1365" s="26" t="s">
        <v>36</v>
      </c>
      <c r="P1365" s="26" t="s">
        <v>21</v>
      </c>
    </row>
    <row r="1366" spans="1:16">
      <c r="A1366" s="26" t="s">
        <v>16</v>
      </c>
      <c r="B1366" s="26" t="s">
        <v>26</v>
      </c>
      <c r="C1366" s="26" t="s">
        <v>45</v>
      </c>
      <c r="D1366" s="26" t="s">
        <v>49</v>
      </c>
      <c r="E1366" s="26">
        <v>1727</v>
      </c>
      <c r="F1366" s="32">
        <v>260</v>
      </c>
      <c r="G1366" s="32">
        <v>7</v>
      </c>
      <c r="H1366" s="32">
        <v>12089</v>
      </c>
      <c r="I1366" s="32">
        <v>1692.46</v>
      </c>
      <c r="J1366" s="32">
        <v>10396.540000000001</v>
      </c>
      <c r="K1366" s="32">
        <v>8635</v>
      </c>
      <c r="L1366" s="32">
        <v>1761.54</v>
      </c>
      <c r="M1366" s="4">
        <v>41548</v>
      </c>
      <c r="N1366" s="26">
        <v>10</v>
      </c>
      <c r="O1366" s="26" t="s">
        <v>36</v>
      </c>
      <c r="P1366" s="26" t="s">
        <v>37</v>
      </c>
    </row>
    <row r="1367" spans="1:16">
      <c r="A1367" s="26" t="s">
        <v>23</v>
      </c>
      <c r="B1367" s="26" t="s">
        <v>26</v>
      </c>
      <c r="C1367" s="26" t="s">
        <v>45</v>
      </c>
      <c r="D1367" s="26" t="s">
        <v>49</v>
      </c>
      <c r="E1367" s="26">
        <v>1870</v>
      </c>
      <c r="F1367" s="32">
        <v>260</v>
      </c>
      <c r="G1367" s="32">
        <v>15</v>
      </c>
      <c r="H1367" s="32">
        <v>28050</v>
      </c>
      <c r="I1367" s="32">
        <v>3927</v>
      </c>
      <c r="J1367" s="32">
        <v>24123</v>
      </c>
      <c r="K1367" s="32">
        <v>18700</v>
      </c>
      <c r="L1367" s="32">
        <v>5423</v>
      </c>
      <c r="M1367" s="4">
        <v>41579</v>
      </c>
      <c r="N1367" s="26">
        <v>11</v>
      </c>
      <c r="O1367" s="26" t="s">
        <v>41</v>
      </c>
      <c r="P1367" s="26" t="s">
        <v>37</v>
      </c>
    </row>
    <row r="1368" spans="1:16">
      <c r="A1368" s="26" t="s">
        <v>31</v>
      </c>
      <c r="B1368" s="26" t="s">
        <v>24</v>
      </c>
      <c r="C1368" s="26" t="s">
        <v>18</v>
      </c>
      <c r="D1368" s="26" t="s">
        <v>49</v>
      </c>
      <c r="E1368" s="26">
        <v>1174</v>
      </c>
      <c r="F1368" s="32">
        <v>3</v>
      </c>
      <c r="G1368" s="32">
        <v>125</v>
      </c>
      <c r="H1368" s="32">
        <v>146750</v>
      </c>
      <c r="I1368" s="32">
        <v>22012.5</v>
      </c>
      <c r="J1368" s="32">
        <v>124737.5</v>
      </c>
      <c r="K1368" s="32">
        <v>140880</v>
      </c>
      <c r="L1368" s="32">
        <v>-16142.5</v>
      </c>
      <c r="M1368" s="4">
        <v>41852</v>
      </c>
      <c r="N1368" s="26">
        <v>8</v>
      </c>
      <c r="O1368" s="26" t="s">
        <v>34</v>
      </c>
      <c r="P1368" s="26" t="s">
        <v>21</v>
      </c>
    </row>
    <row r="1369" spans="1:16">
      <c r="A1369" s="26" t="s">
        <v>31</v>
      </c>
      <c r="B1369" s="26" t="s">
        <v>22</v>
      </c>
      <c r="C1369" s="26" t="s">
        <v>18</v>
      </c>
      <c r="D1369" s="26" t="s">
        <v>49</v>
      </c>
      <c r="E1369" s="26">
        <v>2767</v>
      </c>
      <c r="F1369" s="32">
        <v>3</v>
      </c>
      <c r="G1369" s="32">
        <v>125</v>
      </c>
      <c r="H1369" s="32">
        <v>345875</v>
      </c>
      <c r="I1369" s="32">
        <v>51881.25</v>
      </c>
      <c r="J1369" s="32">
        <v>293993.75</v>
      </c>
      <c r="K1369" s="32">
        <v>332040</v>
      </c>
      <c r="L1369" s="32">
        <v>-38046.25</v>
      </c>
      <c r="M1369" s="4">
        <v>41852</v>
      </c>
      <c r="N1369" s="26">
        <v>8</v>
      </c>
      <c r="O1369" s="26" t="s">
        <v>34</v>
      </c>
      <c r="P1369" s="26" t="s">
        <v>21</v>
      </c>
    </row>
    <row r="1370" spans="1:16">
      <c r="A1370" s="26" t="s">
        <v>31</v>
      </c>
      <c r="B1370" s="26" t="s">
        <v>22</v>
      </c>
      <c r="C1370" s="26" t="s">
        <v>18</v>
      </c>
      <c r="D1370" s="26" t="s">
        <v>49</v>
      </c>
      <c r="E1370" s="26">
        <v>1085</v>
      </c>
      <c r="F1370" s="32">
        <v>3</v>
      </c>
      <c r="G1370" s="32">
        <v>125</v>
      </c>
      <c r="H1370" s="32">
        <v>135625</v>
      </c>
      <c r="I1370" s="32">
        <v>20343.75</v>
      </c>
      <c r="J1370" s="32">
        <v>115281.25</v>
      </c>
      <c r="K1370" s="32">
        <v>130200</v>
      </c>
      <c r="L1370" s="32">
        <v>-14918.75</v>
      </c>
      <c r="M1370" s="4">
        <v>41913</v>
      </c>
      <c r="N1370" s="26">
        <v>10</v>
      </c>
      <c r="O1370" s="26" t="s">
        <v>36</v>
      </c>
      <c r="P1370" s="26" t="s">
        <v>21</v>
      </c>
    </row>
    <row r="1371" spans="1:16">
      <c r="A1371" s="26" t="s">
        <v>33</v>
      </c>
      <c r="B1371" s="26" t="s">
        <v>26</v>
      </c>
      <c r="C1371" s="26" t="s">
        <v>28</v>
      </c>
      <c r="D1371" s="26" t="s">
        <v>49</v>
      </c>
      <c r="E1371" s="26">
        <v>546</v>
      </c>
      <c r="F1371" s="32">
        <v>5</v>
      </c>
      <c r="G1371" s="32">
        <v>300</v>
      </c>
      <c r="H1371" s="32">
        <v>163800</v>
      </c>
      <c r="I1371" s="32">
        <v>24570</v>
      </c>
      <c r="J1371" s="32">
        <v>139230</v>
      </c>
      <c r="K1371" s="32">
        <v>136500</v>
      </c>
      <c r="L1371" s="32">
        <v>2730</v>
      </c>
      <c r="M1371" s="4">
        <v>41913</v>
      </c>
      <c r="N1371" s="26">
        <v>10</v>
      </c>
      <c r="O1371" s="26" t="s">
        <v>36</v>
      </c>
      <c r="P1371" s="26" t="s">
        <v>21</v>
      </c>
    </row>
    <row r="1372" spans="1:16">
      <c r="A1372" s="26" t="s">
        <v>16</v>
      </c>
      <c r="B1372" s="26" t="s">
        <v>22</v>
      </c>
      <c r="C1372" s="26" t="s">
        <v>39</v>
      </c>
      <c r="D1372" s="26" t="s">
        <v>49</v>
      </c>
      <c r="E1372" s="26">
        <v>1158</v>
      </c>
      <c r="F1372" s="32">
        <v>10</v>
      </c>
      <c r="G1372" s="32">
        <v>20</v>
      </c>
      <c r="H1372" s="32">
        <v>23160</v>
      </c>
      <c r="I1372" s="32">
        <v>3474</v>
      </c>
      <c r="J1372" s="32">
        <v>19686</v>
      </c>
      <c r="K1372" s="32">
        <v>11580</v>
      </c>
      <c r="L1372" s="32">
        <v>8106</v>
      </c>
      <c r="M1372" s="4">
        <v>41699</v>
      </c>
      <c r="N1372" s="26">
        <v>3</v>
      </c>
      <c r="O1372" s="26" t="s">
        <v>29</v>
      </c>
      <c r="P1372" s="26" t="s">
        <v>21</v>
      </c>
    </row>
    <row r="1373" spans="1:16">
      <c r="A1373" s="26" t="s">
        <v>23</v>
      </c>
      <c r="B1373" s="26" t="s">
        <v>17</v>
      </c>
      <c r="C1373" s="26" t="s">
        <v>39</v>
      </c>
      <c r="D1373" s="26" t="s">
        <v>49</v>
      </c>
      <c r="E1373" s="26">
        <v>1614</v>
      </c>
      <c r="F1373" s="32">
        <v>10</v>
      </c>
      <c r="G1373" s="32">
        <v>15</v>
      </c>
      <c r="H1373" s="32">
        <v>24210</v>
      </c>
      <c r="I1373" s="32">
        <v>3631.5</v>
      </c>
      <c r="J1373" s="32">
        <v>20578.5</v>
      </c>
      <c r="K1373" s="32">
        <v>16140</v>
      </c>
      <c r="L1373" s="32">
        <v>4438.5</v>
      </c>
      <c r="M1373" s="4">
        <v>41730</v>
      </c>
      <c r="N1373" s="26">
        <v>4</v>
      </c>
      <c r="O1373" s="26" t="s">
        <v>44</v>
      </c>
      <c r="P1373" s="26" t="s">
        <v>21</v>
      </c>
    </row>
    <row r="1374" spans="1:16">
      <c r="A1374" s="26" t="s">
        <v>16</v>
      </c>
      <c r="B1374" s="26" t="s">
        <v>26</v>
      </c>
      <c r="C1374" s="26" t="s">
        <v>39</v>
      </c>
      <c r="D1374" s="26" t="s">
        <v>49</v>
      </c>
      <c r="E1374" s="26">
        <v>2535</v>
      </c>
      <c r="F1374" s="32">
        <v>10</v>
      </c>
      <c r="G1374" s="32">
        <v>7</v>
      </c>
      <c r="H1374" s="32">
        <v>17745</v>
      </c>
      <c r="I1374" s="32">
        <v>2661.75</v>
      </c>
      <c r="J1374" s="32">
        <v>15083.25</v>
      </c>
      <c r="K1374" s="32">
        <v>12675</v>
      </c>
      <c r="L1374" s="32">
        <v>2408.25</v>
      </c>
      <c r="M1374" s="4">
        <v>41730</v>
      </c>
      <c r="N1374" s="26">
        <v>4</v>
      </c>
      <c r="O1374" s="26" t="s">
        <v>44</v>
      </c>
      <c r="P1374" s="26" t="s">
        <v>21</v>
      </c>
    </row>
    <row r="1375" spans="1:16">
      <c r="A1375" s="26" t="s">
        <v>16</v>
      </c>
      <c r="B1375" s="26" t="s">
        <v>26</v>
      </c>
      <c r="C1375" s="26" t="s">
        <v>39</v>
      </c>
      <c r="D1375" s="26" t="s">
        <v>49</v>
      </c>
      <c r="E1375" s="26">
        <v>2851</v>
      </c>
      <c r="F1375" s="32">
        <v>10</v>
      </c>
      <c r="G1375" s="32">
        <v>350</v>
      </c>
      <c r="H1375" s="32">
        <v>997850</v>
      </c>
      <c r="I1375" s="32">
        <v>149677.5</v>
      </c>
      <c r="J1375" s="32">
        <v>848172.5</v>
      </c>
      <c r="K1375" s="32">
        <v>741260</v>
      </c>
      <c r="L1375" s="32">
        <v>106912.5</v>
      </c>
      <c r="M1375" s="4">
        <v>41760</v>
      </c>
      <c r="N1375" s="26">
        <v>5</v>
      </c>
      <c r="O1375" s="26" t="s">
        <v>47</v>
      </c>
      <c r="P1375" s="26" t="s">
        <v>21</v>
      </c>
    </row>
    <row r="1376" spans="1:16">
      <c r="A1376" s="26" t="s">
        <v>23</v>
      </c>
      <c r="B1376" s="26" t="s">
        <v>17</v>
      </c>
      <c r="C1376" s="26" t="s">
        <v>39</v>
      </c>
      <c r="D1376" s="26" t="s">
        <v>49</v>
      </c>
      <c r="E1376" s="26">
        <v>2559</v>
      </c>
      <c r="F1376" s="32">
        <v>10</v>
      </c>
      <c r="G1376" s="32">
        <v>15</v>
      </c>
      <c r="H1376" s="32">
        <v>38385</v>
      </c>
      <c r="I1376" s="32">
        <v>5757.75</v>
      </c>
      <c r="J1376" s="32">
        <v>32627.25</v>
      </c>
      <c r="K1376" s="32">
        <v>25590</v>
      </c>
      <c r="L1376" s="32">
        <v>7037.25</v>
      </c>
      <c r="M1376" s="4">
        <v>41852</v>
      </c>
      <c r="N1376" s="26">
        <v>8</v>
      </c>
      <c r="O1376" s="26" t="s">
        <v>34</v>
      </c>
      <c r="P1376" s="26" t="s">
        <v>21</v>
      </c>
    </row>
    <row r="1377" spans="1:16">
      <c r="A1377" s="26" t="s">
        <v>16</v>
      </c>
      <c r="B1377" s="26" t="s">
        <v>38</v>
      </c>
      <c r="C1377" s="26" t="s">
        <v>39</v>
      </c>
      <c r="D1377" s="26" t="s">
        <v>49</v>
      </c>
      <c r="E1377" s="26">
        <v>267</v>
      </c>
      <c r="F1377" s="32">
        <v>10</v>
      </c>
      <c r="G1377" s="32">
        <v>20</v>
      </c>
      <c r="H1377" s="32">
        <v>5340</v>
      </c>
      <c r="I1377" s="32">
        <v>801</v>
      </c>
      <c r="J1377" s="32">
        <v>4539</v>
      </c>
      <c r="K1377" s="32">
        <v>2670</v>
      </c>
      <c r="L1377" s="32">
        <v>1869</v>
      </c>
      <c r="M1377" s="4">
        <v>41548</v>
      </c>
      <c r="N1377" s="26">
        <v>10</v>
      </c>
      <c r="O1377" s="26" t="s">
        <v>36</v>
      </c>
      <c r="P1377" s="26" t="s">
        <v>37</v>
      </c>
    </row>
    <row r="1378" spans="1:16">
      <c r="A1378" s="26" t="s">
        <v>31</v>
      </c>
      <c r="B1378" s="26" t="s">
        <v>22</v>
      </c>
      <c r="C1378" s="26" t="s">
        <v>39</v>
      </c>
      <c r="D1378" s="26" t="s">
        <v>49</v>
      </c>
      <c r="E1378" s="26">
        <v>1085</v>
      </c>
      <c r="F1378" s="32">
        <v>10</v>
      </c>
      <c r="G1378" s="32">
        <v>125</v>
      </c>
      <c r="H1378" s="32">
        <v>135625</v>
      </c>
      <c r="I1378" s="32">
        <v>20343.75</v>
      </c>
      <c r="J1378" s="32">
        <v>115281.25</v>
      </c>
      <c r="K1378" s="32">
        <v>130200</v>
      </c>
      <c r="L1378" s="32">
        <v>-14918.75</v>
      </c>
      <c r="M1378" s="4">
        <v>41913</v>
      </c>
      <c r="N1378" s="26">
        <v>10</v>
      </c>
      <c r="O1378" s="26" t="s">
        <v>36</v>
      </c>
      <c r="P1378" s="26" t="s">
        <v>21</v>
      </c>
    </row>
    <row r="1379" spans="1:16">
      <c r="A1379" s="26" t="s">
        <v>23</v>
      </c>
      <c r="B1379" s="26" t="s">
        <v>22</v>
      </c>
      <c r="C1379" s="26" t="s">
        <v>39</v>
      </c>
      <c r="D1379" s="26" t="s">
        <v>49</v>
      </c>
      <c r="E1379" s="26">
        <v>1175</v>
      </c>
      <c r="F1379" s="32">
        <v>10</v>
      </c>
      <c r="G1379" s="32">
        <v>15</v>
      </c>
      <c r="H1379" s="32">
        <v>17625</v>
      </c>
      <c r="I1379" s="32">
        <v>2643.75</v>
      </c>
      <c r="J1379" s="32">
        <v>14981.25</v>
      </c>
      <c r="K1379" s="32">
        <v>11750</v>
      </c>
      <c r="L1379" s="32">
        <v>3231.25</v>
      </c>
      <c r="M1379" s="4">
        <v>41913</v>
      </c>
      <c r="N1379" s="26">
        <v>10</v>
      </c>
      <c r="O1379" s="26" t="s">
        <v>36</v>
      </c>
      <c r="P1379" s="26" t="s">
        <v>21</v>
      </c>
    </row>
    <row r="1380" spans="1:16">
      <c r="A1380" s="26" t="s">
        <v>16</v>
      </c>
      <c r="B1380" s="26" t="s">
        <v>38</v>
      </c>
      <c r="C1380" s="26" t="s">
        <v>39</v>
      </c>
      <c r="D1380" s="26" t="s">
        <v>49</v>
      </c>
      <c r="E1380" s="26">
        <v>2007</v>
      </c>
      <c r="F1380" s="32">
        <v>10</v>
      </c>
      <c r="G1380" s="32">
        <v>350</v>
      </c>
      <c r="H1380" s="32">
        <v>702450</v>
      </c>
      <c r="I1380" s="32">
        <v>105367.5</v>
      </c>
      <c r="J1380" s="32">
        <v>597082.5</v>
      </c>
      <c r="K1380" s="32">
        <v>521820</v>
      </c>
      <c r="L1380" s="32">
        <v>75262.5</v>
      </c>
      <c r="M1380" s="4">
        <v>41579</v>
      </c>
      <c r="N1380" s="26">
        <v>11</v>
      </c>
      <c r="O1380" s="26" t="s">
        <v>41</v>
      </c>
      <c r="P1380" s="26" t="s">
        <v>37</v>
      </c>
    </row>
    <row r="1381" spans="1:16">
      <c r="A1381" s="26" t="s">
        <v>16</v>
      </c>
      <c r="B1381" s="26" t="s">
        <v>26</v>
      </c>
      <c r="C1381" s="26" t="s">
        <v>39</v>
      </c>
      <c r="D1381" s="26" t="s">
        <v>49</v>
      </c>
      <c r="E1381" s="26">
        <v>2151</v>
      </c>
      <c r="F1381" s="32">
        <v>10</v>
      </c>
      <c r="G1381" s="32">
        <v>350</v>
      </c>
      <c r="H1381" s="32">
        <v>752850</v>
      </c>
      <c r="I1381" s="32">
        <v>112927.5</v>
      </c>
      <c r="J1381" s="32">
        <v>639922.5</v>
      </c>
      <c r="K1381" s="32">
        <v>559260</v>
      </c>
      <c r="L1381" s="32">
        <v>80662.5</v>
      </c>
      <c r="M1381" s="4">
        <v>41579</v>
      </c>
      <c r="N1381" s="26">
        <v>11</v>
      </c>
      <c r="O1381" s="26" t="s">
        <v>41</v>
      </c>
      <c r="P1381" s="26" t="s">
        <v>37</v>
      </c>
    </row>
    <row r="1382" spans="1:16">
      <c r="A1382" s="26" t="s">
        <v>30</v>
      </c>
      <c r="B1382" s="26" t="s">
        <v>38</v>
      </c>
      <c r="C1382" s="26" t="s">
        <v>39</v>
      </c>
      <c r="D1382" s="26" t="s">
        <v>49</v>
      </c>
      <c r="E1382" s="26">
        <v>914</v>
      </c>
      <c r="F1382" s="32">
        <v>10</v>
      </c>
      <c r="G1382" s="32">
        <v>12</v>
      </c>
      <c r="H1382" s="32">
        <v>10968</v>
      </c>
      <c r="I1382" s="32">
        <v>1645.2</v>
      </c>
      <c r="J1382" s="32">
        <v>9322.7999999999993</v>
      </c>
      <c r="K1382" s="32">
        <v>2742</v>
      </c>
      <c r="L1382" s="32">
        <v>6580.8</v>
      </c>
      <c r="M1382" s="4">
        <v>41974</v>
      </c>
      <c r="N1382" s="26">
        <v>12</v>
      </c>
      <c r="O1382" s="26" t="s">
        <v>27</v>
      </c>
      <c r="P1382" s="26" t="s">
        <v>21</v>
      </c>
    </row>
    <row r="1383" spans="1:16">
      <c r="A1383" s="26" t="s">
        <v>16</v>
      </c>
      <c r="B1383" s="26" t="s">
        <v>24</v>
      </c>
      <c r="C1383" s="26" t="s">
        <v>39</v>
      </c>
      <c r="D1383" s="26" t="s">
        <v>49</v>
      </c>
      <c r="E1383" s="26">
        <v>293</v>
      </c>
      <c r="F1383" s="32">
        <v>10</v>
      </c>
      <c r="G1383" s="32">
        <v>20</v>
      </c>
      <c r="H1383" s="32">
        <v>5860</v>
      </c>
      <c r="I1383" s="32">
        <v>879</v>
      </c>
      <c r="J1383" s="32">
        <v>4981</v>
      </c>
      <c r="K1383" s="32">
        <v>2930</v>
      </c>
      <c r="L1383" s="32">
        <v>2051</v>
      </c>
      <c r="M1383" s="4">
        <v>41974</v>
      </c>
      <c r="N1383" s="26">
        <v>12</v>
      </c>
      <c r="O1383" s="26" t="s">
        <v>27</v>
      </c>
      <c r="P1383" s="26" t="s">
        <v>21</v>
      </c>
    </row>
    <row r="1384" spans="1:16">
      <c r="A1384" s="26" t="s">
        <v>30</v>
      </c>
      <c r="B1384" s="26" t="s">
        <v>26</v>
      </c>
      <c r="C1384" s="26" t="s">
        <v>42</v>
      </c>
      <c r="D1384" s="26" t="s">
        <v>49</v>
      </c>
      <c r="E1384" s="26">
        <v>500</v>
      </c>
      <c r="F1384" s="32">
        <v>120</v>
      </c>
      <c r="G1384" s="32">
        <v>12</v>
      </c>
      <c r="H1384" s="32">
        <v>6000</v>
      </c>
      <c r="I1384" s="32">
        <v>900</v>
      </c>
      <c r="J1384" s="32">
        <v>5100</v>
      </c>
      <c r="K1384" s="32">
        <v>1500</v>
      </c>
      <c r="L1384" s="32">
        <v>3600</v>
      </c>
      <c r="M1384" s="4">
        <v>41699</v>
      </c>
      <c r="N1384" s="26">
        <v>3</v>
      </c>
      <c r="O1384" s="26" t="s">
        <v>29</v>
      </c>
      <c r="P1384" s="26" t="s">
        <v>21</v>
      </c>
    </row>
    <row r="1385" spans="1:16">
      <c r="A1385" s="26" t="s">
        <v>23</v>
      </c>
      <c r="B1385" s="26" t="s">
        <v>24</v>
      </c>
      <c r="C1385" s="26" t="s">
        <v>42</v>
      </c>
      <c r="D1385" s="26" t="s">
        <v>49</v>
      </c>
      <c r="E1385" s="26">
        <v>2826</v>
      </c>
      <c r="F1385" s="32">
        <v>120</v>
      </c>
      <c r="G1385" s="32">
        <v>15</v>
      </c>
      <c r="H1385" s="32">
        <v>42390</v>
      </c>
      <c r="I1385" s="32">
        <v>6358.5</v>
      </c>
      <c r="J1385" s="32">
        <v>36031.5</v>
      </c>
      <c r="K1385" s="32">
        <v>28260</v>
      </c>
      <c r="L1385" s="32">
        <v>7771.5</v>
      </c>
      <c r="M1385" s="4">
        <v>41760</v>
      </c>
      <c r="N1385" s="26">
        <v>5</v>
      </c>
      <c r="O1385" s="26" t="s">
        <v>47</v>
      </c>
      <c r="P1385" s="26" t="s">
        <v>21</v>
      </c>
    </row>
    <row r="1386" spans="1:16">
      <c r="A1386" s="26" t="s">
        <v>31</v>
      </c>
      <c r="B1386" s="26" t="s">
        <v>24</v>
      </c>
      <c r="C1386" s="26" t="s">
        <v>42</v>
      </c>
      <c r="D1386" s="26" t="s">
        <v>49</v>
      </c>
      <c r="E1386" s="26">
        <v>663</v>
      </c>
      <c r="F1386" s="32">
        <v>120</v>
      </c>
      <c r="G1386" s="32">
        <v>125</v>
      </c>
      <c r="H1386" s="32">
        <v>82875</v>
      </c>
      <c r="I1386" s="32">
        <v>12431.25</v>
      </c>
      <c r="J1386" s="32">
        <v>70443.75</v>
      </c>
      <c r="K1386" s="32">
        <v>79560</v>
      </c>
      <c r="L1386" s="32">
        <v>-9116.25</v>
      </c>
      <c r="M1386" s="4">
        <v>41883</v>
      </c>
      <c r="N1386" s="26">
        <v>9</v>
      </c>
      <c r="O1386" s="26" t="s">
        <v>35</v>
      </c>
      <c r="P1386" s="26" t="s">
        <v>21</v>
      </c>
    </row>
    <row r="1387" spans="1:16">
      <c r="A1387" s="26" t="s">
        <v>33</v>
      </c>
      <c r="B1387" s="26" t="s">
        <v>38</v>
      </c>
      <c r="C1387" s="26" t="s">
        <v>42</v>
      </c>
      <c r="D1387" s="26" t="s">
        <v>49</v>
      </c>
      <c r="E1387" s="26">
        <v>2574</v>
      </c>
      <c r="F1387" s="32">
        <v>120</v>
      </c>
      <c r="G1387" s="32">
        <v>300</v>
      </c>
      <c r="H1387" s="32">
        <v>772200</v>
      </c>
      <c r="I1387" s="32">
        <v>115830</v>
      </c>
      <c r="J1387" s="32">
        <v>656370</v>
      </c>
      <c r="K1387" s="32">
        <v>643500</v>
      </c>
      <c r="L1387" s="32">
        <v>12870</v>
      </c>
      <c r="M1387" s="4">
        <v>41579</v>
      </c>
      <c r="N1387" s="26">
        <v>11</v>
      </c>
      <c r="O1387" s="26" t="s">
        <v>41</v>
      </c>
      <c r="P1387" s="26" t="s">
        <v>37</v>
      </c>
    </row>
    <row r="1388" spans="1:16">
      <c r="A1388" s="26" t="s">
        <v>31</v>
      </c>
      <c r="B1388" s="26" t="s">
        <v>38</v>
      </c>
      <c r="C1388" s="26" t="s">
        <v>42</v>
      </c>
      <c r="D1388" s="26" t="s">
        <v>49</v>
      </c>
      <c r="E1388" s="26">
        <v>2438</v>
      </c>
      <c r="F1388" s="32">
        <v>120</v>
      </c>
      <c r="G1388" s="32">
        <v>125</v>
      </c>
      <c r="H1388" s="32">
        <v>304750</v>
      </c>
      <c r="I1388" s="32">
        <v>45712.5</v>
      </c>
      <c r="J1388" s="32">
        <v>259037.5</v>
      </c>
      <c r="K1388" s="32">
        <v>292560</v>
      </c>
      <c r="L1388" s="32">
        <v>-33522.5</v>
      </c>
      <c r="M1388" s="4">
        <v>41609</v>
      </c>
      <c r="N1388" s="26">
        <v>12</v>
      </c>
      <c r="O1388" s="26" t="s">
        <v>27</v>
      </c>
      <c r="P1388" s="26" t="s">
        <v>37</v>
      </c>
    </row>
    <row r="1389" spans="1:16">
      <c r="A1389" s="26" t="s">
        <v>30</v>
      </c>
      <c r="B1389" s="26" t="s">
        <v>38</v>
      </c>
      <c r="C1389" s="26" t="s">
        <v>42</v>
      </c>
      <c r="D1389" s="26" t="s">
        <v>49</v>
      </c>
      <c r="E1389" s="26">
        <v>914</v>
      </c>
      <c r="F1389" s="32">
        <v>120</v>
      </c>
      <c r="G1389" s="32">
        <v>12</v>
      </c>
      <c r="H1389" s="32">
        <v>10968</v>
      </c>
      <c r="I1389" s="32">
        <v>1645.2</v>
      </c>
      <c r="J1389" s="32">
        <v>9322.7999999999993</v>
      </c>
      <c r="K1389" s="32">
        <v>2742</v>
      </c>
      <c r="L1389" s="32">
        <v>6580.8</v>
      </c>
      <c r="M1389" s="4">
        <v>41974</v>
      </c>
      <c r="N1389" s="26">
        <v>12</v>
      </c>
      <c r="O1389" s="26" t="s">
        <v>27</v>
      </c>
      <c r="P1389" s="26" t="s">
        <v>21</v>
      </c>
    </row>
    <row r="1390" spans="1:16">
      <c r="A1390" s="26" t="s">
        <v>16</v>
      </c>
      <c r="B1390" s="26" t="s">
        <v>17</v>
      </c>
      <c r="C1390" s="26" t="s">
        <v>43</v>
      </c>
      <c r="D1390" s="26" t="s">
        <v>49</v>
      </c>
      <c r="E1390" s="26">
        <v>865.5</v>
      </c>
      <c r="F1390" s="32">
        <v>250</v>
      </c>
      <c r="G1390" s="32">
        <v>20</v>
      </c>
      <c r="H1390" s="32">
        <v>17310</v>
      </c>
      <c r="I1390" s="32">
        <v>2596.5</v>
      </c>
      <c r="J1390" s="32">
        <v>14713.5</v>
      </c>
      <c r="K1390" s="32">
        <v>8655</v>
      </c>
      <c r="L1390" s="32">
        <v>6058.5</v>
      </c>
      <c r="M1390" s="4">
        <v>41821</v>
      </c>
      <c r="N1390" s="26">
        <v>7</v>
      </c>
      <c r="O1390" s="26" t="s">
        <v>32</v>
      </c>
      <c r="P1390" s="26" t="s">
        <v>21</v>
      </c>
    </row>
    <row r="1391" spans="1:16">
      <c r="A1391" s="26" t="s">
        <v>23</v>
      </c>
      <c r="B1391" s="26" t="s">
        <v>22</v>
      </c>
      <c r="C1391" s="26" t="s">
        <v>43</v>
      </c>
      <c r="D1391" s="26" t="s">
        <v>49</v>
      </c>
      <c r="E1391" s="26">
        <v>492</v>
      </c>
      <c r="F1391" s="32">
        <v>250</v>
      </c>
      <c r="G1391" s="32">
        <v>15</v>
      </c>
      <c r="H1391" s="32">
        <v>7380</v>
      </c>
      <c r="I1391" s="32">
        <v>1107</v>
      </c>
      <c r="J1391" s="32">
        <v>6273</v>
      </c>
      <c r="K1391" s="32">
        <v>4920</v>
      </c>
      <c r="L1391" s="32">
        <v>1353</v>
      </c>
      <c r="M1391" s="4">
        <v>41821</v>
      </c>
      <c r="N1391" s="26">
        <v>7</v>
      </c>
      <c r="O1391" s="26" t="s">
        <v>32</v>
      </c>
      <c r="P1391" s="26" t="s">
        <v>21</v>
      </c>
    </row>
    <row r="1392" spans="1:16">
      <c r="A1392" s="26" t="s">
        <v>16</v>
      </c>
      <c r="B1392" s="26" t="s">
        <v>38</v>
      </c>
      <c r="C1392" s="26" t="s">
        <v>43</v>
      </c>
      <c r="D1392" s="26" t="s">
        <v>49</v>
      </c>
      <c r="E1392" s="26">
        <v>267</v>
      </c>
      <c r="F1392" s="32">
        <v>250</v>
      </c>
      <c r="G1392" s="32">
        <v>20</v>
      </c>
      <c r="H1392" s="32">
        <v>5340</v>
      </c>
      <c r="I1392" s="32">
        <v>801</v>
      </c>
      <c r="J1392" s="32">
        <v>4539</v>
      </c>
      <c r="K1392" s="32">
        <v>2670</v>
      </c>
      <c r="L1392" s="32">
        <v>1869</v>
      </c>
      <c r="M1392" s="4">
        <v>41548</v>
      </c>
      <c r="N1392" s="26">
        <v>10</v>
      </c>
      <c r="O1392" s="26" t="s">
        <v>36</v>
      </c>
      <c r="P1392" s="26" t="s">
        <v>37</v>
      </c>
    </row>
    <row r="1393" spans="1:16">
      <c r="A1393" s="26" t="s">
        <v>23</v>
      </c>
      <c r="B1393" s="26" t="s">
        <v>22</v>
      </c>
      <c r="C1393" s="26" t="s">
        <v>43</v>
      </c>
      <c r="D1393" s="26" t="s">
        <v>49</v>
      </c>
      <c r="E1393" s="26">
        <v>1175</v>
      </c>
      <c r="F1393" s="32">
        <v>250</v>
      </c>
      <c r="G1393" s="32">
        <v>15</v>
      </c>
      <c r="H1393" s="32">
        <v>17625</v>
      </c>
      <c r="I1393" s="32">
        <v>2643.75</v>
      </c>
      <c r="J1393" s="32">
        <v>14981.25</v>
      </c>
      <c r="K1393" s="32">
        <v>11750</v>
      </c>
      <c r="L1393" s="32">
        <v>3231.25</v>
      </c>
      <c r="M1393" s="4">
        <v>41913</v>
      </c>
      <c r="N1393" s="26">
        <v>10</v>
      </c>
      <c r="O1393" s="26" t="s">
        <v>36</v>
      </c>
      <c r="P1393" s="26" t="s">
        <v>21</v>
      </c>
    </row>
    <row r="1394" spans="1:16">
      <c r="A1394" s="26" t="s">
        <v>31</v>
      </c>
      <c r="B1394" s="26" t="s">
        <v>17</v>
      </c>
      <c r="C1394" s="26" t="s">
        <v>43</v>
      </c>
      <c r="D1394" s="26" t="s">
        <v>49</v>
      </c>
      <c r="E1394" s="26">
        <v>2954</v>
      </c>
      <c r="F1394" s="32">
        <v>250</v>
      </c>
      <c r="G1394" s="32">
        <v>125</v>
      </c>
      <c r="H1394" s="32">
        <v>369250</v>
      </c>
      <c r="I1394" s="32">
        <v>55387.5</v>
      </c>
      <c r="J1394" s="32">
        <v>313862.5</v>
      </c>
      <c r="K1394" s="32">
        <v>354480</v>
      </c>
      <c r="L1394" s="32">
        <v>-40617.5</v>
      </c>
      <c r="M1394" s="4">
        <v>41579</v>
      </c>
      <c r="N1394" s="26">
        <v>11</v>
      </c>
      <c r="O1394" s="26" t="s">
        <v>41</v>
      </c>
      <c r="P1394" s="26" t="s">
        <v>37</v>
      </c>
    </row>
    <row r="1395" spans="1:16">
      <c r="A1395" s="26" t="s">
        <v>31</v>
      </c>
      <c r="B1395" s="26" t="s">
        <v>22</v>
      </c>
      <c r="C1395" s="26" t="s">
        <v>43</v>
      </c>
      <c r="D1395" s="26" t="s">
        <v>49</v>
      </c>
      <c r="E1395" s="26">
        <v>552</v>
      </c>
      <c r="F1395" s="32">
        <v>250</v>
      </c>
      <c r="G1395" s="32">
        <v>125</v>
      </c>
      <c r="H1395" s="32">
        <v>69000</v>
      </c>
      <c r="I1395" s="32">
        <v>10350</v>
      </c>
      <c r="J1395" s="32">
        <v>58650</v>
      </c>
      <c r="K1395" s="32">
        <v>66240</v>
      </c>
      <c r="L1395" s="32">
        <v>-7590</v>
      </c>
      <c r="M1395" s="4">
        <v>41944</v>
      </c>
      <c r="N1395" s="26">
        <v>11</v>
      </c>
      <c r="O1395" s="26" t="s">
        <v>41</v>
      </c>
      <c r="P1395" s="26" t="s">
        <v>21</v>
      </c>
    </row>
    <row r="1396" spans="1:16">
      <c r="A1396" s="26" t="s">
        <v>16</v>
      </c>
      <c r="B1396" s="26" t="s">
        <v>24</v>
      </c>
      <c r="C1396" s="26" t="s">
        <v>43</v>
      </c>
      <c r="D1396" s="26" t="s">
        <v>49</v>
      </c>
      <c r="E1396" s="26">
        <v>293</v>
      </c>
      <c r="F1396" s="32">
        <v>250</v>
      </c>
      <c r="G1396" s="32">
        <v>20</v>
      </c>
      <c r="H1396" s="32">
        <v>5860</v>
      </c>
      <c r="I1396" s="32">
        <v>879</v>
      </c>
      <c r="J1396" s="32">
        <v>4981</v>
      </c>
      <c r="K1396" s="32">
        <v>2930</v>
      </c>
      <c r="L1396" s="32">
        <v>2051</v>
      </c>
      <c r="M1396" s="4">
        <v>41974</v>
      </c>
      <c r="N1396" s="26">
        <v>12</v>
      </c>
      <c r="O1396" s="26" t="s">
        <v>27</v>
      </c>
      <c r="P1396" s="26" t="s">
        <v>21</v>
      </c>
    </row>
    <row r="1397" spans="1:16">
      <c r="A1397" s="26" t="s">
        <v>33</v>
      </c>
      <c r="B1397" s="26" t="s">
        <v>24</v>
      </c>
      <c r="C1397" s="26" t="s">
        <v>45</v>
      </c>
      <c r="D1397" s="26" t="s">
        <v>49</v>
      </c>
      <c r="E1397" s="26">
        <v>2475</v>
      </c>
      <c r="F1397" s="32">
        <v>260</v>
      </c>
      <c r="G1397" s="32">
        <v>300</v>
      </c>
      <c r="H1397" s="32">
        <v>742500</v>
      </c>
      <c r="I1397" s="32">
        <v>111375</v>
      </c>
      <c r="J1397" s="32">
        <v>631125</v>
      </c>
      <c r="K1397" s="32">
        <v>618750</v>
      </c>
      <c r="L1397" s="32">
        <v>12375</v>
      </c>
      <c r="M1397" s="4">
        <v>41699</v>
      </c>
      <c r="N1397" s="26">
        <v>3</v>
      </c>
      <c r="O1397" s="26" t="s">
        <v>29</v>
      </c>
      <c r="P1397" s="26" t="s">
        <v>21</v>
      </c>
    </row>
    <row r="1398" spans="1:16">
      <c r="A1398" s="26" t="s">
        <v>33</v>
      </c>
      <c r="B1398" s="26" t="s">
        <v>26</v>
      </c>
      <c r="C1398" s="26" t="s">
        <v>45</v>
      </c>
      <c r="D1398" s="26" t="s">
        <v>49</v>
      </c>
      <c r="E1398" s="26">
        <v>546</v>
      </c>
      <c r="F1398" s="32">
        <v>260</v>
      </c>
      <c r="G1398" s="32">
        <v>300</v>
      </c>
      <c r="H1398" s="32">
        <v>163800</v>
      </c>
      <c r="I1398" s="32">
        <v>24570</v>
      </c>
      <c r="J1398" s="32">
        <v>139230</v>
      </c>
      <c r="K1398" s="32">
        <v>136500</v>
      </c>
      <c r="L1398" s="32">
        <v>2730</v>
      </c>
      <c r="M1398" s="4">
        <v>41913</v>
      </c>
      <c r="N1398" s="26">
        <v>10</v>
      </c>
      <c r="O1398" s="26" t="s">
        <v>36</v>
      </c>
      <c r="P1398" s="26" t="s">
        <v>21</v>
      </c>
    </row>
    <row r="1399" spans="1:16">
      <c r="A1399" s="26" t="s">
        <v>16</v>
      </c>
      <c r="B1399" s="26" t="s">
        <v>26</v>
      </c>
      <c r="C1399" s="26" t="s">
        <v>28</v>
      </c>
      <c r="D1399" s="26" t="s">
        <v>49</v>
      </c>
      <c r="E1399" s="26">
        <v>1368</v>
      </c>
      <c r="F1399" s="32">
        <v>5</v>
      </c>
      <c r="G1399" s="32">
        <v>7</v>
      </c>
      <c r="H1399" s="32">
        <v>9576</v>
      </c>
      <c r="I1399" s="32">
        <v>1436.4</v>
      </c>
      <c r="J1399" s="32">
        <v>8139.6</v>
      </c>
      <c r="K1399" s="32">
        <v>6840</v>
      </c>
      <c r="L1399" s="32">
        <v>1299.5999999999999</v>
      </c>
      <c r="M1399" s="4">
        <v>41671</v>
      </c>
      <c r="N1399" s="26">
        <v>2</v>
      </c>
      <c r="O1399" s="26" t="s">
        <v>40</v>
      </c>
      <c r="P1399" s="26" t="s">
        <v>21</v>
      </c>
    </row>
    <row r="1400" spans="1:16">
      <c r="A1400" s="26" t="s">
        <v>16</v>
      </c>
      <c r="B1400" s="26" t="s">
        <v>17</v>
      </c>
      <c r="C1400" s="26" t="s">
        <v>39</v>
      </c>
      <c r="D1400" s="26" t="s">
        <v>49</v>
      </c>
      <c r="E1400" s="26">
        <v>723</v>
      </c>
      <c r="F1400" s="32">
        <v>10</v>
      </c>
      <c r="G1400" s="32">
        <v>7</v>
      </c>
      <c r="H1400" s="32">
        <v>5061</v>
      </c>
      <c r="I1400" s="32">
        <v>759.15</v>
      </c>
      <c r="J1400" s="32">
        <v>4301.8500000000004</v>
      </c>
      <c r="K1400" s="32">
        <v>3615</v>
      </c>
      <c r="L1400" s="32">
        <v>686.85</v>
      </c>
      <c r="M1400" s="4">
        <v>41730</v>
      </c>
      <c r="N1400" s="26">
        <v>4</v>
      </c>
      <c r="O1400" s="26" t="s">
        <v>44</v>
      </c>
      <c r="P1400" s="26" t="s">
        <v>21</v>
      </c>
    </row>
    <row r="1401" spans="1:16">
      <c r="A1401" s="26" t="s">
        <v>30</v>
      </c>
      <c r="B1401" s="26" t="s">
        <v>38</v>
      </c>
      <c r="C1401" s="26" t="s">
        <v>43</v>
      </c>
      <c r="D1401" s="26" t="s">
        <v>49</v>
      </c>
      <c r="E1401" s="26">
        <v>1806</v>
      </c>
      <c r="F1401" s="32">
        <v>250</v>
      </c>
      <c r="G1401" s="32">
        <v>12</v>
      </c>
      <c r="H1401" s="32">
        <v>21672</v>
      </c>
      <c r="I1401" s="32">
        <v>3250.8</v>
      </c>
      <c r="J1401" s="32">
        <v>18421.2</v>
      </c>
      <c r="K1401" s="32">
        <v>5418</v>
      </c>
      <c r="L1401" s="32">
        <v>13003.2</v>
      </c>
      <c r="M1401" s="4">
        <v>41760</v>
      </c>
      <c r="N1401" s="26">
        <v>5</v>
      </c>
      <c r="O1401" s="26" t="s">
        <v>47</v>
      </c>
      <c r="P1401" s="26" t="s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1BC1E-2471-4CC7-BB22-BCE4F2B54149}">
  <dimension ref="A1:J32"/>
  <sheetViews>
    <sheetView zoomScaleNormal="100" workbookViewId="0">
      <selection activeCell="D28" sqref="D28"/>
    </sheetView>
  </sheetViews>
  <sheetFormatPr defaultRowHeight="15"/>
  <cols>
    <col min="1" max="1" width="13.140625" bestFit="1" customWidth="1"/>
    <col min="2" max="2" width="14" bestFit="1" customWidth="1"/>
    <col min="3" max="3" width="16" bestFit="1" customWidth="1"/>
    <col min="4" max="4" width="14.140625" bestFit="1" customWidth="1"/>
    <col min="5" max="5" width="16.140625" customWidth="1"/>
    <col min="7" max="7" width="23.42578125" customWidth="1"/>
    <col min="8" max="8" width="19.140625" customWidth="1"/>
    <col min="9" max="9" width="14.85546875" customWidth="1"/>
    <col min="10" max="10" width="13.28515625" customWidth="1"/>
  </cols>
  <sheetData>
    <row r="1" spans="1:9" ht="15.75">
      <c r="A1" s="24" t="s">
        <v>50</v>
      </c>
      <c r="B1" s="25"/>
      <c r="D1" s="24" t="s">
        <v>51</v>
      </c>
      <c r="E1" s="25"/>
      <c r="G1" s="24" t="s">
        <v>52</v>
      </c>
      <c r="H1" s="25"/>
      <c r="I1" s="24"/>
    </row>
    <row r="2" spans="1:9" ht="15.75">
      <c r="A2" s="24" t="s">
        <v>53</v>
      </c>
      <c r="B2" s="25" t="s">
        <v>54</v>
      </c>
      <c r="D2" s="24" t="s">
        <v>53</v>
      </c>
      <c r="E2" s="25" t="s">
        <v>54</v>
      </c>
      <c r="G2" s="24" t="s">
        <v>53</v>
      </c>
      <c r="H2" s="25" t="s">
        <v>55</v>
      </c>
      <c r="I2" s="24" t="s">
        <v>56</v>
      </c>
    </row>
    <row r="3" spans="1:9">
      <c r="A3" t="s">
        <v>45</v>
      </c>
      <c r="B3">
        <v>17747116.059999999</v>
      </c>
      <c r="D3" t="s">
        <v>17</v>
      </c>
      <c r="E3">
        <v>24887654.885000005</v>
      </c>
      <c r="G3" t="s">
        <v>30</v>
      </c>
      <c r="H3">
        <v>100</v>
      </c>
      <c r="I3">
        <v>1316803.1400000001</v>
      </c>
    </row>
    <row r="4" spans="1:9">
      <c r="A4" t="s">
        <v>18</v>
      </c>
      <c r="B4">
        <v>13815307.885000004</v>
      </c>
      <c r="D4" t="s">
        <v>24</v>
      </c>
      <c r="E4">
        <v>24354172.280000009</v>
      </c>
      <c r="G4" t="s">
        <v>31</v>
      </c>
      <c r="H4">
        <v>100</v>
      </c>
      <c r="I4">
        <v>-614545.625</v>
      </c>
    </row>
    <row r="5" spans="1:9">
      <c r="A5" t="s">
        <v>28</v>
      </c>
      <c r="B5">
        <v>15390801.879999995</v>
      </c>
      <c r="D5" t="s">
        <v>22</v>
      </c>
      <c r="E5">
        <v>23505340.820000011</v>
      </c>
      <c r="G5" t="s">
        <v>16</v>
      </c>
      <c r="H5">
        <v>300</v>
      </c>
      <c r="I5">
        <v>11388173.169999985</v>
      </c>
    </row>
    <row r="6" spans="1:9">
      <c r="A6" t="s">
        <v>39</v>
      </c>
      <c r="B6">
        <v>33011143.95000001</v>
      </c>
      <c r="D6" t="s">
        <v>26</v>
      </c>
      <c r="E6">
        <v>20949352.109999999</v>
      </c>
      <c r="G6" t="s">
        <v>23</v>
      </c>
      <c r="H6">
        <v>100</v>
      </c>
      <c r="I6">
        <v>660103.07499999984</v>
      </c>
    </row>
    <row r="7" spans="1:9">
      <c r="A7" t="s">
        <v>42</v>
      </c>
      <c r="B7">
        <v>18250059.465</v>
      </c>
      <c r="D7" t="s">
        <v>38</v>
      </c>
      <c r="E7">
        <v>25029830.165000014</v>
      </c>
      <c r="G7" t="s">
        <v>33</v>
      </c>
      <c r="H7">
        <v>100</v>
      </c>
      <c r="I7">
        <v>4143168.5</v>
      </c>
    </row>
    <row r="8" spans="1:9" ht="15.75">
      <c r="A8" t="s">
        <v>43</v>
      </c>
      <c r="B8">
        <v>20511921.02</v>
      </c>
      <c r="D8" s="24" t="s">
        <v>57</v>
      </c>
      <c r="E8" s="25">
        <v>118726350.26000005</v>
      </c>
      <c r="G8" s="24" t="s">
        <v>57</v>
      </c>
      <c r="H8" s="25">
        <v>700</v>
      </c>
      <c r="I8" s="24">
        <v>16893702.259999987</v>
      </c>
    </row>
    <row r="9" spans="1:9" ht="15.75">
      <c r="A9" s="24" t="s">
        <v>57</v>
      </c>
      <c r="B9" s="25">
        <v>118726350.26000001</v>
      </c>
    </row>
    <row r="11" spans="1:9" ht="18.75">
      <c r="A11" s="24" t="s">
        <v>58</v>
      </c>
      <c r="B11" s="25"/>
      <c r="D11" s="24" t="s">
        <v>59</v>
      </c>
      <c r="E11" s="25"/>
      <c r="G11" s="13" t="s">
        <v>60</v>
      </c>
      <c r="H11" s="14"/>
    </row>
    <row r="12" spans="1:9" ht="15.75">
      <c r="A12" s="15" t="s">
        <v>53</v>
      </c>
      <c r="B12" s="15" t="s">
        <v>54</v>
      </c>
      <c r="D12" s="24" t="s">
        <v>53</v>
      </c>
      <c r="E12" s="25" t="s">
        <v>56</v>
      </c>
      <c r="G12" s="16" t="s">
        <v>53</v>
      </c>
      <c r="H12" s="15" t="s">
        <v>54</v>
      </c>
    </row>
    <row r="13" spans="1:9">
      <c r="A13" t="s">
        <v>37</v>
      </c>
      <c r="B13">
        <v>26415255.510000009</v>
      </c>
      <c r="D13" t="s">
        <v>37</v>
      </c>
      <c r="E13">
        <v>3878464.5100000007</v>
      </c>
      <c r="G13" s="6" t="s">
        <v>38</v>
      </c>
      <c r="H13">
        <v>25029830.165000014</v>
      </c>
    </row>
    <row r="14" spans="1:9">
      <c r="A14" t="s">
        <v>21</v>
      </c>
      <c r="B14">
        <v>92311094.749999985</v>
      </c>
      <c r="D14" t="s">
        <v>21</v>
      </c>
      <c r="E14">
        <v>13015237.749999994</v>
      </c>
      <c r="G14" s="6" t="s">
        <v>17</v>
      </c>
      <c r="H14">
        <v>24887654.885000005</v>
      </c>
    </row>
    <row r="15" spans="1:9" ht="15.75">
      <c r="A15" s="24" t="s">
        <v>57</v>
      </c>
      <c r="B15" s="25">
        <v>118726350.25999999</v>
      </c>
      <c r="D15" s="24" t="s">
        <v>57</v>
      </c>
      <c r="E15" s="25">
        <v>16893702.259999994</v>
      </c>
      <c r="G15" s="6" t="s">
        <v>24</v>
      </c>
      <c r="H15">
        <v>24354172.280000009</v>
      </c>
    </row>
    <row r="16" spans="1:9">
      <c r="G16" s="6" t="s">
        <v>22</v>
      </c>
      <c r="H16">
        <v>23505340.820000011</v>
      </c>
    </row>
    <row r="17" spans="1:10" ht="15.75">
      <c r="A17" s="17" t="s">
        <v>61</v>
      </c>
      <c r="B17" s="18"/>
      <c r="D17" s="19" t="s">
        <v>62</v>
      </c>
      <c r="E17" s="20"/>
      <c r="G17" s="6" t="s">
        <v>26</v>
      </c>
      <c r="H17">
        <v>20949352.109999999</v>
      </c>
    </row>
    <row r="18" spans="1:10">
      <c r="A18" s="16" t="s">
        <v>53</v>
      </c>
      <c r="B18" s="15" t="s">
        <v>54</v>
      </c>
      <c r="D18" s="21" t="s">
        <v>53</v>
      </c>
      <c r="E18" s="12" t="s">
        <v>63</v>
      </c>
      <c r="G18" s="15" t="s">
        <v>57</v>
      </c>
      <c r="H18" s="15">
        <v>118726350.26000005</v>
      </c>
    </row>
    <row r="19" spans="1:10">
      <c r="A19" s="6" t="s">
        <v>39</v>
      </c>
      <c r="B19">
        <v>33011143.95000001</v>
      </c>
      <c r="D19" s="6" t="s">
        <v>45</v>
      </c>
      <c r="E19">
        <v>1290163.4400000002</v>
      </c>
    </row>
    <row r="20" spans="1:10" ht="18.75">
      <c r="A20" s="6" t="s">
        <v>43</v>
      </c>
      <c r="B20">
        <v>20511921.02</v>
      </c>
      <c r="D20" s="6" t="s">
        <v>18</v>
      </c>
      <c r="E20">
        <v>1122212.615</v>
      </c>
      <c r="H20" s="13" t="s">
        <v>64</v>
      </c>
      <c r="I20" s="22"/>
      <c r="J20" s="20"/>
    </row>
    <row r="21" spans="1:10">
      <c r="A21" s="6" t="s">
        <v>42</v>
      </c>
      <c r="B21">
        <v>18250059.465</v>
      </c>
      <c r="D21" s="6" t="s">
        <v>28</v>
      </c>
      <c r="E21">
        <v>1159032.6200000001</v>
      </c>
      <c r="H21" s="21" t="s">
        <v>53</v>
      </c>
      <c r="I21" s="21" t="s">
        <v>56</v>
      </c>
      <c r="J21" s="12" t="s">
        <v>54</v>
      </c>
    </row>
    <row r="22" spans="1:10">
      <c r="A22" s="6" t="s">
        <v>45</v>
      </c>
      <c r="B22">
        <v>17747116.059999999</v>
      </c>
      <c r="D22" s="6" t="s">
        <v>39</v>
      </c>
      <c r="E22">
        <v>2600518.0500000003</v>
      </c>
      <c r="H22" s="6" t="s">
        <v>37</v>
      </c>
      <c r="I22">
        <v>3878464.5100000007</v>
      </c>
      <c r="J22">
        <v>26415255.510000005</v>
      </c>
    </row>
    <row r="23" spans="1:10">
      <c r="A23" s="6" t="s">
        <v>28</v>
      </c>
      <c r="B23">
        <v>15390801.879999995</v>
      </c>
      <c r="D23" s="6" t="s">
        <v>42</v>
      </c>
      <c r="E23">
        <v>1576709.0350000004</v>
      </c>
      <c r="H23" s="7" t="s">
        <v>37</v>
      </c>
      <c r="I23">
        <v>3878464.5100000007</v>
      </c>
      <c r="J23">
        <v>26415255.510000005</v>
      </c>
    </row>
    <row r="24" spans="1:10">
      <c r="A24" s="6" t="s">
        <v>18</v>
      </c>
      <c r="B24">
        <v>13815307.885000004</v>
      </c>
      <c r="D24" s="6" t="s">
        <v>43</v>
      </c>
      <c r="E24">
        <v>1456612.4799999995</v>
      </c>
      <c r="H24" s="23" t="s">
        <v>65</v>
      </c>
      <c r="I24">
        <v>763603.03000000014</v>
      </c>
      <c r="J24">
        <v>4484000.03</v>
      </c>
    </row>
    <row r="25" spans="1:10">
      <c r="A25" s="15" t="s">
        <v>57</v>
      </c>
      <c r="B25" s="15">
        <v>118726350.26000001</v>
      </c>
      <c r="D25" s="11" t="s">
        <v>57</v>
      </c>
      <c r="E25" s="12">
        <v>9205248.2400000002</v>
      </c>
      <c r="H25" s="23" t="s">
        <v>66</v>
      </c>
      <c r="I25">
        <v>3114861.4800000004</v>
      </c>
      <c r="J25">
        <v>21931255.480000004</v>
      </c>
    </row>
    <row r="26" spans="1:10">
      <c r="H26" s="6" t="s">
        <v>21</v>
      </c>
      <c r="I26">
        <v>13015237.75</v>
      </c>
      <c r="J26">
        <v>92311094.75000003</v>
      </c>
    </row>
    <row r="27" spans="1:10">
      <c r="H27" s="7" t="s">
        <v>21</v>
      </c>
      <c r="I27">
        <v>13015237.75</v>
      </c>
      <c r="J27">
        <v>92311094.75000003</v>
      </c>
    </row>
    <row r="28" spans="1:10">
      <c r="H28" s="23" t="s">
        <v>67</v>
      </c>
      <c r="I28">
        <v>2632442.94</v>
      </c>
      <c r="J28">
        <v>19492152.939999998</v>
      </c>
    </row>
    <row r="29" spans="1:10">
      <c r="H29" s="23" t="s">
        <v>68</v>
      </c>
      <c r="I29">
        <v>3232378.4500000011</v>
      </c>
      <c r="J29">
        <v>22693879.95000001</v>
      </c>
    </row>
    <row r="30" spans="1:10">
      <c r="H30" s="23" t="s">
        <v>65</v>
      </c>
      <c r="I30">
        <v>2738064.3400000008</v>
      </c>
      <c r="J30">
        <v>20366239.839999992</v>
      </c>
    </row>
    <row r="31" spans="1:10">
      <c r="H31" s="23" t="s">
        <v>66</v>
      </c>
      <c r="I31">
        <v>4412352.0199999986</v>
      </c>
      <c r="J31">
        <v>29758822.020000029</v>
      </c>
    </row>
    <row r="32" spans="1:10">
      <c r="H32" s="11" t="s">
        <v>57</v>
      </c>
      <c r="I32" s="12">
        <v>16893702.260000002</v>
      </c>
      <c r="J32" s="12">
        <v>118726350.26000002</v>
      </c>
    </row>
  </sheetData>
  <conditionalFormatting sqref="G13:G17">
    <cfRule type="top10" dxfId="4" priority="5" rank="2"/>
    <cfRule type="top10" dxfId="3" priority="6" rank="2"/>
  </conditionalFormatting>
  <conditionalFormatting sqref="G13:G17">
    <cfRule type="top10" dxfId="2" priority="4" rank="2"/>
  </conditionalFormatting>
  <conditionalFormatting pivot="1" sqref="H13:H17">
    <cfRule type="top10" dxfId="1" priority="2" rank="2"/>
  </conditionalFormatting>
  <conditionalFormatting pivot="1" sqref="B19:B24">
    <cfRule type="top10" dxfId="0" priority="1" bottom="1" rank="3"/>
  </conditionalFormatting>
  <pageMargins left="0.7" right="0.7" top="0.75" bottom="0.75" header="0.3" footer="0.3"/>
  <pageSetup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2D48-95DC-43F9-86F7-5A3AF64A216A}">
  <dimension ref="A1:D28"/>
  <sheetViews>
    <sheetView showGridLines="0" workbookViewId="0">
      <selection activeCell="K28" sqref="K28"/>
    </sheetView>
  </sheetViews>
  <sheetFormatPr defaultRowHeight="15"/>
  <cols>
    <col min="1" max="1" width="23.28515625" bestFit="1" customWidth="1"/>
    <col min="2" max="3" width="16.42578125" bestFit="1" customWidth="1"/>
    <col min="4" max="4" width="14.85546875" bestFit="1" customWidth="1"/>
    <col min="5" max="5" width="6.28515625" bestFit="1" customWidth="1"/>
    <col min="6" max="6" width="5.140625" bestFit="1" customWidth="1"/>
    <col min="7" max="7" width="4.28515625" bestFit="1" customWidth="1"/>
    <col min="8" max="8" width="11.28515625" bestFit="1" customWidth="1"/>
    <col min="9" max="9" width="23.28515625" bestFit="1" customWidth="1"/>
    <col min="10" max="10" width="16.42578125" bestFit="1" customWidth="1"/>
    <col min="11" max="11" width="13.7109375" bestFit="1" customWidth="1"/>
    <col min="12" max="12" width="12.7109375" bestFit="1" customWidth="1"/>
    <col min="13" max="13" width="12.5703125" bestFit="1" customWidth="1"/>
    <col min="14" max="14" width="21.42578125" bestFit="1" customWidth="1"/>
    <col min="15" max="15" width="17.7109375" bestFit="1" customWidth="1"/>
    <col min="16" max="16" width="12.5703125" bestFit="1" customWidth="1"/>
    <col min="17" max="17" width="16.28515625" bestFit="1" customWidth="1"/>
    <col min="18" max="19" width="12.5703125" bestFit="1" customWidth="1"/>
    <col min="20" max="20" width="21.42578125" bestFit="1" customWidth="1"/>
    <col min="21" max="22" width="17.7109375" bestFit="1" customWidth="1"/>
    <col min="23" max="23" width="9.42578125" bestFit="1" customWidth="1"/>
    <col min="24" max="24" width="9.28515625" bestFit="1" customWidth="1"/>
    <col min="25" max="25" width="9" bestFit="1" customWidth="1"/>
    <col min="26" max="26" width="6.28515625" bestFit="1" customWidth="1"/>
    <col min="27" max="27" width="5.140625" bestFit="1" customWidth="1"/>
    <col min="28" max="28" width="4.28515625" bestFit="1" customWidth="1"/>
    <col min="29" max="29" width="12.42578125" bestFit="1" customWidth="1"/>
    <col min="30" max="30" width="25.28515625" bestFit="1" customWidth="1"/>
    <col min="31" max="31" width="9.28515625" bestFit="1" customWidth="1"/>
    <col min="32" max="32" width="9" bestFit="1" customWidth="1"/>
    <col min="33" max="33" width="6.28515625" bestFit="1" customWidth="1"/>
    <col min="34" max="34" width="5.140625" bestFit="1" customWidth="1"/>
    <col min="35" max="35" width="4.28515625" bestFit="1" customWidth="1"/>
    <col min="36" max="36" width="28.42578125" bestFit="1" customWidth="1"/>
    <col min="37" max="37" width="11.28515625" bestFit="1" customWidth="1"/>
    <col min="38" max="82" width="10.5703125" bestFit="1" customWidth="1"/>
    <col min="83" max="347" width="11.5703125" bestFit="1" customWidth="1"/>
    <col min="348" max="556" width="12.5703125" bestFit="1" customWidth="1"/>
    <col min="557" max="560" width="14.28515625" bestFit="1" customWidth="1"/>
    <col min="561" max="561" width="12.7109375" bestFit="1" customWidth="1"/>
  </cols>
  <sheetData>
    <row r="1" spans="1:4">
      <c r="A1" s="9" t="s">
        <v>69</v>
      </c>
      <c r="B1" s="28">
        <f>AVERAGE(B6:B10)</f>
        <v>1841049.6479999996</v>
      </c>
      <c r="C1" s="28">
        <f t="shared" ref="C1:D1" si="0">AVERAGE(C6:C10)</f>
        <v>23745270.052000009</v>
      </c>
      <c r="D1" s="28">
        <f t="shared" si="0"/>
        <v>3378740.4520000005</v>
      </c>
    </row>
    <row r="2" spans="1:4">
      <c r="A2" s="9" t="s">
        <v>70</v>
      </c>
      <c r="B2" s="28">
        <f>MEDIAN(B6:B10)</f>
        <v>1777582.8900000001</v>
      </c>
      <c r="C2" s="28">
        <f t="shared" ref="C2:D2" si="1">MEDIAN(C6:C10)</f>
        <v>24354172.280000009</v>
      </c>
      <c r="D2" s="28">
        <f t="shared" si="1"/>
        <v>3529228.8850000002</v>
      </c>
    </row>
    <row r="3" spans="1:4">
      <c r="A3" s="9" t="s">
        <v>71</v>
      </c>
      <c r="B3" s="10" t="e">
        <f>MODE(B6:B10)</f>
        <v>#N/A</v>
      </c>
      <c r="C3" s="10"/>
      <c r="D3" s="10"/>
    </row>
    <row r="5" spans="1:4">
      <c r="A5" s="8" t="s">
        <v>53</v>
      </c>
      <c r="B5" s="8" t="s">
        <v>63</v>
      </c>
      <c r="C5" s="8" t="s">
        <v>54</v>
      </c>
      <c r="D5" s="8" t="s">
        <v>56</v>
      </c>
    </row>
    <row r="6" spans="1:4">
      <c r="A6" s="6" t="s">
        <v>17</v>
      </c>
      <c r="B6" s="30">
        <v>2044508.6149999998</v>
      </c>
      <c r="C6" s="30">
        <v>24887654.885000005</v>
      </c>
      <c r="D6" s="30">
        <v>3529228.8850000002</v>
      </c>
    </row>
    <row r="7" spans="1:4">
      <c r="A7" s="6" t="s">
        <v>24</v>
      </c>
      <c r="B7" s="30">
        <v>1727502.2199999997</v>
      </c>
      <c r="C7" s="30">
        <v>24354172.280000009</v>
      </c>
      <c r="D7" s="30">
        <v>3781020.7800000007</v>
      </c>
    </row>
    <row r="8" spans="1:4">
      <c r="A8" s="6" t="s">
        <v>22</v>
      </c>
      <c r="B8" s="30">
        <v>1416126.68</v>
      </c>
      <c r="C8" s="30">
        <v>23505340.820000011</v>
      </c>
      <c r="D8" s="30">
        <v>3680388.8200000008</v>
      </c>
    </row>
    <row r="9" spans="1:4">
      <c r="A9" s="6" t="s">
        <v>26</v>
      </c>
      <c r="B9" s="30">
        <v>1777582.8900000001</v>
      </c>
      <c r="C9" s="30">
        <v>20949352.109999999</v>
      </c>
      <c r="D9" s="30">
        <v>2907523.1100000003</v>
      </c>
    </row>
    <row r="10" spans="1:4">
      <c r="A10" s="6" t="s">
        <v>38</v>
      </c>
      <c r="B10" s="30">
        <v>2239527.835</v>
      </c>
      <c r="C10" s="30">
        <v>25029830.165000014</v>
      </c>
      <c r="D10" s="30">
        <v>2995540.6649999991</v>
      </c>
    </row>
    <row r="11" spans="1:4">
      <c r="A11" s="8" t="s">
        <v>57</v>
      </c>
      <c r="B11" s="31">
        <v>9205248.2399999984</v>
      </c>
      <c r="C11" s="31">
        <v>118726350.26000005</v>
      </c>
      <c r="D11" s="31">
        <v>16893702.260000002</v>
      </c>
    </row>
    <row r="13" spans="1:4">
      <c r="A13" s="9" t="s">
        <v>72</v>
      </c>
      <c r="B13" s="28">
        <f>MAX(B23:B27)</f>
        <v>2239527.835</v>
      </c>
      <c r="C13" s="28">
        <f>MAX(C23:C27)</f>
        <v>25029830.165000014</v>
      </c>
      <c r="D13" s="28">
        <f>MAX(D23:D27)</f>
        <v>3781020.7800000007</v>
      </c>
    </row>
    <row r="14" spans="1:4">
      <c r="A14" s="9" t="s">
        <v>73</v>
      </c>
      <c r="B14" s="28">
        <f>MIN(B23:B27)</f>
        <v>1416126.68</v>
      </c>
      <c r="C14" s="28">
        <f>MIN(C23:C27)</f>
        <v>20949352.109999999</v>
      </c>
      <c r="D14" s="28">
        <f>MIN(D23:D27)</f>
        <v>2907523.1100000003</v>
      </c>
    </row>
    <row r="15" spans="1:4">
      <c r="A15" s="9" t="s">
        <v>74</v>
      </c>
      <c r="B15" s="28">
        <f>MAX(B23:B27)-MIN(B23:B27)</f>
        <v>823401.15500000003</v>
      </c>
      <c r="C15" s="28">
        <f>MAX(C23:C27)-MIN(C23:C27)</f>
        <v>4080478.0550000146</v>
      </c>
      <c r="D15" s="28">
        <f>MAX(D23:D27)-MIN(D23:D27)</f>
        <v>873497.67000000039</v>
      </c>
    </row>
    <row r="16" spans="1:4">
      <c r="A16" s="9" t="s">
        <v>75</v>
      </c>
      <c r="B16" s="28">
        <f>_xlfn.QUARTILE.EXC(B23:B27,1)</f>
        <v>1571814.4499999997</v>
      </c>
      <c r="C16" s="28">
        <f>_xlfn.QUARTILE.EXC(C23:C27,1)</f>
        <v>22227346.465000004</v>
      </c>
      <c r="D16" s="28">
        <f>_xlfn.QUARTILE.EXC(D23:D27,1)</f>
        <v>2951531.8874999997</v>
      </c>
    </row>
    <row r="17" spans="1:4">
      <c r="A17" s="9" t="s">
        <v>76</v>
      </c>
      <c r="B17" s="28">
        <f>_xlfn.QUARTILE.EXC(B23:B27,3)-_xlfn.QUARTILE.EXC(B23:B27,1)</f>
        <v>570203.77499999991</v>
      </c>
      <c r="C17" s="28">
        <f>_xlfn.QUARTILE.EXC(C23:C27,3)-_xlfn.QUARTILE.EXC(C23:C27,1)</f>
        <v>2731396.0600000061</v>
      </c>
      <c r="D17" s="28">
        <f>_xlfn.QUARTILE.EXC(D23:D27,3)-_xlfn.QUARTILE.EXC(D23:D27,1)</f>
        <v>779172.91250000102</v>
      </c>
    </row>
    <row r="18" spans="1:4">
      <c r="A18" s="9" t="s">
        <v>77</v>
      </c>
      <c r="B18" s="28">
        <f>_xlfn.STDEV.P(B23:B27)</f>
        <v>282014.5362487167</v>
      </c>
      <c r="C18" s="28">
        <f>_xlfn.STDEV.P(C23:C27)</f>
        <v>1496704.5726266794</v>
      </c>
      <c r="D18" s="28">
        <f>_xlfn.STDEV.P(D23:D27)</f>
        <v>358986.30303621263</v>
      </c>
    </row>
    <row r="19" spans="1:4">
      <c r="A19" s="9" t="s">
        <v>78</v>
      </c>
      <c r="B19" s="28">
        <f>_xlfn.VAR.P(B23:B27)</f>
        <v>79532198655.578751</v>
      </c>
      <c r="C19" s="28">
        <f>_xlfn.VAR.P(C23:C27)</f>
        <v>2240124577721.6108</v>
      </c>
      <c r="D19" s="28">
        <f>_xlfn.VAR.P(D23:D27)</f>
        <v>128871165767.6075</v>
      </c>
    </row>
    <row r="20" spans="1:4">
      <c r="A20" s="9" t="s">
        <v>79</v>
      </c>
      <c r="B20" s="29">
        <f>B18/AVERAGE(B23:B27)</f>
        <v>0.153181385713894</v>
      </c>
      <c r="C20" s="29">
        <f>C18/AVERAGE(C23:C27)</f>
        <v>6.3031693021348284E-2</v>
      </c>
      <c r="D20" s="29">
        <f>D18/AVERAGE(D23:D27)</f>
        <v>0.10624855863779517</v>
      </c>
    </row>
    <row r="22" spans="1:4">
      <c r="A22" s="8" t="s">
        <v>53</v>
      </c>
      <c r="B22" s="8" t="s">
        <v>63</v>
      </c>
      <c r="C22" s="8" t="s">
        <v>54</v>
      </c>
      <c r="D22" s="8" t="s">
        <v>56</v>
      </c>
    </row>
    <row r="23" spans="1:4">
      <c r="A23" s="6" t="s">
        <v>17</v>
      </c>
      <c r="B23" s="30">
        <v>2044508.6149999998</v>
      </c>
      <c r="C23" s="30">
        <v>24887654.885000005</v>
      </c>
      <c r="D23" s="30">
        <v>3529228.8850000002</v>
      </c>
    </row>
    <row r="24" spans="1:4">
      <c r="A24" s="6" t="s">
        <v>24</v>
      </c>
      <c r="B24" s="30">
        <v>1727502.2199999997</v>
      </c>
      <c r="C24" s="30">
        <v>24354172.280000009</v>
      </c>
      <c r="D24" s="30">
        <v>3781020.7800000007</v>
      </c>
    </row>
    <row r="25" spans="1:4">
      <c r="A25" s="6" t="s">
        <v>22</v>
      </c>
      <c r="B25" s="30">
        <v>1416126.68</v>
      </c>
      <c r="C25" s="30">
        <v>23505340.820000011</v>
      </c>
      <c r="D25" s="30">
        <v>3680388.8200000008</v>
      </c>
    </row>
    <row r="26" spans="1:4">
      <c r="A26" s="6" t="s">
        <v>26</v>
      </c>
      <c r="B26" s="30">
        <v>1777582.8900000001</v>
      </c>
      <c r="C26" s="30">
        <v>20949352.109999999</v>
      </c>
      <c r="D26" s="30">
        <v>2907523.1100000003</v>
      </c>
    </row>
    <row r="27" spans="1:4">
      <c r="A27" s="6" t="s">
        <v>38</v>
      </c>
      <c r="B27" s="30">
        <v>2239527.835</v>
      </c>
      <c r="C27" s="30">
        <v>25029830.165000014</v>
      </c>
      <c r="D27" s="30">
        <v>2995540.6649999991</v>
      </c>
    </row>
    <row r="28" spans="1:4">
      <c r="A28" s="8" t="s">
        <v>57</v>
      </c>
      <c r="B28" s="31">
        <v>9205248.2399999984</v>
      </c>
      <c r="C28" s="31">
        <v>118726350.26000005</v>
      </c>
      <c r="D28" s="31">
        <v>16893702.260000002</v>
      </c>
    </row>
  </sheetData>
  <sortState xmlns:xlrd2="http://schemas.microsoft.com/office/spreadsheetml/2017/richdata2" ref="I6:I10">
    <sortCondition ref="I6:I10"/>
  </sortState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87736-A288-4700-AB8C-9DBA3B35298D}">
  <dimension ref="A1:Q6"/>
  <sheetViews>
    <sheetView workbookViewId="0">
      <selection sqref="A1:O1"/>
    </sheetView>
  </sheetViews>
  <sheetFormatPr defaultRowHeight="15"/>
  <cols>
    <col min="1" max="1" width="13.140625" style="26" bestFit="1" customWidth="1"/>
    <col min="2" max="2" width="19.85546875" style="26" bestFit="1" customWidth="1"/>
    <col min="3" max="3" width="21.42578125" style="26" bestFit="1" customWidth="1"/>
    <col min="4" max="16384" width="9.140625" style="26"/>
  </cols>
  <sheetData>
    <row r="1" spans="1:17" ht="28.5">
      <c r="A1" s="33" t="s">
        <v>80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7" ht="28.5"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4" spans="1:17">
      <c r="D4" s="27"/>
    </row>
    <row r="5" spans="1:17">
      <c r="D5" s="27"/>
    </row>
    <row r="6" spans="1:17">
      <c r="D6" s="27"/>
    </row>
  </sheetData>
  <mergeCells count="2">
    <mergeCell ref="C2:Q2"/>
    <mergeCell ref="A1:O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5211F8-A83C-4A0E-89EA-EB022F37C477}"/>
</file>

<file path=customXml/itemProps2.xml><?xml version="1.0" encoding="utf-8"?>
<ds:datastoreItem xmlns:ds="http://schemas.openxmlformats.org/officeDocument/2006/customXml" ds:itemID="{36101D31-F691-4436-A911-BDE8158BB67A}"/>
</file>

<file path=customXml/itemProps3.xml><?xml version="1.0" encoding="utf-8"?>
<ds:datastoreItem xmlns:ds="http://schemas.openxmlformats.org/officeDocument/2006/customXml" ds:itemID="{A11FD15B-C292-4476-9AA9-A2FF2D0A22B1}"/>
</file>

<file path=customXml/itemProps4.xml><?xml version="1.0" encoding="utf-8"?>
<ds:datastoreItem xmlns:ds="http://schemas.openxmlformats.org/officeDocument/2006/customXml" ds:itemID="{3E22C849-2538-4665-AED1-7E13010FAC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Rohit Kumar</cp:lastModifiedBy>
  <cp:revision/>
  <dcterms:created xsi:type="dcterms:W3CDTF">2014-01-28T02:45:41Z</dcterms:created>
  <dcterms:modified xsi:type="dcterms:W3CDTF">2023-07-09T11:15:30Z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