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uthu\masters_thesis\"/>
    </mc:Choice>
  </mc:AlternateContent>
  <xr:revisionPtr revIDLastSave="0" documentId="13_ncr:1_{FED44B97-496A-4732-BF95-8862F08E7200}" xr6:coauthVersionLast="47" xr6:coauthVersionMax="47" xr10:uidLastSave="{00000000-0000-0000-0000-000000000000}"/>
  <bookViews>
    <workbookView xWindow="0" yWindow="0" windowWidth="11520" windowHeight="12360" xr2:uid="{6033BEDA-5185-4512-BB6E-9F92343E7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K3" i="1"/>
  <c r="K5" i="1"/>
  <c r="K6" i="1"/>
  <c r="K7" i="1"/>
  <c r="K9" i="1"/>
  <c r="K2" i="1"/>
  <c r="I13" i="1"/>
  <c r="I14" i="1"/>
  <c r="I15" i="1"/>
  <c r="I16" i="1"/>
  <c r="I17" i="1"/>
  <c r="I18" i="1"/>
  <c r="I19" i="1"/>
  <c r="I20" i="1"/>
  <c r="I21" i="1"/>
  <c r="I22" i="1"/>
  <c r="I23" i="1"/>
  <c r="I24" i="1"/>
  <c r="H13" i="1"/>
  <c r="H14" i="1"/>
  <c r="H15" i="1"/>
  <c r="H16" i="1"/>
  <c r="H17" i="1"/>
  <c r="H18" i="1"/>
  <c r="H19" i="1"/>
  <c r="H20" i="1"/>
  <c r="H21" i="1"/>
  <c r="H22" i="1"/>
  <c r="H23" i="1"/>
  <c r="H24" i="1"/>
  <c r="I12" i="1"/>
  <c r="H12" i="1"/>
  <c r="G24" i="1"/>
  <c r="G23" i="1"/>
  <c r="G22" i="1"/>
  <c r="G21" i="1"/>
  <c r="G20" i="1"/>
  <c r="G19" i="1"/>
  <c r="G18" i="1"/>
  <c r="G17" i="1"/>
  <c r="G16" i="1"/>
  <c r="G15" i="1"/>
  <c r="G14" i="1"/>
  <c r="G13" i="1"/>
  <c r="F13" i="1"/>
  <c r="F14" i="1"/>
  <c r="F15" i="1"/>
  <c r="F16" i="1"/>
  <c r="F17" i="1"/>
  <c r="F18" i="1"/>
  <c r="F19" i="1"/>
  <c r="F20" i="1"/>
  <c r="F21" i="1"/>
  <c r="F22" i="1"/>
  <c r="F23" i="1"/>
  <c r="F24" i="1"/>
  <c r="F12" i="1"/>
  <c r="I2" i="1"/>
  <c r="I3" i="1"/>
  <c r="I4" i="1"/>
  <c r="I5" i="1"/>
  <c r="I6" i="1"/>
  <c r="I7" i="1"/>
  <c r="I8" i="1"/>
  <c r="I9" i="1"/>
  <c r="H5" i="1"/>
  <c r="H6" i="1"/>
  <c r="H7" i="1"/>
  <c r="H9" i="1"/>
  <c r="H3" i="1"/>
  <c r="H2" i="1"/>
  <c r="G9" i="1"/>
  <c r="G8" i="1"/>
  <c r="G7" i="1"/>
  <c r="G6" i="1"/>
  <c r="G5" i="1"/>
  <c r="G4" i="1"/>
  <c r="G3" i="1"/>
  <c r="F3" i="1"/>
  <c r="F4" i="1"/>
  <c r="K4" i="1" s="1"/>
  <c r="F5" i="1"/>
  <c r="F6" i="1"/>
  <c r="F7" i="1"/>
  <c r="F8" i="1"/>
  <c r="K8" i="1" s="1"/>
  <c r="F9" i="1"/>
  <c r="F2" i="1"/>
  <c r="H8" i="1" l="1"/>
  <c r="H4" i="1"/>
</calcChain>
</file>

<file path=xl/sharedStrings.xml><?xml version="1.0" encoding="utf-8"?>
<sst xmlns="http://schemas.openxmlformats.org/spreadsheetml/2006/main" count="14" uniqueCount="13">
  <si>
    <t>Thodi</t>
  </si>
  <si>
    <t>Tonic</t>
  </si>
  <si>
    <t>S</t>
  </si>
  <si>
    <t>R1</t>
  </si>
  <si>
    <t>G2</t>
  </si>
  <si>
    <t>M1</t>
  </si>
  <si>
    <t>P</t>
  </si>
  <si>
    <t xml:space="preserve">D1 </t>
  </si>
  <si>
    <t>N2</t>
  </si>
  <si>
    <t>EQ</t>
  </si>
  <si>
    <t>JI</t>
  </si>
  <si>
    <t>Cents(EQ)</t>
  </si>
  <si>
    <t>Cents(JI)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</si>
</sst>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6624-6C5A-4C0F-8F29-B59CECFD1E7F}">
  <dimension ref="A1:L24"/>
  <sheetViews>
    <sheetView tabSelected="1" topLeftCell="B1" workbookViewId="0">
      <selection activeCell="L10" sqref="L10"/>
    </sheetView>
  </sheetViews>
  <sheetFormatPr defaultRowHeight="14.4" x14ac:dyDescent="0.3"/>
  <sheetData>
    <row r="1" spans="1:12" x14ac:dyDescent="0.3">
      <c r="F1" t="s">
        <v>9</v>
      </c>
      <c r="G1" t="s">
        <v>10</v>
      </c>
      <c r="H1" t="s">
        <v>11</v>
      </c>
      <c r="I1" t="s">
        <v>12</v>
      </c>
    </row>
    <row r="2" spans="1:12" x14ac:dyDescent="0.3">
      <c r="A2" t="s">
        <v>0</v>
      </c>
      <c r="D2" t="s">
        <v>2</v>
      </c>
      <c r="E2">
        <v>0</v>
      </c>
      <c r="F2">
        <f>POWER(2, E2/12)</f>
        <v>1</v>
      </c>
      <c r="G2">
        <v>1</v>
      </c>
      <c r="H2">
        <f>1200 * LN(F2)/LN(2)</f>
        <v>0</v>
      </c>
      <c r="I2">
        <f>1200 * LN(G2)/LN(2)</f>
        <v>0</v>
      </c>
      <c r="K2">
        <f>$B$3*F2</f>
        <v>362</v>
      </c>
      <c r="L2">
        <f>$B$3*G2</f>
        <v>362</v>
      </c>
    </row>
    <row r="3" spans="1:12" x14ac:dyDescent="0.3">
      <c r="A3" t="s">
        <v>1</v>
      </c>
      <c r="B3">
        <v>362</v>
      </c>
      <c r="D3" t="s">
        <v>3</v>
      </c>
      <c r="E3">
        <v>1</v>
      </c>
      <c r="F3">
        <f t="shared" ref="F3:F9" si="0">POWER(2, E3/12)</f>
        <v>1.0594630943592953</v>
      </c>
      <c r="G3">
        <f>16/15</f>
        <v>1.0666666666666667</v>
      </c>
      <c r="H3">
        <f>1200 * LN(F3)/LN(2)</f>
        <v>100.00000000000009</v>
      </c>
      <c r="I3">
        <f>1200 * LN(G3)/LN(2)</f>
        <v>111.73128526977776</v>
      </c>
      <c r="K3">
        <f t="shared" ref="K3:K9" si="1">$B$3*F3</f>
        <v>383.5256401580649</v>
      </c>
      <c r="L3">
        <f t="shared" ref="L3:L9" si="2">$B$3*G3</f>
        <v>386.13333333333333</v>
      </c>
    </row>
    <row r="4" spans="1:12" x14ac:dyDescent="0.3">
      <c r="D4" t="s">
        <v>4</v>
      </c>
      <c r="E4">
        <v>3</v>
      </c>
      <c r="F4">
        <f t="shared" si="0"/>
        <v>1.189207115002721</v>
      </c>
      <c r="G4">
        <f>6/5</f>
        <v>1.2</v>
      </c>
      <c r="H4">
        <f t="shared" ref="H4:I9" si="3">1200 * LN(F4)/LN(2)</f>
        <v>299.99999999999994</v>
      </c>
      <c r="I4">
        <f t="shared" si="3"/>
        <v>315.64128700055255</v>
      </c>
      <c r="K4">
        <f t="shared" si="1"/>
        <v>430.49297563098503</v>
      </c>
      <c r="L4">
        <f t="shared" si="2"/>
        <v>434.4</v>
      </c>
    </row>
    <row r="5" spans="1:12" x14ac:dyDescent="0.3">
      <c r="D5" t="s">
        <v>5</v>
      </c>
      <c r="E5">
        <v>5</v>
      </c>
      <c r="F5">
        <f t="shared" si="0"/>
        <v>1.3348398541700344</v>
      </c>
      <c r="G5">
        <f>4/3</f>
        <v>1.3333333333333333</v>
      </c>
      <c r="H5">
        <f t="shared" si="3"/>
        <v>500.00000000000006</v>
      </c>
      <c r="I5">
        <f t="shared" si="3"/>
        <v>498.04499913461245</v>
      </c>
      <c r="K5">
        <f t="shared" si="1"/>
        <v>483.21202720955245</v>
      </c>
      <c r="L5">
        <f t="shared" si="2"/>
        <v>482.66666666666663</v>
      </c>
    </row>
    <row r="6" spans="1:12" x14ac:dyDescent="0.3">
      <c r="D6" t="s">
        <v>6</v>
      </c>
      <c r="E6">
        <v>7</v>
      </c>
      <c r="F6">
        <f t="shared" si="0"/>
        <v>1.4983070768766815</v>
      </c>
      <c r="G6">
        <f>3/2</f>
        <v>1.5</v>
      </c>
      <c r="H6">
        <f t="shared" si="3"/>
        <v>700.00000000000011</v>
      </c>
      <c r="I6">
        <f t="shared" si="3"/>
        <v>701.95500086538743</v>
      </c>
      <c r="K6">
        <f t="shared" si="1"/>
        <v>542.38716182935866</v>
      </c>
      <c r="L6">
        <f t="shared" si="2"/>
        <v>543</v>
      </c>
    </row>
    <row r="7" spans="1:12" x14ac:dyDescent="0.3">
      <c r="D7" t="s">
        <v>7</v>
      </c>
      <c r="E7">
        <v>8</v>
      </c>
      <c r="F7">
        <f t="shared" si="0"/>
        <v>1.5874010519681994</v>
      </c>
      <c r="G7">
        <f>8/5</f>
        <v>1.6</v>
      </c>
      <c r="H7">
        <f t="shared" si="3"/>
        <v>799.99999999999989</v>
      </c>
      <c r="I7">
        <f t="shared" si="3"/>
        <v>813.68628613516535</v>
      </c>
      <c r="K7">
        <f t="shared" si="1"/>
        <v>574.63918081248812</v>
      </c>
      <c r="L7">
        <f t="shared" si="2"/>
        <v>579.20000000000005</v>
      </c>
    </row>
    <row r="8" spans="1:12" x14ac:dyDescent="0.3">
      <c r="D8" t="s">
        <v>8</v>
      </c>
      <c r="E8">
        <v>10</v>
      </c>
      <c r="F8">
        <f t="shared" si="0"/>
        <v>1.7817974362806785</v>
      </c>
      <c r="G8">
        <f>15/8</f>
        <v>1.875</v>
      </c>
      <c r="H8">
        <f t="shared" si="3"/>
        <v>1000.0000000000001</v>
      </c>
      <c r="I8">
        <f t="shared" si="3"/>
        <v>1088.2687147302222</v>
      </c>
      <c r="K8">
        <f t="shared" si="1"/>
        <v>645.01067193360564</v>
      </c>
      <c r="L8">
        <f t="shared" si="2"/>
        <v>678.75</v>
      </c>
    </row>
    <row r="9" spans="1:12" x14ac:dyDescent="0.3">
      <c r="D9" t="s">
        <v>2</v>
      </c>
      <c r="E9">
        <v>12</v>
      </c>
      <c r="F9">
        <f t="shared" si="0"/>
        <v>2</v>
      </c>
      <c r="G9">
        <f>2</f>
        <v>2</v>
      </c>
      <c r="H9">
        <f t="shared" si="3"/>
        <v>1200</v>
      </c>
      <c r="I9">
        <f t="shared" si="3"/>
        <v>1200</v>
      </c>
      <c r="K9">
        <f t="shared" si="1"/>
        <v>724</v>
      </c>
      <c r="L9">
        <f t="shared" si="2"/>
        <v>724</v>
      </c>
    </row>
    <row r="12" spans="1:12" x14ac:dyDescent="0.3">
      <c r="E12">
        <v>0</v>
      </c>
      <c r="F12">
        <f>POWER(2, E12/12)</f>
        <v>1</v>
      </c>
      <c r="G12">
        <v>1</v>
      </c>
      <c r="H12">
        <f>1200 * LN(F12)/LN(2)</f>
        <v>0</v>
      </c>
      <c r="I12">
        <f>1200 * LN(G12)/LN(2)</f>
        <v>0</v>
      </c>
    </row>
    <row r="13" spans="1:12" x14ac:dyDescent="0.3">
      <c r="E13">
        <v>1</v>
      </c>
      <c r="F13">
        <f t="shared" ref="F13:F24" si="4">POWER(2, E13/12)</f>
        <v>1.0594630943592953</v>
      </c>
      <c r="G13">
        <f>16/15</f>
        <v>1.0666666666666667</v>
      </c>
      <c r="H13">
        <f t="shared" ref="H13:H24" si="5">1200 * LN(F13)/LN(2)</f>
        <v>100.00000000000009</v>
      </c>
      <c r="I13">
        <f t="shared" ref="I13:I24" si="6">1200 * LN(G13)/LN(2)</f>
        <v>111.73128526977776</v>
      </c>
    </row>
    <row r="14" spans="1:12" x14ac:dyDescent="0.3">
      <c r="E14">
        <v>2</v>
      </c>
      <c r="F14">
        <f t="shared" si="4"/>
        <v>1.122462048309373</v>
      </c>
      <c r="G14">
        <f>9/8</f>
        <v>1.125</v>
      </c>
      <c r="H14">
        <f t="shared" si="5"/>
        <v>200.00000000000006</v>
      </c>
      <c r="I14">
        <f t="shared" si="6"/>
        <v>203.91000173077487</v>
      </c>
    </row>
    <row r="15" spans="1:12" x14ac:dyDescent="0.3">
      <c r="E15">
        <v>3</v>
      </c>
      <c r="F15">
        <f t="shared" si="4"/>
        <v>1.189207115002721</v>
      </c>
      <c r="G15">
        <f>6/5</f>
        <v>1.2</v>
      </c>
      <c r="H15">
        <f t="shared" si="5"/>
        <v>299.99999999999994</v>
      </c>
      <c r="I15">
        <f t="shared" si="6"/>
        <v>315.64128700055255</v>
      </c>
    </row>
    <row r="16" spans="1:12" x14ac:dyDescent="0.3">
      <c r="E16">
        <v>4</v>
      </c>
      <c r="F16">
        <f t="shared" si="4"/>
        <v>1.2599210498948732</v>
      </c>
      <c r="G16">
        <f>5/4</f>
        <v>1.25</v>
      </c>
      <c r="H16">
        <f t="shared" si="5"/>
        <v>400</v>
      </c>
      <c r="I16">
        <f t="shared" si="6"/>
        <v>386.31371386483482</v>
      </c>
    </row>
    <row r="17" spans="5:9" x14ac:dyDescent="0.3">
      <c r="E17">
        <v>5</v>
      </c>
      <c r="F17">
        <f t="shared" si="4"/>
        <v>1.3348398541700344</v>
      </c>
      <c r="G17">
        <f>4/3</f>
        <v>1.3333333333333333</v>
      </c>
      <c r="H17">
        <f t="shared" si="5"/>
        <v>500.00000000000006</v>
      </c>
      <c r="I17">
        <f t="shared" si="6"/>
        <v>498.04499913461245</v>
      </c>
    </row>
    <row r="18" spans="5:9" x14ac:dyDescent="0.3">
      <c r="E18">
        <v>6</v>
      </c>
      <c r="F18">
        <f t="shared" si="4"/>
        <v>1.4142135623730951</v>
      </c>
      <c r="G18">
        <f>7/5</f>
        <v>1.4</v>
      </c>
      <c r="H18">
        <f t="shared" si="5"/>
        <v>600.00000000000011</v>
      </c>
      <c r="I18">
        <f t="shared" si="6"/>
        <v>582.51219260429014</v>
      </c>
    </row>
    <row r="19" spans="5:9" x14ac:dyDescent="0.3">
      <c r="E19">
        <v>7</v>
      </c>
      <c r="F19">
        <f t="shared" si="4"/>
        <v>1.4983070768766815</v>
      </c>
      <c r="G19">
        <f>3/2</f>
        <v>1.5</v>
      </c>
      <c r="H19">
        <f t="shared" si="5"/>
        <v>700.00000000000011</v>
      </c>
      <c r="I19">
        <f t="shared" si="6"/>
        <v>701.95500086538743</v>
      </c>
    </row>
    <row r="20" spans="5:9" x14ac:dyDescent="0.3">
      <c r="E20">
        <v>8</v>
      </c>
      <c r="F20">
        <f t="shared" si="4"/>
        <v>1.5874010519681994</v>
      </c>
      <c r="G20">
        <f>8/5</f>
        <v>1.6</v>
      </c>
      <c r="H20">
        <f t="shared" si="5"/>
        <v>799.99999999999989</v>
      </c>
      <c r="I20">
        <f t="shared" si="6"/>
        <v>813.68628613516535</v>
      </c>
    </row>
    <row r="21" spans="5:9" x14ac:dyDescent="0.3">
      <c r="E21">
        <v>9</v>
      </c>
      <c r="F21">
        <f t="shared" si="4"/>
        <v>1.681792830507429</v>
      </c>
      <c r="G21">
        <f>5/3</f>
        <v>1.6666666666666667</v>
      </c>
      <c r="H21">
        <f t="shared" si="5"/>
        <v>900</v>
      </c>
      <c r="I21">
        <f t="shared" si="6"/>
        <v>884.35871299944745</v>
      </c>
    </row>
    <row r="22" spans="5:9" x14ac:dyDescent="0.3">
      <c r="E22">
        <v>10</v>
      </c>
      <c r="F22">
        <f t="shared" si="4"/>
        <v>1.7817974362806785</v>
      </c>
      <c r="G22">
        <f>16/9</f>
        <v>1.7777777777777777</v>
      </c>
      <c r="H22">
        <f t="shared" si="5"/>
        <v>1000.0000000000001</v>
      </c>
      <c r="I22">
        <f t="shared" si="6"/>
        <v>996.08999826922513</v>
      </c>
    </row>
    <row r="23" spans="5:9" x14ac:dyDescent="0.3">
      <c r="E23">
        <v>11</v>
      </c>
      <c r="F23">
        <f t="shared" si="4"/>
        <v>1.8877486253633868</v>
      </c>
      <c r="G23">
        <f>15/8</f>
        <v>1.875</v>
      </c>
      <c r="H23">
        <f t="shared" si="5"/>
        <v>1099.9999999999998</v>
      </c>
      <c r="I23">
        <f t="shared" si="6"/>
        <v>1088.2687147302222</v>
      </c>
    </row>
    <row r="24" spans="5:9" x14ac:dyDescent="0.3">
      <c r="E24">
        <v>12</v>
      </c>
      <c r="F24">
        <f t="shared" si="4"/>
        <v>2</v>
      </c>
      <c r="G24">
        <f>2/1</f>
        <v>2</v>
      </c>
      <c r="H24">
        <f t="shared" si="5"/>
        <v>1200</v>
      </c>
      <c r="I24">
        <f t="shared" si="6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Ruthu Prem Kumar</dc:creator>
  <cp:lastModifiedBy>Ruthu Prem Kumar</cp:lastModifiedBy>
  <dcterms:created xsi:type="dcterms:W3CDTF">2024-06-26T12:12:04Z</dcterms:created>
  <dcterms:modified xsi:type="dcterms:W3CDTF">2024-07-02T13:11:37Z</dcterms:modified>
</cp:coreProperties>
</file>