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ata\KM_SEG_dz\"/>
    </mc:Choice>
  </mc:AlternateContent>
  <xr:revisionPtr revIDLastSave="0" documentId="13_ncr:1_{47834231-5995-479B-AC2E-3DE073C8697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3" i="1" l="1"/>
  <c r="B121" i="1"/>
  <c r="B113" i="1"/>
  <c r="B105" i="1"/>
  <c r="B97" i="1"/>
  <c r="B83" i="1"/>
  <c r="B82" i="1"/>
  <c r="B81" i="1"/>
  <c r="B72" i="1"/>
  <c r="B67" i="1"/>
  <c r="B66" i="1"/>
  <c r="B47" i="1"/>
  <c r="B45" i="1"/>
  <c r="B44" i="1"/>
  <c r="B28" i="1"/>
  <c r="B27" i="1"/>
  <c r="B2" i="1"/>
</calcChain>
</file>

<file path=xl/sharedStrings.xml><?xml version="1.0" encoding="utf-8"?>
<sst xmlns="http://schemas.openxmlformats.org/spreadsheetml/2006/main" count="141" uniqueCount="141">
  <si>
    <t>name</t>
  </si>
  <si>
    <t>area harvested, ha</t>
  </si>
  <si>
    <t>agriland, km2</t>
  </si>
  <si>
    <t>Afghanistan</t>
  </si>
  <si>
    <t>American Samoa</t>
  </si>
  <si>
    <t>Albania</t>
  </si>
  <si>
    <t>Angola</t>
  </si>
  <si>
    <t>Antigua and Barbuda</t>
  </si>
  <si>
    <t>Armenia</t>
  </si>
  <si>
    <t>Argentina</t>
  </si>
  <si>
    <t>Austria</t>
  </si>
  <si>
    <t>Australia</t>
  </si>
  <si>
    <t>Azerbaijan</t>
  </si>
  <si>
    <t>Bahamas</t>
  </si>
  <si>
    <t>Belarus</t>
  </si>
  <si>
    <t>Bangladesh</t>
  </si>
  <si>
    <t>Belgium</t>
  </si>
  <si>
    <t>Barbados</t>
  </si>
  <si>
    <t>Bosnia and Herzegovina</t>
  </si>
  <si>
    <t>Belize</t>
  </si>
  <si>
    <t>Benin</t>
  </si>
  <si>
    <t>Bhutan</t>
  </si>
  <si>
    <t>Bolivia (Plurinational State of)</t>
  </si>
  <si>
    <t>Brazil</t>
  </si>
  <si>
    <t>Burkina Faso</t>
  </si>
  <si>
    <t>Burundi</t>
  </si>
  <si>
    <t>Canada</t>
  </si>
  <si>
    <t>Chile</t>
  </si>
  <si>
    <t>China</t>
  </si>
  <si>
    <t>Colombia</t>
  </si>
  <si>
    <t>Croatia</t>
  </si>
  <si>
    <t>Czechia</t>
  </si>
  <si>
    <t>Denmark</t>
  </si>
  <si>
    <t>Cabo Verde</t>
  </si>
  <si>
    <t>Cambodia</t>
  </si>
  <si>
    <t>Cameroon</t>
  </si>
  <si>
    <t>Central African Republic</t>
  </si>
  <si>
    <t>Chad</t>
  </si>
  <si>
    <t>Congo</t>
  </si>
  <si>
    <t>Costa Rica</t>
  </si>
  <si>
    <t>CГґte d'Ivoire</t>
  </si>
  <si>
    <t>Cuba</t>
  </si>
  <si>
    <t>Democratic Republic of the Congo</t>
  </si>
  <si>
    <t>Dominica</t>
  </si>
  <si>
    <t>Dominican Republic</t>
  </si>
  <si>
    <t>Ecuador</t>
  </si>
  <si>
    <t>Egypt</t>
  </si>
  <si>
    <t>Finland</t>
  </si>
  <si>
    <t>France</t>
  </si>
  <si>
    <t>El Salvador</t>
  </si>
  <si>
    <t>Eswatini</t>
  </si>
  <si>
    <t>Ethiopia</t>
  </si>
  <si>
    <t>Fiji</t>
  </si>
  <si>
    <t>Germany</t>
  </si>
  <si>
    <t>Greece</t>
  </si>
  <si>
    <t>Hungary</t>
  </si>
  <si>
    <t>French Polynesia</t>
  </si>
  <si>
    <t>Gabon</t>
  </si>
  <si>
    <t>Ghana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</si>
  <si>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</si>
  <si>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</si>
  <si>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</si>
  <si>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</si>
  <si>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</si>
  <si>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</si>
  <si>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</si>
  <si>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</si>
  <si>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Iran (Islamic Republic of)</t>
  </si>
  <si>
    <t>Iraq</t>
  </si>
  <si>
    <t>Ireland</t>
  </si>
  <si>
    <t>Italy</t>
  </si>
  <si>
    <t>India</t>
  </si>
  <si>
    <t>Indonesia</t>
  </si>
  <si>
    <t>Japan</t>
  </si>
  <si>
    <t>Kazakhstan</t>
  </si>
  <si>
    <t>Kyrgyzstan</t>
  </si>
  <si>
    <t>Latvia</t>
  </si>
  <si>
    <t>Jamaica</t>
  </si>
  <si>
    <t>Kenya</t>
  </si>
  <si>
    <t>Lao People's Democratic Republic</t>
  </si>
  <si>
    <t>Lebanon</t>
  </si>
  <si>
    <t>Lithuania</t>
  </si>
  <si>
    <t>Mali</t>
  </si>
  <si>
    <t>Mexico</t>
  </si>
  <si>
    <t>Morocco</t>
  </si>
  <si>
    <t>Netherlands</t>
  </si>
  <si>
    <t>Liberia</t>
  </si>
  <si>
    <t>Madagascar</t>
  </si>
  <si>
    <t>Malawi</t>
  </si>
  <si>
    <t>Malaysia</t>
  </si>
  <si>
    <t>Mauritius</t>
  </si>
  <si>
    <t>Mozambique</t>
  </si>
  <si>
    <t>Myanmar</t>
  </si>
  <si>
    <t>Nicaragua</t>
  </si>
  <si>
    <t>Nepal</t>
  </si>
  <si>
    <t>Niger</t>
  </si>
  <si>
    <t>Nigeria</t>
  </si>
  <si>
    <t>Oman</t>
  </si>
  <si>
    <t>Pakistan</t>
  </si>
  <si>
    <t>North Macedonia</t>
  </si>
  <si>
    <t>Poland</t>
  </si>
  <si>
    <t>Panama</t>
  </si>
  <si>
    <t>Papua New Guinea</t>
  </si>
  <si>
    <t>Paraguay</t>
  </si>
  <si>
    <t>Peru</t>
  </si>
  <si>
    <t>Philippines</t>
  </si>
  <si>
    <t>Portugal</t>
  </si>
  <si>
    <t>Rwanda</t>
  </si>
  <si>
    <t>Saint Vincent and the Grenadines</t>
  </si>
  <si>
    <t>Samoa</t>
  </si>
  <si>
    <t>Senegal</t>
  </si>
  <si>
    <t>Sierra Leone</t>
  </si>
  <si>
    <t>Somalia</t>
  </si>
  <si>
    <t>South Africa</t>
  </si>
  <si>
    <t>Spain</t>
  </si>
  <si>
    <t>Sri Lanka</t>
  </si>
  <si>
    <t>Sudan</t>
  </si>
  <si>
    <t>Suriname</t>
  </si>
  <si>
    <t>Thailand</t>
  </si>
  <si>
    <t>Trinidad and Tobago</t>
  </si>
  <si>
    <t>Uganda</t>
  </si>
  <si>
    <t>United Republic of Tanzania</t>
  </si>
  <si>
    <t>United States of America</t>
  </si>
  <si>
    <t>Uruguay</t>
  </si>
  <si>
    <t>Venezuela (Bolivarian Republic of)</t>
  </si>
  <si>
    <t>Viet Nam</t>
  </si>
  <si>
    <t>Zambia</t>
  </si>
  <si>
    <t>Zimbabwe</t>
  </si>
  <si>
    <t>Republic of Moldova</t>
  </si>
  <si>
    <t>Romania</t>
  </si>
  <si>
    <t>Russian Federation</t>
  </si>
  <si>
    <t>Serbia</t>
  </si>
  <si>
    <t>Slovakia</t>
  </si>
  <si>
    <t>Sweden</t>
  </si>
  <si>
    <t>Switzerland</t>
  </si>
  <si>
    <t>Syrian Arab Republic</t>
  </si>
  <si>
    <t>Tunisia</t>
  </si>
  <si>
    <t>Turkey</t>
  </si>
  <si>
    <t>Turkmenistan</t>
  </si>
  <si>
    <t>Ukraine</t>
  </si>
  <si>
    <t>United Kingdom of Great Britain and 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</si>
</sst>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00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9"/>
  <sheetViews>
    <sheetView tabSelected="1" workbookViewId="0">
      <selection activeCell="E10" activeCellId="1" sqref="A1:XFD1048576 E10"/>
    </sheetView>
  </sheetViews>
  <sheetFormatPr defaultRowHeight="14.5" x14ac:dyDescent="0.35"/>
  <cols>
    <col min="1" max="1" width="29.54296875" bestFit="1" customWidth="1"/>
    <col min="5" max="5" width="46.17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</row>
    <row r="2" spans="1:15" x14ac:dyDescent="0.35">
      <c r="A2" t="s">
        <v>3</v>
      </c>
      <c r="B2">
        <f>1766+196</f>
        <v>1962</v>
      </c>
      <c r="C2" s="2">
        <v>379100</v>
      </c>
      <c r="O2" s="2"/>
    </row>
    <row r="3" spans="1:15" x14ac:dyDescent="0.35">
      <c r="A3" t="s">
        <v>4</v>
      </c>
      <c r="B3">
        <v>32</v>
      </c>
      <c r="C3">
        <v>49</v>
      </c>
    </row>
    <row r="4" spans="1:15" x14ac:dyDescent="0.35">
      <c r="A4" t="s">
        <v>5</v>
      </c>
      <c r="B4">
        <v>702</v>
      </c>
      <c r="C4" s="2">
        <v>11817</v>
      </c>
    </row>
    <row r="5" spans="1:15" x14ac:dyDescent="0.35">
      <c r="A5" t="s">
        <v>6</v>
      </c>
      <c r="B5">
        <v>14624</v>
      </c>
      <c r="C5" s="2">
        <v>591900</v>
      </c>
    </row>
    <row r="6" spans="1:15" x14ac:dyDescent="0.35">
      <c r="A6" t="s">
        <v>7</v>
      </c>
      <c r="C6" s="2">
        <v>90</v>
      </c>
    </row>
    <row r="7" spans="1:15" x14ac:dyDescent="0.35">
      <c r="A7" t="s">
        <v>8</v>
      </c>
      <c r="B7">
        <v>3547</v>
      </c>
      <c r="C7" s="2">
        <v>16768</v>
      </c>
    </row>
    <row r="8" spans="1:15" x14ac:dyDescent="0.35">
      <c r="A8" t="s">
        <v>9</v>
      </c>
      <c r="B8">
        <v>426192</v>
      </c>
      <c r="C8" s="2">
        <v>1487000</v>
      </c>
    </row>
    <row r="9" spans="1:15" ht="15" thickBot="1" x14ac:dyDescent="0.4">
      <c r="A9" t="s">
        <v>10</v>
      </c>
      <c r="B9">
        <v>31246</v>
      </c>
      <c r="C9" s="3">
        <v>26701.7</v>
      </c>
    </row>
    <row r="10" spans="1:15" x14ac:dyDescent="0.35">
      <c r="A10" t="s">
        <v>11</v>
      </c>
      <c r="B10">
        <v>442958</v>
      </c>
      <c r="C10" s="2">
        <v>3710780</v>
      </c>
    </row>
    <row r="11" spans="1:15" x14ac:dyDescent="0.35">
      <c r="A11" t="s">
        <v>12</v>
      </c>
      <c r="B11">
        <v>8562</v>
      </c>
      <c r="C11" s="2">
        <v>47730</v>
      </c>
    </row>
    <row r="12" spans="1:15" x14ac:dyDescent="0.35">
      <c r="A12" t="s">
        <v>13</v>
      </c>
      <c r="B12">
        <v>2298</v>
      </c>
      <c r="C12" s="2">
        <v>140</v>
      </c>
    </row>
    <row r="13" spans="1:15" x14ac:dyDescent="0.35">
      <c r="A13" t="s">
        <v>14</v>
      </c>
      <c r="B13">
        <v>100909</v>
      </c>
      <c r="C13" s="2">
        <v>85327</v>
      </c>
    </row>
    <row r="14" spans="1:15" x14ac:dyDescent="0.35">
      <c r="A14" t="s">
        <v>15</v>
      </c>
      <c r="B14">
        <v>90155</v>
      </c>
      <c r="C14" s="2">
        <v>91942.1</v>
      </c>
    </row>
    <row r="15" spans="1:15" x14ac:dyDescent="0.35">
      <c r="A15" t="s">
        <v>16</v>
      </c>
      <c r="B15">
        <v>62696</v>
      </c>
      <c r="C15" s="2">
        <v>13508</v>
      </c>
    </row>
    <row r="16" spans="1:15" x14ac:dyDescent="0.35">
      <c r="A16" t="s">
        <v>17</v>
      </c>
      <c r="B16">
        <v>2885</v>
      </c>
      <c r="C16" s="2">
        <v>100</v>
      </c>
    </row>
    <row r="17" spans="1:15" x14ac:dyDescent="0.35">
      <c r="A17" t="s">
        <v>18</v>
      </c>
      <c r="B17">
        <v>34</v>
      </c>
      <c r="C17" s="2">
        <v>22090</v>
      </c>
    </row>
    <row r="18" spans="1:15" x14ac:dyDescent="0.35">
      <c r="A18" t="s">
        <v>19</v>
      </c>
      <c r="B18">
        <v>40157</v>
      </c>
      <c r="C18" s="2">
        <v>1600</v>
      </c>
    </row>
    <row r="19" spans="1:15" x14ac:dyDescent="0.35">
      <c r="A19" t="s">
        <v>20</v>
      </c>
      <c r="B19">
        <v>662</v>
      </c>
      <c r="C19" s="2">
        <v>37500</v>
      </c>
    </row>
    <row r="20" spans="1:15" x14ac:dyDescent="0.35">
      <c r="A20" t="s">
        <v>21</v>
      </c>
      <c r="B20">
        <v>13</v>
      </c>
      <c r="C20" s="2">
        <v>5190</v>
      </c>
    </row>
    <row r="21" spans="1:15" x14ac:dyDescent="0.35">
      <c r="A21" t="s">
        <v>22</v>
      </c>
      <c r="B21">
        <v>168180</v>
      </c>
      <c r="C21" s="2">
        <v>376850</v>
      </c>
    </row>
    <row r="22" spans="1:15" x14ac:dyDescent="0.35">
      <c r="A22" t="s">
        <v>23</v>
      </c>
      <c r="B22">
        <v>10042199</v>
      </c>
      <c r="C22" s="2">
        <v>2835460</v>
      </c>
    </row>
    <row r="23" spans="1:15" x14ac:dyDescent="0.35">
      <c r="A23" t="s">
        <v>24</v>
      </c>
      <c r="B23">
        <v>4873</v>
      </c>
      <c r="C23" s="2">
        <v>121000</v>
      </c>
    </row>
    <row r="24" spans="1:15" x14ac:dyDescent="0.35">
      <c r="A24" t="s">
        <v>25</v>
      </c>
      <c r="B24">
        <v>3057</v>
      </c>
      <c r="C24" s="2">
        <v>20330</v>
      </c>
    </row>
    <row r="25" spans="1:15" x14ac:dyDescent="0.35">
      <c r="A25" t="s">
        <v>26</v>
      </c>
      <c r="B25">
        <v>7251</v>
      </c>
      <c r="C25" s="2">
        <v>626710</v>
      </c>
    </row>
    <row r="26" spans="1:15" x14ac:dyDescent="0.35">
      <c r="A26" t="s">
        <v>27</v>
      </c>
      <c r="B26">
        <v>21672</v>
      </c>
      <c r="C26" s="2">
        <v>157418</v>
      </c>
    </row>
    <row r="27" spans="1:15" x14ac:dyDescent="0.35">
      <c r="A27" t="s">
        <v>28</v>
      </c>
      <c r="B27">
        <f>216130+1414973</f>
        <v>1631103</v>
      </c>
      <c r="C27" s="2">
        <v>5277330</v>
      </c>
      <c r="O27" s="2"/>
    </row>
    <row r="28" spans="1:15" x14ac:dyDescent="0.35">
      <c r="A28" t="s">
        <v>29</v>
      </c>
      <c r="B28">
        <f>1090+408716</f>
        <v>409806</v>
      </c>
      <c r="C28" s="2">
        <v>446656</v>
      </c>
      <c r="O28" s="2"/>
    </row>
    <row r="29" spans="1:15" x14ac:dyDescent="0.35">
      <c r="A29" t="s">
        <v>30</v>
      </c>
      <c r="B29">
        <v>14066</v>
      </c>
      <c r="C29" s="2">
        <v>15440</v>
      </c>
    </row>
    <row r="30" spans="1:15" x14ac:dyDescent="0.35">
      <c r="A30" t="s">
        <v>31</v>
      </c>
      <c r="B30">
        <v>64760</v>
      </c>
      <c r="C30" s="2">
        <v>34890</v>
      </c>
    </row>
    <row r="31" spans="1:15" x14ac:dyDescent="0.35">
      <c r="A31" t="s">
        <v>32</v>
      </c>
      <c r="B31">
        <v>34326</v>
      </c>
      <c r="C31" s="2">
        <v>26040</v>
      </c>
    </row>
    <row r="32" spans="1:15" x14ac:dyDescent="0.35">
      <c r="A32" t="s">
        <v>33</v>
      </c>
      <c r="B32">
        <v>1018</v>
      </c>
      <c r="C32" s="2">
        <v>790</v>
      </c>
    </row>
    <row r="33" spans="1:15" x14ac:dyDescent="0.35">
      <c r="A33" t="s">
        <v>34</v>
      </c>
      <c r="B33">
        <v>26830</v>
      </c>
    </row>
    <row r="34" spans="1:15" x14ac:dyDescent="0.35">
      <c r="A34" t="s">
        <v>35</v>
      </c>
      <c r="B34">
        <v>136401</v>
      </c>
      <c r="C34" s="2">
        <v>97500</v>
      </c>
    </row>
    <row r="35" spans="1:15" x14ac:dyDescent="0.35">
      <c r="A35" t="s">
        <v>36</v>
      </c>
      <c r="B35">
        <v>18696</v>
      </c>
      <c r="C35" s="2">
        <v>50800</v>
      </c>
    </row>
    <row r="36" spans="1:15" x14ac:dyDescent="0.35">
      <c r="A36" t="s">
        <v>37</v>
      </c>
      <c r="B36">
        <v>4646</v>
      </c>
      <c r="C36" s="2">
        <v>499350</v>
      </c>
    </row>
    <row r="37" spans="1:15" ht="15" thickBot="1" x14ac:dyDescent="0.4">
      <c r="A37" t="s">
        <v>38</v>
      </c>
      <c r="B37">
        <v>19606</v>
      </c>
      <c r="C37" s="3">
        <v>106270</v>
      </c>
    </row>
    <row r="38" spans="1:15" x14ac:dyDescent="0.35">
      <c r="A38" t="s">
        <v>39</v>
      </c>
      <c r="B38">
        <v>60000</v>
      </c>
      <c r="C38" s="2">
        <v>17595</v>
      </c>
    </row>
    <row r="39" spans="1:15" x14ac:dyDescent="0.35">
      <c r="A39" t="s">
        <v>40</v>
      </c>
      <c r="B39">
        <v>23740</v>
      </c>
      <c r="C39" s="2">
        <v>206000</v>
      </c>
    </row>
    <row r="40" spans="1:15" x14ac:dyDescent="0.35">
      <c r="A40" t="s">
        <v>41</v>
      </c>
      <c r="B40">
        <v>493901</v>
      </c>
      <c r="C40" s="2">
        <v>62267</v>
      </c>
    </row>
    <row r="41" spans="1:15" x14ac:dyDescent="0.35">
      <c r="A41" t="s">
        <v>42</v>
      </c>
      <c r="B41">
        <v>50399</v>
      </c>
      <c r="C41" s="2">
        <v>262000</v>
      </c>
    </row>
    <row r="42" spans="1:15" x14ac:dyDescent="0.35">
      <c r="A42" t="s">
        <v>43</v>
      </c>
      <c r="B42">
        <v>248</v>
      </c>
      <c r="C42" s="2">
        <v>250</v>
      </c>
    </row>
    <row r="43" spans="1:15" x14ac:dyDescent="0.35">
      <c r="A43" t="s">
        <v>44</v>
      </c>
      <c r="B43">
        <v>112933</v>
      </c>
      <c r="C43" s="2">
        <v>23520</v>
      </c>
    </row>
    <row r="44" spans="1:15" x14ac:dyDescent="0.35">
      <c r="A44" t="s">
        <v>45</v>
      </c>
      <c r="B44">
        <f>748+98856</f>
        <v>99604</v>
      </c>
      <c r="C44" s="2">
        <v>55160</v>
      </c>
      <c r="O44" s="2"/>
    </row>
    <row r="45" spans="1:15" x14ac:dyDescent="0.35">
      <c r="A45" t="s">
        <v>46</v>
      </c>
      <c r="B45">
        <f>219087+136915</f>
        <v>356002</v>
      </c>
      <c r="C45" s="2">
        <v>37337.699999999997</v>
      </c>
      <c r="O45" s="2"/>
    </row>
    <row r="46" spans="1:15" x14ac:dyDescent="0.35">
      <c r="A46" t="s">
        <v>47</v>
      </c>
      <c r="B46">
        <v>9800</v>
      </c>
      <c r="C46" s="2">
        <v>22750</v>
      </c>
    </row>
    <row r="47" spans="1:15" x14ac:dyDescent="0.35">
      <c r="A47" t="s">
        <v>48</v>
      </c>
      <c r="B47">
        <f>485251+37660</f>
        <v>522911</v>
      </c>
      <c r="C47" s="2">
        <v>287180.2</v>
      </c>
      <c r="O47" s="2"/>
    </row>
    <row r="48" spans="1:15" x14ac:dyDescent="0.35">
      <c r="A48" t="s">
        <v>49</v>
      </c>
      <c r="B48">
        <v>79790</v>
      </c>
      <c r="C48" s="2">
        <v>15840</v>
      </c>
    </row>
    <row r="49" spans="1:3" x14ac:dyDescent="0.35">
      <c r="A49" t="s">
        <v>50</v>
      </c>
      <c r="B49">
        <v>57870</v>
      </c>
      <c r="C49" s="2">
        <v>12220</v>
      </c>
    </row>
    <row r="50" spans="1:3" x14ac:dyDescent="0.35">
      <c r="A50" t="s">
        <v>51</v>
      </c>
      <c r="B50">
        <v>15133</v>
      </c>
      <c r="C50" s="2">
        <v>362590</v>
      </c>
    </row>
    <row r="51" spans="1:3" x14ac:dyDescent="0.35">
      <c r="A51" t="s">
        <v>52</v>
      </c>
      <c r="B51">
        <v>33994</v>
      </c>
      <c r="C51" s="2">
        <v>4250</v>
      </c>
    </row>
    <row r="52" spans="1:3" x14ac:dyDescent="0.35">
      <c r="A52" t="s">
        <v>53</v>
      </c>
      <c r="B52">
        <v>413900</v>
      </c>
      <c r="C52" s="2">
        <v>166570</v>
      </c>
    </row>
    <row r="53" spans="1:3" x14ac:dyDescent="0.35">
      <c r="A53" t="s">
        <v>54</v>
      </c>
      <c r="B53">
        <v>5671</v>
      </c>
      <c r="C53" s="2">
        <v>61360</v>
      </c>
    </row>
    <row r="54" spans="1:3" x14ac:dyDescent="0.35">
      <c r="A54" t="s">
        <v>55</v>
      </c>
      <c r="B54">
        <v>15880</v>
      </c>
      <c r="C54" s="2">
        <v>52830</v>
      </c>
    </row>
    <row r="55" spans="1:3" x14ac:dyDescent="0.35">
      <c r="A55" t="s">
        <v>56</v>
      </c>
      <c r="B55">
        <v>40</v>
      </c>
      <c r="C55" s="2">
        <v>455</v>
      </c>
    </row>
    <row r="56" spans="1:3" x14ac:dyDescent="0.35">
      <c r="A56" t="s">
        <v>57</v>
      </c>
      <c r="B56">
        <v>4772</v>
      </c>
      <c r="C56" s="2">
        <v>51600</v>
      </c>
    </row>
    <row r="57" spans="1:3" x14ac:dyDescent="0.35">
      <c r="A57" t="s">
        <v>58</v>
      </c>
      <c r="B57">
        <v>6147</v>
      </c>
      <c r="C57" s="2">
        <v>157000</v>
      </c>
    </row>
    <row r="58" spans="1:3" x14ac:dyDescent="0.35">
      <c r="A58" t="s">
        <v>59</v>
      </c>
      <c r="B58">
        <v>163</v>
      </c>
      <c r="C58" s="2">
        <v>80</v>
      </c>
    </row>
    <row r="59" spans="1:3" x14ac:dyDescent="0.35">
      <c r="A59" t="s">
        <v>60</v>
      </c>
      <c r="B59">
        <v>10384</v>
      </c>
    </row>
    <row r="60" spans="1:3" x14ac:dyDescent="0.35">
      <c r="A60" t="s">
        <v>61</v>
      </c>
      <c r="B60">
        <v>300246</v>
      </c>
      <c r="C60" s="2">
        <v>38560</v>
      </c>
    </row>
    <row r="61" spans="1:3" x14ac:dyDescent="0.35">
      <c r="A61" t="s">
        <v>62</v>
      </c>
      <c r="B61">
        <v>5801</v>
      </c>
      <c r="C61" s="2">
        <v>145000</v>
      </c>
    </row>
    <row r="62" spans="1:3" ht="15" thickBot="1" x14ac:dyDescent="0.4">
      <c r="A62" t="s">
        <v>63</v>
      </c>
      <c r="B62">
        <v>263</v>
      </c>
      <c r="C62" s="3">
        <v>16300</v>
      </c>
    </row>
    <row r="63" spans="1:3" x14ac:dyDescent="0.35">
      <c r="A63" t="s">
        <v>64</v>
      </c>
      <c r="B63">
        <v>20704</v>
      </c>
      <c r="C63" s="2">
        <v>17000</v>
      </c>
    </row>
    <row r="64" spans="1:3" x14ac:dyDescent="0.35">
      <c r="A64" t="s">
        <v>65</v>
      </c>
      <c r="B64">
        <v>23521</v>
      </c>
      <c r="C64" s="2">
        <v>18400</v>
      </c>
    </row>
    <row r="65" spans="1:15" x14ac:dyDescent="0.35">
      <c r="A65" t="s">
        <v>66</v>
      </c>
      <c r="B65">
        <v>66450</v>
      </c>
      <c r="C65" s="2">
        <v>32350</v>
      </c>
    </row>
    <row r="66" spans="1:15" x14ac:dyDescent="0.35">
      <c r="A66" t="s">
        <v>67</v>
      </c>
      <c r="B66">
        <f>101191+87692</f>
        <v>188883</v>
      </c>
      <c r="C66" s="2">
        <v>459540</v>
      </c>
      <c r="O66" s="2"/>
    </row>
    <row r="67" spans="1:15" x14ac:dyDescent="0.35">
      <c r="A67" t="s">
        <v>68</v>
      </c>
      <c r="B67">
        <f>521+4120</f>
        <v>4641</v>
      </c>
      <c r="C67" s="2">
        <v>93000</v>
      </c>
      <c r="O67" s="2"/>
    </row>
    <row r="68" spans="1:15" x14ac:dyDescent="0.35">
      <c r="A68" t="s">
        <v>69</v>
      </c>
      <c r="B68">
        <v>1390</v>
      </c>
      <c r="C68" s="2">
        <v>44460</v>
      </c>
    </row>
    <row r="69" spans="1:15" x14ac:dyDescent="0.35">
      <c r="A69" t="s">
        <v>70</v>
      </c>
      <c r="B69">
        <v>34408</v>
      </c>
      <c r="C69" s="2">
        <v>127170</v>
      </c>
    </row>
    <row r="70" spans="1:15" x14ac:dyDescent="0.35">
      <c r="A70" t="s">
        <v>71</v>
      </c>
      <c r="B70">
        <v>4730000</v>
      </c>
      <c r="C70" s="2">
        <v>1797210</v>
      </c>
    </row>
    <row r="71" spans="1:15" x14ac:dyDescent="0.35">
      <c r="A71" t="s">
        <v>72</v>
      </c>
      <c r="B71">
        <v>416671</v>
      </c>
      <c r="C71" s="2">
        <v>570000</v>
      </c>
    </row>
    <row r="72" spans="1:15" ht="15" thickBot="1" x14ac:dyDescent="0.4">
      <c r="A72" t="s">
        <v>73</v>
      </c>
      <c r="B72">
        <f>57300+23255</f>
        <v>80555</v>
      </c>
      <c r="C72" s="3">
        <v>44710</v>
      </c>
      <c r="O72" s="2"/>
    </row>
    <row r="73" spans="1:15" x14ac:dyDescent="0.35">
      <c r="A73" t="s">
        <v>74</v>
      </c>
      <c r="B73">
        <v>16526</v>
      </c>
      <c r="C73" s="2">
        <v>2169920</v>
      </c>
    </row>
    <row r="74" spans="1:15" ht="15" thickBot="1" x14ac:dyDescent="0.4">
      <c r="A74" t="s">
        <v>75</v>
      </c>
      <c r="B74">
        <v>16261</v>
      </c>
      <c r="C74" s="3">
        <v>105410</v>
      </c>
    </row>
    <row r="75" spans="1:15" x14ac:dyDescent="0.35">
      <c r="A75" t="s">
        <v>76</v>
      </c>
      <c r="B75">
        <v>5782</v>
      </c>
      <c r="C75" s="2">
        <v>19310</v>
      </c>
    </row>
    <row r="76" spans="1:15" x14ac:dyDescent="0.35">
      <c r="A76" t="s">
        <v>77</v>
      </c>
      <c r="B76">
        <v>18600</v>
      </c>
      <c r="C76" s="2">
        <v>4440</v>
      </c>
    </row>
    <row r="77" spans="1:15" x14ac:dyDescent="0.35">
      <c r="A77" t="s">
        <v>78</v>
      </c>
      <c r="B77">
        <v>73065</v>
      </c>
      <c r="C77" s="2">
        <v>2169920</v>
      </c>
    </row>
    <row r="78" spans="1:15" x14ac:dyDescent="0.35">
      <c r="A78" t="s">
        <v>79</v>
      </c>
      <c r="B78">
        <v>30555</v>
      </c>
      <c r="C78" s="2">
        <v>23690</v>
      </c>
    </row>
    <row r="79" spans="1:15" x14ac:dyDescent="0.35">
      <c r="A79" t="s">
        <v>80</v>
      </c>
      <c r="B79">
        <v>146</v>
      </c>
      <c r="C79" s="2">
        <v>6580</v>
      </c>
      <c r="O79" s="2"/>
    </row>
    <row r="80" spans="1:15" x14ac:dyDescent="0.35">
      <c r="A80" t="s">
        <v>81</v>
      </c>
      <c r="B80">
        <v>15535</v>
      </c>
      <c r="C80" s="2">
        <v>29539</v>
      </c>
    </row>
    <row r="81" spans="1:15" x14ac:dyDescent="0.35">
      <c r="A81" t="s">
        <v>82</v>
      </c>
      <c r="B81">
        <f>840+5053</f>
        <v>5893</v>
      </c>
      <c r="C81" s="2">
        <v>412010</v>
      </c>
      <c r="O81" s="2"/>
    </row>
    <row r="82" spans="1:15" x14ac:dyDescent="0.35">
      <c r="A82" t="s">
        <v>83</v>
      </c>
      <c r="B82">
        <f>47+785905</f>
        <v>785952</v>
      </c>
      <c r="C82" s="2">
        <v>1062360</v>
      </c>
      <c r="O82" s="2"/>
    </row>
    <row r="83" spans="1:15" x14ac:dyDescent="0.35">
      <c r="A83" t="s">
        <v>84</v>
      </c>
      <c r="B83">
        <f>8746+53960</f>
        <v>62706</v>
      </c>
      <c r="C83" s="2">
        <v>305915</v>
      </c>
      <c r="O83" s="2"/>
    </row>
    <row r="84" spans="1:15" x14ac:dyDescent="0.35">
      <c r="A84" t="s">
        <v>85</v>
      </c>
      <c r="B84">
        <v>85218</v>
      </c>
      <c r="C84" s="2">
        <v>17960</v>
      </c>
    </row>
    <row r="85" spans="1:15" x14ac:dyDescent="0.35">
      <c r="A85" t="s">
        <v>86</v>
      </c>
      <c r="B85">
        <v>27030</v>
      </c>
      <c r="C85" s="2">
        <v>27000</v>
      </c>
    </row>
    <row r="86" spans="1:15" x14ac:dyDescent="0.35">
      <c r="A86" t="s">
        <v>87</v>
      </c>
      <c r="B86">
        <v>97968</v>
      </c>
      <c r="C86" s="2">
        <v>414150</v>
      </c>
    </row>
    <row r="87" spans="1:15" x14ac:dyDescent="0.35">
      <c r="A87" t="s">
        <v>88</v>
      </c>
      <c r="B87">
        <v>28081</v>
      </c>
      <c r="C87" s="2">
        <v>57900</v>
      </c>
    </row>
    <row r="88" spans="1:15" x14ac:dyDescent="0.35">
      <c r="A88" t="s">
        <v>89</v>
      </c>
      <c r="B88">
        <v>811</v>
      </c>
      <c r="C88" s="2">
        <v>86270</v>
      </c>
    </row>
    <row r="89" spans="1:15" x14ac:dyDescent="0.35">
      <c r="A89" t="s">
        <v>90</v>
      </c>
      <c r="B89">
        <v>47678</v>
      </c>
      <c r="C89" s="2">
        <v>860</v>
      </c>
    </row>
    <row r="90" spans="1:15" x14ac:dyDescent="0.35">
      <c r="A90" t="s">
        <v>91</v>
      </c>
      <c r="B90">
        <v>41472</v>
      </c>
      <c r="C90" s="2">
        <v>499500</v>
      </c>
    </row>
    <row r="91" spans="1:15" x14ac:dyDescent="0.35">
      <c r="A91" t="s">
        <v>92</v>
      </c>
      <c r="B91">
        <v>167546</v>
      </c>
      <c r="C91" s="2">
        <v>127600</v>
      </c>
    </row>
    <row r="92" spans="1:15" x14ac:dyDescent="0.35">
      <c r="A92" t="s">
        <v>93</v>
      </c>
      <c r="B92">
        <v>77210</v>
      </c>
      <c r="C92" s="2">
        <v>50650</v>
      </c>
    </row>
    <row r="93" spans="1:15" x14ac:dyDescent="0.35">
      <c r="A93" t="s">
        <v>94</v>
      </c>
      <c r="B93">
        <v>78609</v>
      </c>
      <c r="C93" s="2">
        <v>41210</v>
      </c>
    </row>
    <row r="94" spans="1:15" x14ac:dyDescent="0.35">
      <c r="A94" t="s">
        <v>95</v>
      </c>
      <c r="B94">
        <v>6777</v>
      </c>
      <c r="C94" s="2">
        <v>456820</v>
      </c>
    </row>
    <row r="95" spans="1:15" x14ac:dyDescent="0.35">
      <c r="A95" t="s">
        <v>96</v>
      </c>
      <c r="B95">
        <v>91943</v>
      </c>
      <c r="C95" s="2">
        <v>708000</v>
      </c>
    </row>
    <row r="96" spans="1:15" ht="15" thickBot="1" x14ac:dyDescent="0.4">
      <c r="A96" t="s">
        <v>97</v>
      </c>
      <c r="B96">
        <v>51</v>
      </c>
      <c r="C96" s="3">
        <v>14360</v>
      </c>
    </row>
    <row r="97" spans="1:15" x14ac:dyDescent="0.35">
      <c r="A97" t="s">
        <v>98</v>
      </c>
      <c r="B97">
        <f>1101946+5313</f>
        <v>1107259</v>
      </c>
      <c r="C97" s="2">
        <v>368440</v>
      </c>
      <c r="O97" s="2"/>
    </row>
    <row r="98" spans="1:15" x14ac:dyDescent="0.35">
      <c r="A98" t="s">
        <v>99</v>
      </c>
      <c r="B98">
        <v>263</v>
      </c>
      <c r="C98" s="2">
        <v>12650</v>
      </c>
    </row>
    <row r="99" spans="1:15" x14ac:dyDescent="0.35">
      <c r="A99" t="s">
        <v>100</v>
      </c>
      <c r="B99">
        <v>238920</v>
      </c>
      <c r="C99" s="2">
        <v>143740</v>
      </c>
    </row>
    <row r="100" spans="1:15" x14ac:dyDescent="0.35">
      <c r="A100" t="s">
        <v>101</v>
      </c>
      <c r="B100">
        <v>38749</v>
      </c>
      <c r="C100" s="2">
        <v>22570</v>
      </c>
    </row>
    <row r="101" spans="1:15" x14ac:dyDescent="0.35">
      <c r="A101" t="s">
        <v>102</v>
      </c>
      <c r="B101">
        <v>7843</v>
      </c>
      <c r="C101" s="2">
        <v>11900</v>
      </c>
    </row>
    <row r="102" spans="1:15" x14ac:dyDescent="0.35">
      <c r="A102" t="s">
        <v>103</v>
      </c>
      <c r="B102">
        <v>110000</v>
      </c>
      <c r="C102" s="2">
        <v>218850</v>
      </c>
    </row>
    <row r="103" spans="1:15" x14ac:dyDescent="0.35">
      <c r="A103" t="s">
        <v>104</v>
      </c>
      <c r="B103">
        <v>84838</v>
      </c>
      <c r="C103" s="2">
        <v>236870</v>
      </c>
    </row>
    <row r="104" spans="1:15" x14ac:dyDescent="0.35">
      <c r="A104" t="s">
        <v>105</v>
      </c>
      <c r="B104">
        <v>437506</v>
      </c>
      <c r="C104" s="2">
        <v>124400</v>
      </c>
    </row>
    <row r="105" spans="1:15" x14ac:dyDescent="0.35">
      <c r="A105" t="s">
        <v>106</v>
      </c>
      <c r="B105">
        <f>62+268</f>
        <v>330</v>
      </c>
      <c r="C105" s="2">
        <v>36141.1</v>
      </c>
      <c r="O105" s="2"/>
    </row>
    <row r="106" spans="1:15" x14ac:dyDescent="0.35">
      <c r="A106" t="s">
        <v>107</v>
      </c>
      <c r="B106">
        <v>7124</v>
      </c>
      <c r="C106" s="2">
        <v>18117</v>
      </c>
    </row>
    <row r="107" spans="1:15" x14ac:dyDescent="0.35">
      <c r="A107" t="s">
        <v>108</v>
      </c>
      <c r="B107">
        <v>710</v>
      </c>
      <c r="C107" s="2">
        <v>100</v>
      </c>
    </row>
    <row r="108" spans="1:15" x14ac:dyDescent="0.35">
      <c r="A108" t="s">
        <v>109</v>
      </c>
      <c r="B108">
        <v>1</v>
      </c>
      <c r="C108" s="2">
        <v>350</v>
      </c>
    </row>
    <row r="109" spans="1:15" x14ac:dyDescent="0.35">
      <c r="A109" t="s">
        <v>110</v>
      </c>
      <c r="B109">
        <v>7714</v>
      </c>
      <c r="C109" s="2">
        <v>88680</v>
      </c>
    </row>
    <row r="110" spans="1:15" x14ac:dyDescent="0.35">
      <c r="A110" t="s">
        <v>111</v>
      </c>
      <c r="B110">
        <v>1124</v>
      </c>
      <c r="C110" s="2">
        <v>39490</v>
      </c>
    </row>
    <row r="111" spans="1:15" ht="15" thickBot="1" x14ac:dyDescent="0.4">
      <c r="A111" t="s">
        <v>112</v>
      </c>
      <c r="B111">
        <v>5537</v>
      </c>
      <c r="C111" s="3">
        <v>441250</v>
      </c>
    </row>
    <row r="112" spans="1:15" x14ac:dyDescent="0.35">
      <c r="A112" t="s">
        <v>113</v>
      </c>
      <c r="B112">
        <v>285760</v>
      </c>
      <c r="C112" s="2">
        <v>968410</v>
      </c>
    </row>
    <row r="113" spans="1:15" x14ac:dyDescent="0.35">
      <c r="A113" t="s">
        <v>114</v>
      </c>
      <c r="B113">
        <f>17+35297</f>
        <v>35314</v>
      </c>
      <c r="C113" s="2">
        <v>262657</v>
      </c>
      <c r="O113" s="2"/>
    </row>
    <row r="114" spans="1:15" x14ac:dyDescent="0.35">
      <c r="A114" t="s">
        <v>115</v>
      </c>
      <c r="B114">
        <v>15732</v>
      </c>
      <c r="C114" s="2">
        <v>27400</v>
      </c>
    </row>
    <row r="115" spans="1:15" x14ac:dyDescent="0.35">
      <c r="A115" t="s">
        <v>116</v>
      </c>
      <c r="B115">
        <v>79621</v>
      </c>
      <c r="C115" s="2">
        <v>681861.6</v>
      </c>
    </row>
    <row r="116" spans="1:15" x14ac:dyDescent="0.35">
      <c r="A116" t="s">
        <v>117</v>
      </c>
      <c r="B116">
        <v>3166</v>
      </c>
      <c r="C116" s="2">
        <v>870</v>
      </c>
    </row>
    <row r="117" spans="1:15" x14ac:dyDescent="0.35">
      <c r="A117" t="s">
        <v>118</v>
      </c>
      <c r="B117">
        <v>1372169</v>
      </c>
      <c r="C117" s="2">
        <v>221100</v>
      </c>
    </row>
    <row r="118" spans="1:15" x14ac:dyDescent="0.35">
      <c r="A118" t="s">
        <v>119</v>
      </c>
      <c r="C118" s="2">
        <v>540</v>
      </c>
    </row>
    <row r="119" spans="1:15" x14ac:dyDescent="0.35">
      <c r="A119" t="s">
        <v>120</v>
      </c>
      <c r="B119">
        <v>58766</v>
      </c>
      <c r="C119" s="2">
        <v>144150</v>
      </c>
    </row>
    <row r="120" spans="1:15" x14ac:dyDescent="0.35">
      <c r="A120" t="s">
        <v>121</v>
      </c>
      <c r="B120">
        <v>61447</v>
      </c>
      <c r="C120" s="2">
        <v>396500</v>
      </c>
    </row>
    <row r="121" spans="1:15" x14ac:dyDescent="0.35">
      <c r="A121" t="s">
        <v>122</v>
      </c>
      <c r="B121">
        <f>364096+443293</f>
        <v>807389</v>
      </c>
      <c r="C121" s="2">
        <v>4058625</v>
      </c>
      <c r="O121" s="2"/>
    </row>
    <row r="122" spans="1:15" x14ac:dyDescent="0.35">
      <c r="A122" t="s">
        <v>123</v>
      </c>
      <c r="B122">
        <v>6397</v>
      </c>
      <c r="C122" s="2">
        <v>144496</v>
      </c>
    </row>
    <row r="123" spans="1:15" ht="15" thickBot="1" x14ac:dyDescent="0.4">
      <c r="A123" t="s">
        <v>124</v>
      </c>
      <c r="B123">
        <f>67724+1133</f>
        <v>68857</v>
      </c>
      <c r="C123" s="2">
        <v>216000</v>
      </c>
      <c r="O123" s="3"/>
    </row>
    <row r="124" spans="1:15" x14ac:dyDescent="0.35">
      <c r="A124" t="s">
        <v>125</v>
      </c>
      <c r="B124">
        <v>269434</v>
      </c>
      <c r="C124" s="2">
        <v>121780</v>
      </c>
    </row>
    <row r="125" spans="1:15" x14ac:dyDescent="0.35">
      <c r="A125" t="s">
        <v>126</v>
      </c>
      <c r="B125">
        <v>43505</v>
      </c>
      <c r="C125" s="2">
        <v>238360</v>
      </c>
    </row>
    <row r="126" spans="1:15" x14ac:dyDescent="0.35">
      <c r="A126" t="s">
        <v>127</v>
      </c>
      <c r="B126">
        <v>40786</v>
      </c>
      <c r="C126" s="2">
        <v>162000</v>
      </c>
    </row>
    <row r="127" spans="1:15" x14ac:dyDescent="0.35">
      <c r="A127" t="s">
        <v>128</v>
      </c>
      <c r="B127">
        <v>18962</v>
      </c>
      <c r="C127" s="2">
        <v>24410</v>
      </c>
    </row>
    <row r="128" spans="1:15" x14ac:dyDescent="0.35">
      <c r="A128" t="s">
        <v>129</v>
      </c>
      <c r="B128">
        <v>25239</v>
      </c>
      <c r="C128" s="2">
        <v>135210</v>
      </c>
    </row>
    <row r="129" spans="1:3" x14ac:dyDescent="0.35">
      <c r="A129" t="s">
        <v>130</v>
      </c>
      <c r="B129">
        <v>1105339</v>
      </c>
      <c r="C129" s="2">
        <v>2177218.1</v>
      </c>
    </row>
    <row r="130" spans="1:3" x14ac:dyDescent="0.35">
      <c r="A130" t="s">
        <v>131</v>
      </c>
      <c r="B130">
        <v>48125</v>
      </c>
      <c r="C130" s="2">
        <v>34400</v>
      </c>
    </row>
    <row r="131" spans="1:3" x14ac:dyDescent="0.35">
      <c r="A131" t="s">
        <v>132</v>
      </c>
      <c r="B131">
        <v>21911</v>
      </c>
      <c r="C131" s="2">
        <v>18860</v>
      </c>
    </row>
    <row r="132" spans="1:3" x14ac:dyDescent="0.35">
      <c r="A132" t="s">
        <v>133</v>
      </c>
      <c r="B132">
        <v>30710</v>
      </c>
      <c r="C132" s="2">
        <v>30315</v>
      </c>
    </row>
    <row r="133" spans="1:3" x14ac:dyDescent="0.35">
      <c r="A133" t="s">
        <v>134</v>
      </c>
      <c r="B133">
        <v>20317</v>
      </c>
      <c r="C133" s="2">
        <v>15159.7</v>
      </c>
    </row>
    <row r="134" spans="1:3" x14ac:dyDescent="0.35">
      <c r="A134" t="s">
        <v>135</v>
      </c>
      <c r="B134">
        <v>1600</v>
      </c>
      <c r="C134" s="2">
        <v>139210</v>
      </c>
    </row>
    <row r="135" spans="1:3" x14ac:dyDescent="0.35">
      <c r="A135" t="s">
        <v>136</v>
      </c>
      <c r="B135">
        <v>1152</v>
      </c>
      <c r="C135" s="2">
        <v>100730</v>
      </c>
    </row>
    <row r="136" spans="1:3" x14ac:dyDescent="0.35">
      <c r="A136" t="s">
        <v>137</v>
      </c>
      <c r="B136">
        <v>307067</v>
      </c>
      <c r="C136" s="2">
        <v>383270</v>
      </c>
    </row>
    <row r="137" spans="1:3" x14ac:dyDescent="0.35">
      <c r="A137" t="s">
        <v>138</v>
      </c>
      <c r="B137">
        <v>18935</v>
      </c>
      <c r="C137" s="2">
        <v>338380</v>
      </c>
    </row>
    <row r="138" spans="1:3" x14ac:dyDescent="0.35">
      <c r="A138" t="s">
        <v>139</v>
      </c>
      <c r="B138">
        <v>274700</v>
      </c>
      <c r="C138" s="2">
        <v>415150</v>
      </c>
    </row>
    <row r="139" spans="1:3" x14ac:dyDescent="0.35">
      <c r="A139" t="s">
        <v>140</v>
      </c>
      <c r="B139">
        <v>114200</v>
      </c>
      <c r="C139" s="2">
        <v>173499.8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Меняльщиков</dc:creator>
  <cp:lastModifiedBy>Роман</cp:lastModifiedBy>
  <dcterms:created xsi:type="dcterms:W3CDTF">2015-06-05T18:19:34Z</dcterms:created>
  <dcterms:modified xsi:type="dcterms:W3CDTF">2020-10-07T16:30:38Z</dcterms:modified>
</cp:coreProperties>
</file>