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200" windowHeight="12975" tabRatio="640" activeTab="1"/>
  </bookViews>
  <sheets>
    <sheet name="Balance_stats" sheetId="1" r:id="rId1"/>
    <sheet name="data" sheetId="2" r:id="rId2"/>
  </sheets>
  <calcPr calcId="144525"/>
</workbook>
</file>

<file path=xl/sharedStrings.xml><?xml version="1.0" encoding="utf-8"?>
<sst xmlns="http://schemas.openxmlformats.org/spreadsheetml/2006/main" count="55">
  <si>
    <t>order_id</t>
  </si>
  <si>
    <t>strategy</t>
  </si>
  <si>
    <t>exname</t>
  </si>
  <si>
    <t>symbol</t>
  </si>
  <si>
    <t>direction</t>
  </si>
  <si>
    <t>qty</t>
  </si>
  <si>
    <t>price</t>
  </si>
  <si>
    <t>datetime</t>
  </si>
  <si>
    <t>bi_direction</t>
  </si>
  <si>
    <t>bi_qty</t>
  </si>
  <si>
    <t>total_position</t>
  </si>
  <si>
    <t>step_GP</t>
  </si>
  <si>
    <t>step_comm</t>
  </si>
  <si>
    <t>step_NP</t>
  </si>
  <si>
    <t>slip_point(记录）</t>
  </si>
  <si>
    <t>slip_loss(记录)</t>
  </si>
  <si>
    <t>上一分钟xbt_price</t>
  </si>
  <si>
    <t>真实滑点</t>
  </si>
  <si>
    <t>真实滑点损失</t>
  </si>
  <si>
    <t>turn_over</t>
  </si>
  <si>
    <t>-</t>
  </si>
  <si>
    <t>day_settle</t>
  </si>
  <si>
    <t>上一天资产</t>
  </si>
  <si>
    <t>毛利润</t>
  </si>
  <si>
    <t>手续费</t>
  </si>
  <si>
    <t>净利润</t>
  </si>
  <si>
    <t>净值</t>
  </si>
  <si>
    <r>
      <rPr>
        <b/>
        <sz val="11"/>
        <rFont val="宋体"/>
        <charset val="1"/>
      </rPr>
      <t>滑点总损失</t>
    </r>
    <r>
      <rPr>
        <b/>
        <sz val="11"/>
        <rFont val="Noto Sans CJK SC Regular"/>
        <charset val="1"/>
      </rPr>
      <t>(</t>
    </r>
    <r>
      <rPr>
        <b/>
        <sz val="11"/>
        <rFont val="宋体"/>
        <charset val="1"/>
      </rPr>
      <t>记录</t>
    </r>
    <r>
      <rPr>
        <b/>
        <sz val="11"/>
        <rFont val="Noto Sans CJK SC Regular"/>
        <charset val="1"/>
      </rPr>
      <t>)</t>
    </r>
  </si>
  <si>
    <t>滑点总损失（真实）</t>
  </si>
  <si>
    <t>滑点上四分位</t>
  </si>
  <si>
    <t>滑点中位数</t>
  </si>
  <si>
    <t>平均滑点</t>
  </si>
  <si>
    <t>Winrate</t>
  </si>
  <si>
    <t>Profit_Factor</t>
  </si>
  <si>
    <t>Avg_win</t>
  </si>
  <si>
    <t>Avg_loss</t>
  </si>
  <si>
    <t>成交量</t>
  </si>
  <si>
    <t>交易次数</t>
  </si>
  <si>
    <t>记录平均滑点</t>
  </si>
  <si>
    <t>真实平均滑点</t>
  </si>
  <si>
    <t>Total</t>
  </si>
  <si>
    <t>份额</t>
  </si>
  <si>
    <t>手工填写</t>
  </si>
  <si>
    <t>净资产</t>
  </si>
  <si>
    <t xml:space="preserve"> </t>
  </si>
  <si>
    <t>bitmex</t>
  </si>
  <si>
    <t>xbt_usd</t>
  </si>
  <si>
    <t>day_start</t>
  </si>
  <si>
    <t>day_end</t>
  </si>
  <si>
    <t>day_start_price</t>
  </si>
  <si>
    <t>day_end_price</t>
  </si>
  <si>
    <t>strategy_name</t>
  </si>
  <si>
    <t>day_start_position</t>
  </si>
  <si>
    <t>slippage_rate</t>
  </si>
  <si>
    <t>last_m_xbt_price</t>
  </si>
</sst>
</file>

<file path=xl/styles.xml><?xml version="1.0" encoding="utf-8"?>
<styleSheet xmlns="http://schemas.openxmlformats.org/spreadsheetml/2006/main">
  <numFmts count="12">
    <numFmt numFmtId="176" formatCode="#,##0.00000000000_ "/>
    <numFmt numFmtId="177" formatCode="_ \￥* #,##0_ ;_ \￥* \-#,##0_ ;_ \￥* &quot;-&quot;_ ;_ @_ "/>
    <numFmt numFmtId="178" formatCode="yyyy\-mm\-dd"/>
    <numFmt numFmtId="43" formatCode="_ * #,##0.00_ ;_ * \-#,##0.00_ ;_ * &quot;-&quot;??_ ;_ @_ "/>
    <numFmt numFmtId="179" formatCode="_ \￥* #,##0.00_ ;_ \￥* \-#,##0.00_ ;_ \￥* &quot;-&quot;??_ ;_ @_ "/>
    <numFmt numFmtId="41" formatCode="_ * #,##0_ ;_ * \-#,##0_ ;_ * &quot;-&quot;_ ;_ @_ "/>
    <numFmt numFmtId="180" formatCode="yyyy/m/d\ h:mm;@"/>
    <numFmt numFmtId="181" formatCode="0.00000000"/>
    <numFmt numFmtId="182" formatCode="yyyy\-mm\-dd\ h:mm:ss"/>
    <numFmt numFmtId="183" formatCode="0.0000%"/>
    <numFmt numFmtId="184" formatCode="#,##0.0000"/>
    <numFmt numFmtId="185" formatCode="0.0000"/>
  </numFmts>
  <fonts count="31">
    <font>
      <sz val="11"/>
      <color rgb="FF000000"/>
      <name val="等线"/>
      <charset val="1"/>
    </font>
    <font>
      <sz val="11"/>
      <name val="Noto Sans CJK SC Regular"/>
      <charset val="1"/>
    </font>
    <font>
      <sz val="11"/>
      <name val="等线"/>
      <charset val="134"/>
    </font>
    <font>
      <sz val="11"/>
      <color rgb="FFFF0000"/>
      <name val="等线"/>
      <charset val="134"/>
    </font>
    <font>
      <sz val="11"/>
      <color theme="1"/>
      <name val="Calibri"/>
      <charset val="134"/>
      <scheme val="minor"/>
    </font>
    <font>
      <sz val="11"/>
      <name val="等线"/>
      <charset val="1"/>
    </font>
    <font>
      <b/>
      <sz val="11"/>
      <name val="等线"/>
      <charset val="134"/>
    </font>
    <font>
      <b/>
      <sz val="11"/>
      <name val="Noto Sans CJK SC Regular"/>
      <charset val="1"/>
    </font>
    <font>
      <b/>
      <sz val="11"/>
      <name val="宋体"/>
      <charset val="1"/>
    </font>
    <font>
      <sz val="11"/>
      <name val="Noto Sans CJK SC Regular"/>
      <charset val="134"/>
    </font>
    <font>
      <sz val="11"/>
      <name val="宋体"/>
      <charset val="1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99"/>
        <bgColor rgb="FFFFFFCC"/>
      </patternFill>
    </fill>
    <fill>
      <patternFill patternType="solid">
        <fgColor rgb="FF00B0F0"/>
        <bgColor rgb="FF33CCCC"/>
      </patternFill>
    </fill>
    <fill>
      <patternFill patternType="solid">
        <fgColor rgb="FFD4958E"/>
        <bgColor indexed="64"/>
      </patternFill>
    </fill>
    <fill>
      <patternFill patternType="solid">
        <fgColor rgb="FFD4958E"/>
        <bgColor rgb="FFFFFFCC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11" borderId="0" applyNumberFormat="0" applyBorder="0" applyAlignment="0" applyProtection="0">
      <alignment vertical="center"/>
    </xf>
    <xf numFmtId="43" fontId="11" fillId="0" borderId="0" applyBorder="0" applyAlignment="0" applyProtection="0"/>
    <xf numFmtId="41" fontId="11" fillId="0" borderId="0" applyBorder="0" applyAlignment="0" applyProtection="0"/>
    <xf numFmtId="177" fontId="11" fillId="0" borderId="0" applyBorder="0" applyAlignment="0" applyProtection="0"/>
    <xf numFmtId="179" fontId="11" fillId="0" borderId="0" applyBorder="0" applyAlignment="0" applyProtection="0"/>
    <xf numFmtId="9" fontId="11" fillId="0" borderId="0" applyBorder="0" applyAlignment="0" applyProtection="0"/>
    <xf numFmtId="0" fontId="16" fillId="10" borderId="5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13" borderId="6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23" borderId="7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15" fillId="9" borderId="4" applyNumberForma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2" fillId="9" borderId="7" applyNumberFormat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</cellStyleXfs>
  <cellXfs count="56">
    <xf numFmtId="0" fontId="0" fillId="0" borderId="0" xfId="0"/>
    <xf numFmtId="0" fontId="1" fillId="0" borderId="0" xfId="0" applyFont="1" applyBorder="1"/>
    <xf numFmtId="0" fontId="0" fillId="0" borderId="1" xfId="0" applyNumberFormat="1" applyFill="1" applyBorder="1" applyProtection="1">
      <protection locked="0"/>
    </xf>
    <xf numFmtId="0" fontId="0" fillId="0" borderId="1" xfId="0" applyNumberFormat="1" applyFill="1" applyBorder="1"/>
    <xf numFmtId="0" fontId="0" fillId="0" borderId="0" xfId="0" applyBorder="1"/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/>
    <xf numFmtId="182" fontId="2" fillId="0" borderId="1" xfId="0" applyNumberFormat="1" applyFont="1" applyFill="1" applyBorder="1" applyAlignment="1" applyProtection="1">
      <alignment horizont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4" fillId="0" borderId="1" xfId="0" applyNumberFormat="1" applyFont="1" applyFill="1" applyBorder="1" applyAlignment="1" applyProtection="1">
      <alignment vertical="center"/>
      <protection locked="0"/>
    </xf>
    <xf numFmtId="0" fontId="4" fillId="0" borderId="1" xfId="0" applyNumberFormat="1" applyFont="1" applyFill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/>
    <xf numFmtId="0" fontId="2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182" fontId="5" fillId="2" borderId="0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182" fontId="5" fillId="0" borderId="0" xfId="0" applyNumberFormat="1" applyFont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182" fontId="5" fillId="5" borderId="0" xfId="0" applyNumberFormat="1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/>
    </xf>
    <xf numFmtId="180" fontId="2" fillId="3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center" vertical="center" wrapText="1"/>
    </xf>
    <xf numFmtId="184" fontId="2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85" fontId="2" fillId="0" borderId="0" xfId="0" applyNumberFormat="1" applyFont="1" applyBorder="1" applyAlignment="1">
      <alignment horizontal="center" vertical="center"/>
    </xf>
    <xf numFmtId="183" fontId="2" fillId="0" borderId="0" xfId="0" applyNumberFormat="1" applyFont="1" applyBorder="1" applyAlignment="1">
      <alignment horizontal="center" vertical="center"/>
    </xf>
    <xf numFmtId="10" fontId="2" fillId="0" borderId="0" xfId="0" applyNumberFormat="1" applyFont="1" applyBorder="1" applyAlignment="1">
      <alignment horizontal="center" vertical="center"/>
    </xf>
    <xf numFmtId="10" fontId="9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0" fillId="5" borderId="0" xfId="0" applyFill="1" applyBorder="1"/>
    <xf numFmtId="0" fontId="5" fillId="5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5" fillId="0" borderId="0" xfId="0" applyFont="1" applyFill="1" applyBorder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181" fontId="2" fillId="0" borderId="0" xfId="0" applyNumberFormat="1" applyFont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E08266"/>
      <color rgb="00D4958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N519"/>
  <sheetViews>
    <sheetView workbookViewId="0">
      <selection activeCell="S4" sqref="S4"/>
    </sheetView>
  </sheetViews>
  <sheetFormatPr defaultColWidth="9" defaultRowHeight="14.25"/>
  <cols>
    <col min="1" max="1" width="8.5" style="17" customWidth="1"/>
    <col min="2" max="2" width="10.625" style="17" customWidth="1"/>
    <col min="3" max="3" width="7.75" style="17" customWidth="1"/>
    <col min="4" max="4" width="9.5" style="17" customWidth="1"/>
    <col min="5" max="5" width="10.5" style="17" customWidth="1"/>
    <col min="6" max="6" width="12" style="17" customWidth="1"/>
    <col min="7" max="7" width="11.125" style="17" customWidth="1"/>
    <col min="8" max="8" width="20.25" style="17" customWidth="1"/>
    <col min="9" max="9" width="11" style="17" customWidth="1"/>
    <col min="10" max="10" width="8.625" style="17" customWidth="1"/>
    <col min="11" max="11" width="12.875" style="17" customWidth="1"/>
    <col min="12" max="12" width="10.125" style="17" customWidth="1"/>
    <col min="13" max="13" width="10.875" style="17" customWidth="1"/>
    <col min="14" max="14" width="9.875" style="17" customWidth="1"/>
    <col min="15" max="15" width="9" style="17" customWidth="1"/>
    <col min="16" max="16" width="10.375" style="21" customWidth="1"/>
    <col min="17" max="17" width="12.375" style="21" customWidth="1"/>
    <col min="18" max="19" width="9.75" style="21" customWidth="1"/>
    <col min="20" max="20" width="9.375" style="21" customWidth="1"/>
    <col min="21" max="21" width="11.675" style="21"/>
    <col min="22" max="1028" width="8.575" style="21"/>
    <col min="1029" max="16384" width="9" style="4"/>
  </cols>
  <sheetData>
    <row r="1" s="17" customFormat="1" ht="50.45" customHeight="1" spans="1:2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2" t="s">
        <v>19</v>
      </c>
      <c r="U1" s="18"/>
      <c r="V1" s="18"/>
    </row>
    <row r="2" s="18" customFormat="1" ht="34.75" customHeight="1" spans="1:1025">
      <c r="A2" s="23" t="str">
        <f>data!A3</f>
        <v>day_start</v>
      </c>
      <c r="B2" s="23">
        <f>data!B7</f>
        <v>0</v>
      </c>
      <c r="C2" s="23" t="str">
        <f>data!B1</f>
        <v>bitmex</v>
      </c>
      <c r="D2" s="23" t="str">
        <f>data!B2</f>
        <v>xbt_usd</v>
      </c>
      <c r="E2" s="23">
        <v>0</v>
      </c>
      <c r="F2" s="23">
        <v>0</v>
      </c>
      <c r="G2" s="23">
        <f>data!B5</f>
        <v>0</v>
      </c>
      <c r="H2" s="24">
        <f>data!B3</f>
        <v>0</v>
      </c>
      <c r="I2" s="23">
        <v>0</v>
      </c>
      <c r="J2" s="23">
        <f>data!B8</f>
        <v>0</v>
      </c>
      <c r="K2" s="23">
        <f>data!B8</f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 t="s">
        <v>20</v>
      </c>
      <c r="R2" s="23">
        <v>0</v>
      </c>
      <c r="S2" s="23">
        <v>0</v>
      </c>
      <c r="T2" s="23">
        <v>0</v>
      </c>
      <c r="X2" s="21"/>
      <c r="AMK2" s="17"/>
    </row>
    <row r="3" ht="15" customHeight="1" spans="1:1027">
      <c r="A3" s="25">
        <f>data!A10</f>
        <v>0</v>
      </c>
      <c r="B3" s="17">
        <f>data!B$7</f>
        <v>0</v>
      </c>
      <c r="C3" s="17" t="str">
        <f>data!B$1</f>
        <v>bitmex</v>
      </c>
      <c r="D3" s="17" t="str">
        <f>data!B$2</f>
        <v>xbt_usd</v>
      </c>
      <c r="E3" s="25">
        <f>data!C10</f>
        <v>0</v>
      </c>
      <c r="F3" s="25">
        <f>data!D10</f>
        <v>0</v>
      </c>
      <c r="G3" s="25">
        <f>data!E10</f>
        <v>0</v>
      </c>
      <c r="H3" s="26">
        <f>data!F10</f>
        <v>0</v>
      </c>
      <c r="I3" s="17">
        <f>IF(E3="BUY",1,-1)</f>
        <v>-1</v>
      </c>
      <c r="J3" s="17">
        <f>F3*I3</f>
        <v>0</v>
      </c>
      <c r="K3" s="17">
        <f>SUM(J$2:J3)</f>
        <v>0</v>
      </c>
      <c r="L3" s="4" t="e">
        <f>K2*(G3/G2-1)</f>
        <v>#DIV/0!</v>
      </c>
      <c r="M3" s="17">
        <f>-0.000675*F3</f>
        <v>0</v>
      </c>
      <c r="N3" s="17" t="e">
        <f>SUM(L3:M3)</f>
        <v>#DIV/0!</v>
      </c>
      <c r="O3" s="25">
        <f>IF(ABS(data!G10)&lt;0.000001,0,data!G10)</f>
        <v>0</v>
      </c>
      <c r="P3" s="21">
        <f>-O3*F3</f>
        <v>0</v>
      </c>
      <c r="Q3" s="21">
        <f>data!H10</f>
        <v>0</v>
      </c>
      <c r="R3" s="21" t="e">
        <f>(G3-Q3)/Q3*I3</f>
        <v>#DIV/0!</v>
      </c>
      <c r="S3" s="21" t="e">
        <f>-R3*F3</f>
        <v>#DIV/0!</v>
      </c>
      <c r="T3" s="4">
        <f>F3</f>
        <v>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</row>
    <row r="4" ht="15" customHeight="1" spans="1:1027">
      <c r="A4" s="25">
        <f>data!A11</f>
        <v>0</v>
      </c>
      <c r="B4" s="17">
        <f>data!B$7</f>
        <v>0</v>
      </c>
      <c r="C4" s="17" t="str">
        <f>data!B$1</f>
        <v>bitmex</v>
      </c>
      <c r="D4" s="17" t="str">
        <f>data!B$2</f>
        <v>xbt_usd</v>
      </c>
      <c r="E4" s="25">
        <f>data!C11</f>
        <v>0</v>
      </c>
      <c r="F4" s="25">
        <f>data!D11</f>
        <v>0</v>
      </c>
      <c r="G4" s="25">
        <f>data!E11</f>
        <v>0</v>
      </c>
      <c r="H4" s="26">
        <f>data!F11</f>
        <v>0</v>
      </c>
      <c r="I4" s="17">
        <f>IF(E4="BUY",1,-1)</f>
        <v>-1</v>
      </c>
      <c r="J4" s="17">
        <f>F4*I4</f>
        <v>0</v>
      </c>
      <c r="K4" s="17">
        <f>SUM(J$2:J4)</f>
        <v>0</v>
      </c>
      <c r="L4" s="4" t="e">
        <f>K3*(G4/G3-1)</f>
        <v>#DIV/0!</v>
      </c>
      <c r="M4" s="17">
        <f>-0.000675*F4</f>
        <v>0</v>
      </c>
      <c r="N4" s="17" t="e">
        <f>SUM(L4:M4)</f>
        <v>#DIV/0!</v>
      </c>
      <c r="O4" s="25">
        <f>IF(ABS(data!G11)&lt;0.000001,0,data!G11)</f>
        <v>0</v>
      </c>
      <c r="P4" s="21">
        <f>-O4*F4</f>
        <v>0</v>
      </c>
      <c r="Q4" s="21">
        <f>data!H11</f>
        <v>0</v>
      </c>
      <c r="R4" s="21" t="e">
        <f t="shared" ref="R4:R67" si="0">(G4-Q4)/Q4*I4</f>
        <v>#DIV/0!</v>
      </c>
      <c r="S4" s="21" t="e">
        <f>-R4*F4</f>
        <v>#DIV/0!</v>
      </c>
      <c r="T4" s="4">
        <f t="shared" ref="T4:T67" si="1">F4</f>
        <v>0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</row>
    <row r="5" ht="15" customHeight="1" spans="1:1027">
      <c r="A5" s="25">
        <f>data!A12</f>
        <v>0</v>
      </c>
      <c r="B5" s="17">
        <f>data!B$7</f>
        <v>0</v>
      </c>
      <c r="C5" s="17" t="str">
        <f>data!B$1</f>
        <v>bitmex</v>
      </c>
      <c r="D5" s="17" t="str">
        <f>data!B$2</f>
        <v>xbt_usd</v>
      </c>
      <c r="E5" s="25">
        <f>data!C12</f>
        <v>0</v>
      </c>
      <c r="F5" s="25">
        <f>data!D12</f>
        <v>0</v>
      </c>
      <c r="G5" s="25">
        <f>data!E12</f>
        <v>0</v>
      </c>
      <c r="H5" s="26">
        <f>data!F12</f>
        <v>0</v>
      </c>
      <c r="I5" s="17">
        <f>IF(E5="BUY",1,-1)</f>
        <v>-1</v>
      </c>
      <c r="J5" s="17">
        <f>F5*I5</f>
        <v>0</v>
      </c>
      <c r="K5" s="17">
        <f>SUM(J$2:J5)</f>
        <v>0</v>
      </c>
      <c r="L5" s="4" t="e">
        <f>K4*(G5/G4-1)</f>
        <v>#DIV/0!</v>
      </c>
      <c r="M5" s="17">
        <f>-0.000675*F5</f>
        <v>0</v>
      </c>
      <c r="N5" s="17" t="e">
        <f>SUM(L5:M5)</f>
        <v>#DIV/0!</v>
      </c>
      <c r="O5" s="25">
        <f>IF(ABS(data!G12)&lt;0.000001,0,data!G12)</f>
        <v>0</v>
      </c>
      <c r="P5" s="21">
        <f>-O5*F5</f>
        <v>0</v>
      </c>
      <c r="Q5" s="21">
        <f>data!H12</f>
        <v>0</v>
      </c>
      <c r="R5" s="21" t="e">
        <f t="shared" si="0"/>
        <v>#DIV/0!</v>
      </c>
      <c r="S5" s="21" t="e">
        <f t="shared" ref="S4:S67" si="2">-R5*F5</f>
        <v>#DIV/0!</v>
      </c>
      <c r="T5" s="4">
        <f t="shared" si="1"/>
        <v>0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</row>
    <row r="6" ht="15" customHeight="1" spans="1:1027">
      <c r="A6" s="25">
        <f>data!A13</f>
        <v>0</v>
      </c>
      <c r="B6" s="17">
        <f>data!B$7</f>
        <v>0</v>
      </c>
      <c r="C6" s="17" t="str">
        <f>data!B$1</f>
        <v>bitmex</v>
      </c>
      <c r="D6" s="17" t="str">
        <f>data!B$2</f>
        <v>xbt_usd</v>
      </c>
      <c r="E6" s="25">
        <f>data!C13</f>
        <v>0</v>
      </c>
      <c r="F6" s="25">
        <f>data!D13</f>
        <v>0</v>
      </c>
      <c r="G6" s="25">
        <f>data!E13</f>
        <v>0</v>
      </c>
      <c r="H6" s="26">
        <f>data!F13</f>
        <v>0</v>
      </c>
      <c r="I6" s="17">
        <f t="shared" ref="I6:I37" si="3">IF(E6="BUY",1,-1)</f>
        <v>-1</v>
      </c>
      <c r="J6" s="17">
        <f t="shared" ref="J6:J37" si="4">F6*I6</f>
        <v>0</v>
      </c>
      <c r="K6" s="17">
        <f>SUM(J$2:J6)</f>
        <v>0</v>
      </c>
      <c r="L6" s="4" t="e">
        <f t="shared" ref="L6:L37" si="5">K5*(G6/G5-1)</f>
        <v>#DIV/0!</v>
      </c>
      <c r="M6" s="17">
        <f t="shared" ref="M6:M37" si="6">-0.000675*F6</f>
        <v>0</v>
      </c>
      <c r="N6" s="17" t="e">
        <f t="shared" ref="N6:N37" si="7">SUM(L6:M6)</f>
        <v>#DIV/0!</v>
      </c>
      <c r="O6" s="25">
        <f>IF(ABS(data!G13)&lt;0.000001,0,data!G13)</f>
        <v>0</v>
      </c>
      <c r="P6" s="21">
        <f t="shared" ref="P6:P37" si="8">-O6*F6</f>
        <v>0</v>
      </c>
      <c r="Q6" s="21">
        <f>data!H13</f>
        <v>0</v>
      </c>
      <c r="R6" s="21" t="e">
        <f t="shared" si="0"/>
        <v>#DIV/0!</v>
      </c>
      <c r="S6" s="21" t="e">
        <f t="shared" si="2"/>
        <v>#DIV/0!</v>
      </c>
      <c r="T6" s="4">
        <f t="shared" si="1"/>
        <v>0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</row>
    <row r="7" ht="15" customHeight="1" spans="1:1027">
      <c r="A7" s="25">
        <f>data!A14</f>
        <v>0</v>
      </c>
      <c r="B7" s="17">
        <f>data!B$7</f>
        <v>0</v>
      </c>
      <c r="C7" s="17" t="str">
        <f>data!B$1</f>
        <v>bitmex</v>
      </c>
      <c r="D7" s="17" t="str">
        <f>data!B$2</f>
        <v>xbt_usd</v>
      </c>
      <c r="E7" s="25">
        <f>data!C14</f>
        <v>0</v>
      </c>
      <c r="F7" s="25">
        <f>data!D14</f>
        <v>0</v>
      </c>
      <c r="G7" s="25">
        <f>data!E14</f>
        <v>0</v>
      </c>
      <c r="H7" s="26">
        <f>data!F14</f>
        <v>0</v>
      </c>
      <c r="I7" s="17">
        <f t="shared" si="3"/>
        <v>-1</v>
      </c>
      <c r="J7" s="17">
        <f t="shared" si="4"/>
        <v>0</v>
      </c>
      <c r="K7" s="17">
        <f>SUM(J$2:J7)</f>
        <v>0</v>
      </c>
      <c r="L7" s="4" t="e">
        <f t="shared" si="5"/>
        <v>#DIV/0!</v>
      </c>
      <c r="M7" s="17">
        <f t="shared" si="6"/>
        <v>0</v>
      </c>
      <c r="N7" s="17" t="e">
        <f t="shared" si="7"/>
        <v>#DIV/0!</v>
      </c>
      <c r="O7" s="25">
        <f>IF(ABS(data!G14)&lt;0.000001,0,data!G14)</f>
        <v>0</v>
      </c>
      <c r="P7" s="21">
        <f t="shared" si="8"/>
        <v>0</v>
      </c>
      <c r="Q7" s="21">
        <f>data!H14</f>
        <v>0</v>
      </c>
      <c r="R7" s="21" t="e">
        <f t="shared" si="0"/>
        <v>#DIV/0!</v>
      </c>
      <c r="S7" s="21" t="e">
        <f t="shared" si="2"/>
        <v>#DIV/0!</v>
      </c>
      <c r="T7" s="4">
        <f t="shared" si="1"/>
        <v>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</row>
    <row r="8" ht="15" customHeight="1" spans="1:1027">
      <c r="A8" s="25">
        <f>data!A15</f>
        <v>0</v>
      </c>
      <c r="B8" s="17">
        <f>data!B$7</f>
        <v>0</v>
      </c>
      <c r="C8" s="17" t="str">
        <f>data!B$1</f>
        <v>bitmex</v>
      </c>
      <c r="D8" s="17" t="str">
        <f>data!B$2</f>
        <v>xbt_usd</v>
      </c>
      <c r="E8" s="25">
        <f>data!C15</f>
        <v>0</v>
      </c>
      <c r="F8" s="25">
        <f>data!D15</f>
        <v>0</v>
      </c>
      <c r="G8" s="25">
        <f>data!E15</f>
        <v>0</v>
      </c>
      <c r="H8" s="26">
        <f>data!F15</f>
        <v>0</v>
      </c>
      <c r="I8" s="17">
        <f t="shared" si="3"/>
        <v>-1</v>
      </c>
      <c r="J8" s="17">
        <f t="shared" si="4"/>
        <v>0</v>
      </c>
      <c r="K8" s="17">
        <f>SUM(J$2:J8)</f>
        <v>0</v>
      </c>
      <c r="L8" s="4" t="e">
        <f t="shared" si="5"/>
        <v>#DIV/0!</v>
      </c>
      <c r="M8" s="17">
        <f t="shared" si="6"/>
        <v>0</v>
      </c>
      <c r="N8" s="17" t="e">
        <f t="shared" si="7"/>
        <v>#DIV/0!</v>
      </c>
      <c r="O8" s="25">
        <f>IF(ABS(data!G15)&lt;0.000001,0,data!G15)</f>
        <v>0</v>
      </c>
      <c r="P8" s="21">
        <f t="shared" si="8"/>
        <v>0</v>
      </c>
      <c r="Q8" s="21">
        <f>data!H15</f>
        <v>0</v>
      </c>
      <c r="R8" s="21" t="e">
        <f t="shared" si="0"/>
        <v>#DIV/0!</v>
      </c>
      <c r="S8" s="21" t="e">
        <f t="shared" si="2"/>
        <v>#DIV/0!</v>
      </c>
      <c r="T8" s="4">
        <f t="shared" si="1"/>
        <v>0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</row>
    <row r="9" ht="15" customHeight="1" spans="1:1027">
      <c r="A9" s="25">
        <f>data!A16</f>
        <v>0</v>
      </c>
      <c r="B9" s="17">
        <f>data!B$7</f>
        <v>0</v>
      </c>
      <c r="C9" s="17" t="str">
        <f>data!B$1</f>
        <v>bitmex</v>
      </c>
      <c r="D9" s="17" t="str">
        <f>data!B$2</f>
        <v>xbt_usd</v>
      </c>
      <c r="E9" s="25">
        <f>data!C16</f>
        <v>0</v>
      </c>
      <c r="F9" s="25">
        <f>data!D16</f>
        <v>0</v>
      </c>
      <c r="G9" s="25">
        <f>data!E16</f>
        <v>0</v>
      </c>
      <c r="H9" s="26">
        <f>data!F16</f>
        <v>0</v>
      </c>
      <c r="I9" s="17">
        <f t="shared" si="3"/>
        <v>-1</v>
      </c>
      <c r="J9" s="17">
        <f t="shared" si="4"/>
        <v>0</v>
      </c>
      <c r="K9" s="17">
        <f>SUM(J$2:J9)</f>
        <v>0</v>
      </c>
      <c r="L9" s="4" t="e">
        <f t="shared" si="5"/>
        <v>#DIV/0!</v>
      </c>
      <c r="M9" s="17">
        <f t="shared" si="6"/>
        <v>0</v>
      </c>
      <c r="N9" s="17" t="e">
        <f t="shared" si="7"/>
        <v>#DIV/0!</v>
      </c>
      <c r="O9" s="25">
        <f>IF(ABS(data!G16)&lt;0.000001,0,data!G16)</f>
        <v>0</v>
      </c>
      <c r="P9" s="21">
        <f t="shared" si="8"/>
        <v>0</v>
      </c>
      <c r="Q9" s="21">
        <f>data!H16</f>
        <v>0</v>
      </c>
      <c r="R9" s="21" t="e">
        <f t="shared" si="0"/>
        <v>#DIV/0!</v>
      </c>
      <c r="S9" s="21" t="e">
        <f t="shared" si="2"/>
        <v>#DIV/0!</v>
      </c>
      <c r="T9" s="4">
        <f t="shared" si="1"/>
        <v>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</row>
    <row r="10" ht="15" customHeight="1" spans="1:1027">
      <c r="A10" s="25">
        <f>data!A17</f>
        <v>0</v>
      </c>
      <c r="B10" s="17">
        <f>data!B$7</f>
        <v>0</v>
      </c>
      <c r="C10" s="17" t="str">
        <f>data!B$1</f>
        <v>bitmex</v>
      </c>
      <c r="D10" s="17" t="str">
        <f>data!B$2</f>
        <v>xbt_usd</v>
      </c>
      <c r="E10" s="25">
        <f>data!C17</f>
        <v>0</v>
      </c>
      <c r="F10" s="25">
        <f>data!D17</f>
        <v>0</v>
      </c>
      <c r="G10" s="25">
        <f>data!E17</f>
        <v>0</v>
      </c>
      <c r="H10" s="26">
        <f>data!F17</f>
        <v>0</v>
      </c>
      <c r="I10" s="17">
        <f t="shared" si="3"/>
        <v>-1</v>
      </c>
      <c r="J10" s="17">
        <f t="shared" si="4"/>
        <v>0</v>
      </c>
      <c r="K10" s="17">
        <f>SUM(J$2:J10)</f>
        <v>0</v>
      </c>
      <c r="L10" s="4" t="e">
        <f t="shared" si="5"/>
        <v>#DIV/0!</v>
      </c>
      <c r="M10" s="17">
        <f t="shared" si="6"/>
        <v>0</v>
      </c>
      <c r="N10" s="17" t="e">
        <f t="shared" si="7"/>
        <v>#DIV/0!</v>
      </c>
      <c r="O10" s="25">
        <f>IF(ABS(data!G17)&lt;0.000001,0,data!G17)</f>
        <v>0</v>
      </c>
      <c r="P10" s="21">
        <f t="shared" si="8"/>
        <v>0</v>
      </c>
      <c r="Q10" s="21">
        <f>data!H17</f>
        <v>0</v>
      </c>
      <c r="R10" s="21" t="e">
        <f t="shared" si="0"/>
        <v>#DIV/0!</v>
      </c>
      <c r="S10" s="21" t="e">
        <f t="shared" si="2"/>
        <v>#DIV/0!</v>
      </c>
      <c r="T10" s="4">
        <f t="shared" si="1"/>
        <v>0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</row>
    <row r="11" ht="15" customHeight="1" spans="1:1027">
      <c r="A11" s="25">
        <f>data!A18</f>
        <v>0</v>
      </c>
      <c r="B11" s="17">
        <f>data!B$7</f>
        <v>0</v>
      </c>
      <c r="C11" s="17" t="str">
        <f>data!B$1</f>
        <v>bitmex</v>
      </c>
      <c r="D11" s="17" t="str">
        <f>data!B$2</f>
        <v>xbt_usd</v>
      </c>
      <c r="E11" s="25">
        <f>data!C18</f>
        <v>0</v>
      </c>
      <c r="F11" s="25">
        <f>data!D18</f>
        <v>0</v>
      </c>
      <c r="G11" s="25">
        <f>data!E18</f>
        <v>0</v>
      </c>
      <c r="H11" s="26">
        <f>data!F18</f>
        <v>0</v>
      </c>
      <c r="I11" s="17">
        <f t="shared" si="3"/>
        <v>-1</v>
      </c>
      <c r="J11" s="17">
        <f t="shared" si="4"/>
        <v>0</v>
      </c>
      <c r="K11" s="17">
        <f>SUM(J$2:J11)</f>
        <v>0</v>
      </c>
      <c r="L11" s="4" t="e">
        <f t="shared" si="5"/>
        <v>#DIV/0!</v>
      </c>
      <c r="M11" s="17">
        <f t="shared" si="6"/>
        <v>0</v>
      </c>
      <c r="N11" s="17" t="e">
        <f t="shared" si="7"/>
        <v>#DIV/0!</v>
      </c>
      <c r="O11" s="25">
        <f>IF(ABS(data!G18)&lt;0.000001,0,data!G18)</f>
        <v>0</v>
      </c>
      <c r="P11" s="21">
        <f t="shared" si="8"/>
        <v>0</v>
      </c>
      <c r="Q11" s="21">
        <f>data!H18</f>
        <v>0</v>
      </c>
      <c r="R11" s="21" t="e">
        <f t="shared" si="0"/>
        <v>#DIV/0!</v>
      </c>
      <c r="S11" s="21" t="e">
        <f t="shared" si="2"/>
        <v>#DIV/0!</v>
      </c>
      <c r="T11" s="4">
        <f t="shared" si="1"/>
        <v>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</row>
    <row r="12" ht="15" customHeight="1" spans="1:1027">
      <c r="A12" s="25">
        <f>data!A19</f>
        <v>0</v>
      </c>
      <c r="B12" s="17">
        <f>data!B$7</f>
        <v>0</v>
      </c>
      <c r="C12" s="17" t="str">
        <f>data!B$1</f>
        <v>bitmex</v>
      </c>
      <c r="D12" s="17" t="str">
        <f>data!B$2</f>
        <v>xbt_usd</v>
      </c>
      <c r="E12" s="25">
        <f>data!C19</f>
        <v>0</v>
      </c>
      <c r="F12" s="25">
        <f>data!D19</f>
        <v>0</v>
      </c>
      <c r="G12" s="25">
        <f>data!E19</f>
        <v>0</v>
      </c>
      <c r="H12" s="26">
        <f>data!F19</f>
        <v>0</v>
      </c>
      <c r="I12" s="17">
        <f t="shared" si="3"/>
        <v>-1</v>
      </c>
      <c r="J12" s="17">
        <f t="shared" si="4"/>
        <v>0</v>
      </c>
      <c r="K12" s="17">
        <f>SUM(J$2:J12)</f>
        <v>0</v>
      </c>
      <c r="L12" s="4" t="e">
        <f t="shared" si="5"/>
        <v>#DIV/0!</v>
      </c>
      <c r="M12" s="17">
        <f t="shared" si="6"/>
        <v>0</v>
      </c>
      <c r="N12" s="17" t="e">
        <f t="shared" si="7"/>
        <v>#DIV/0!</v>
      </c>
      <c r="O12" s="25">
        <f>IF(ABS(data!G19)&lt;0.000001,0,data!G19)</f>
        <v>0</v>
      </c>
      <c r="P12" s="21">
        <f t="shared" si="8"/>
        <v>0</v>
      </c>
      <c r="Q12" s="21">
        <f>data!H19</f>
        <v>0</v>
      </c>
      <c r="R12" s="21" t="e">
        <f t="shared" si="0"/>
        <v>#DIV/0!</v>
      </c>
      <c r="S12" s="21" t="e">
        <f t="shared" si="2"/>
        <v>#DIV/0!</v>
      </c>
      <c r="T12" s="4">
        <f t="shared" si="1"/>
        <v>0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</row>
    <row r="13" ht="15" customHeight="1" spans="1:1027">
      <c r="A13" s="25">
        <f>data!A20</f>
        <v>0</v>
      </c>
      <c r="B13" s="17">
        <f>data!B$7</f>
        <v>0</v>
      </c>
      <c r="C13" s="17" t="str">
        <f>data!B$1</f>
        <v>bitmex</v>
      </c>
      <c r="D13" s="17" t="str">
        <f>data!B$2</f>
        <v>xbt_usd</v>
      </c>
      <c r="E13" s="25">
        <f>data!C20</f>
        <v>0</v>
      </c>
      <c r="F13" s="25">
        <f>data!D20</f>
        <v>0</v>
      </c>
      <c r="G13" s="25">
        <f>data!E20</f>
        <v>0</v>
      </c>
      <c r="H13" s="26">
        <f>data!F20</f>
        <v>0</v>
      </c>
      <c r="I13" s="17">
        <f t="shared" si="3"/>
        <v>-1</v>
      </c>
      <c r="J13" s="17">
        <f t="shared" si="4"/>
        <v>0</v>
      </c>
      <c r="K13" s="17">
        <f>SUM(J$2:J13)</f>
        <v>0</v>
      </c>
      <c r="L13" s="4" t="e">
        <f t="shared" si="5"/>
        <v>#DIV/0!</v>
      </c>
      <c r="M13" s="17">
        <f t="shared" si="6"/>
        <v>0</v>
      </c>
      <c r="N13" s="17" t="e">
        <f t="shared" si="7"/>
        <v>#DIV/0!</v>
      </c>
      <c r="O13" s="25">
        <f>IF(ABS(data!G20)&lt;0.000001,0,data!G20)</f>
        <v>0</v>
      </c>
      <c r="P13" s="21">
        <f t="shared" si="8"/>
        <v>0</v>
      </c>
      <c r="Q13" s="21">
        <f>data!H20</f>
        <v>0</v>
      </c>
      <c r="R13" s="21" t="e">
        <f t="shared" si="0"/>
        <v>#DIV/0!</v>
      </c>
      <c r="S13" s="21" t="e">
        <f t="shared" si="2"/>
        <v>#DIV/0!</v>
      </c>
      <c r="T13" s="4">
        <f t="shared" si="1"/>
        <v>0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</row>
    <row r="14" ht="15" customHeight="1" spans="1:1027">
      <c r="A14" s="25">
        <f>data!A21</f>
        <v>0</v>
      </c>
      <c r="B14" s="17">
        <f>data!B$7</f>
        <v>0</v>
      </c>
      <c r="C14" s="17" t="str">
        <f>data!B$1</f>
        <v>bitmex</v>
      </c>
      <c r="D14" s="17" t="str">
        <f>data!B$2</f>
        <v>xbt_usd</v>
      </c>
      <c r="E14" s="25">
        <f>data!C21</f>
        <v>0</v>
      </c>
      <c r="F14" s="25">
        <f>data!D21</f>
        <v>0</v>
      </c>
      <c r="G14" s="25">
        <f>data!E21</f>
        <v>0</v>
      </c>
      <c r="H14" s="26">
        <f>data!F21</f>
        <v>0</v>
      </c>
      <c r="I14" s="17">
        <f t="shared" si="3"/>
        <v>-1</v>
      </c>
      <c r="J14" s="17">
        <f t="shared" si="4"/>
        <v>0</v>
      </c>
      <c r="K14" s="17">
        <f>SUM(J$2:J14)</f>
        <v>0</v>
      </c>
      <c r="L14" s="4" t="e">
        <f t="shared" si="5"/>
        <v>#DIV/0!</v>
      </c>
      <c r="M14" s="17">
        <f t="shared" si="6"/>
        <v>0</v>
      </c>
      <c r="N14" s="17" t="e">
        <f t="shared" si="7"/>
        <v>#DIV/0!</v>
      </c>
      <c r="O14" s="25">
        <f>IF(ABS(data!G21)&lt;0.000001,0,data!G21)</f>
        <v>0</v>
      </c>
      <c r="P14" s="21">
        <f t="shared" si="8"/>
        <v>0</v>
      </c>
      <c r="Q14" s="21">
        <f>data!H21</f>
        <v>0</v>
      </c>
      <c r="R14" s="21" t="e">
        <f t="shared" si="0"/>
        <v>#DIV/0!</v>
      </c>
      <c r="S14" s="21" t="e">
        <f t="shared" si="2"/>
        <v>#DIV/0!</v>
      </c>
      <c r="T14" s="4">
        <f t="shared" si="1"/>
        <v>0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</row>
    <row r="15" ht="15" customHeight="1" spans="1:1027">
      <c r="A15" s="25">
        <f>data!A22</f>
        <v>0</v>
      </c>
      <c r="B15" s="17">
        <f>data!B$7</f>
        <v>0</v>
      </c>
      <c r="C15" s="17" t="str">
        <f>data!B$1</f>
        <v>bitmex</v>
      </c>
      <c r="D15" s="17" t="str">
        <f>data!B$2</f>
        <v>xbt_usd</v>
      </c>
      <c r="E15" s="25">
        <f>data!C22</f>
        <v>0</v>
      </c>
      <c r="F15" s="25">
        <f>data!D22</f>
        <v>0</v>
      </c>
      <c r="G15" s="25">
        <f>data!E22</f>
        <v>0</v>
      </c>
      <c r="H15" s="26">
        <f>data!F22</f>
        <v>0</v>
      </c>
      <c r="I15" s="17">
        <f t="shared" si="3"/>
        <v>-1</v>
      </c>
      <c r="J15" s="17">
        <f t="shared" si="4"/>
        <v>0</v>
      </c>
      <c r="K15" s="17">
        <f>SUM(J$2:J15)</f>
        <v>0</v>
      </c>
      <c r="L15" s="4" t="e">
        <f t="shared" si="5"/>
        <v>#DIV/0!</v>
      </c>
      <c r="M15" s="17">
        <f t="shared" si="6"/>
        <v>0</v>
      </c>
      <c r="N15" s="17" t="e">
        <f t="shared" si="7"/>
        <v>#DIV/0!</v>
      </c>
      <c r="O15" s="25">
        <f>IF(ABS(data!G22)&lt;0.000001,0,data!G22)</f>
        <v>0</v>
      </c>
      <c r="P15" s="21">
        <f t="shared" si="8"/>
        <v>0</v>
      </c>
      <c r="Q15" s="21">
        <f>data!H22</f>
        <v>0</v>
      </c>
      <c r="R15" s="21" t="e">
        <f t="shared" si="0"/>
        <v>#DIV/0!</v>
      </c>
      <c r="S15" s="21" t="e">
        <f t="shared" si="2"/>
        <v>#DIV/0!</v>
      </c>
      <c r="T15" s="4">
        <f t="shared" si="1"/>
        <v>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</row>
    <row r="16" ht="15" customHeight="1" spans="1:1027">
      <c r="A16" s="25">
        <f>data!A23</f>
        <v>0</v>
      </c>
      <c r="B16" s="17">
        <f>data!B$7</f>
        <v>0</v>
      </c>
      <c r="C16" s="17" t="str">
        <f>data!B$1</f>
        <v>bitmex</v>
      </c>
      <c r="D16" s="17" t="str">
        <f>data!B$2</f>
        <v>xbt_usd</v>
      </c>
      <c r="E16" s="25">
        <f>data!C23</f>
        <v>0</v>
      </c>
      <c r="F16" s="25">
        <f>data!D23</f>
        <v>0</v>
      </c>
      <c r="G16" s="25">
        <f>data!E23</f>
        <v>0</v>
      </c>
      <c r="H16" s="26">
        <f>data!F23</f>
        <v>0</v>
      </c>
      <c r="I16" s="17">
        <f t="shared" si="3"/>
        <v>-1</v>
      </c>
      <c r="J16" s="17">
        <f t="shared" si="4"/>
        <v>0</v>
      </c>
      <c r="K16" s="17">
        <f>SUM(J$2:J16)</f>
        <v>0</v>
      </c>
      <c r="L16" s="4" t="e">
        <f t="shared" si="5"/>
        <v>#DIV/0!</v>
      </c>
      <c r="M16" s="17">
        <f t="shared" si="6"/>
        <v>0</v>
      </c>
      <c r="N16" s="17" t="e">
        <f t="shared" si="7"/>
        <v>#DIV/0!</v>
      </c>
      <c r="O16" s="25">
        <f>IF(ABS(data!G23)&lt;0.000001,0,data!G23)</f>
        <v>0</v>
      </c>
      <c r="P16" s="21">
        <f t="shared" si="8"/>
        <v>0</v>
      </c>
      <c r="Q16" s="21">
        <f>data!H23</f>
        <v>0</v>
      </c>
      <c r="R16" s="21" t="e">
        <f t="shared" si="0"/>
        <v>#DIV/0!</v>
      </c>
      <c r="S16" s="21" t="e">
        <f t="shared" si="2"/>
        <v>#DIV/0!</v>
      </c>
      <c r="T16" s="4">
        <f t="shared" si="1"/>
        <v>0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</row>
    <row r="17" ht="15" customHeight="1" spans="1:1027">
      <c r="A17" s="25">
        <f>data!A24</f>
        <v>0</v>
      </c>
      <c r="B17" s="17">
        <f>data!B$7</f>
        <v>0</v>
      </c>
      <c r="C17" s="17" t="str">
        <f>data!B$1</f>
        <v>bitmex</v>
      </c>
      <c r="D17" s="17" t="str">
        <f>data!B$2</f>
        <v>xbt_usd</v>
      </c>
      <c r="E17" s="25">
        <f>data!C24</f>
        <v>0</v>
      </c>
      <c r="F17" s="25">
        <f>data!D24</f>
        <v>0</v>
      </c>
      <c r="G17" s="25">
        <f>data!E24</f>
        <v>0</v>
      </c>
      <c r="H17" s="26">
        <f>data!F24</f>
        <v>0</v>
      </c>
      <c r="I17" s="17">
        <f t="shared" si="3"/>
        <v>-1</v>
      </c>
      <c r="J17" s="17">
        <f t="shared" si="4"/>
        <v>0</v>
      </c>
      <c r="K17" s="17">
        <f>SUM(J$2:J17)</f>
        <v>0</v>
      </c>
      <c r="L17" s="4" t="e">
        <f t="shared" si="5"/>
        <v>#DIV/0!</v>
      </c>
      <c r="M17" s="17">
        <f t="shared" si="6"/>
        <v>0</v>
      </c>
      <c r="N17" s="17" t="e">
        <f t="shared" si="7"/>
        <v>#DIV/0!</v>
      </c>
      <c r="O17" s="25">
        <f>IF(ABS(data!G24)&lt;0.000001,0,data!G24)</f>
        <v>0</v>
      </c>
      <c r="P17" s="21">
        <f t="shared" si="8"/>
        <v>0</v>
      </c>
      <c r="Q17" s="21">
        <f>data!H24</f>
        <v>0</v>
      </c>
      <c r="R17" s="21" t="e">
        <f t="shared" si="0"/>
        <v>#DIV/0!</v>
      </c>
      <c r="S17" s="21" t="e">
        <f t="shared" si="2"/>
        <v>#DIV/0!</v>
      </c>
      <c r="T17" s="4">
        <f t="shared" si="1"/>
        <v>0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</row>
    <row r="18" ht="15" customHeight="1" spans="1:1027">
      <c r="A18" s="25">
        <f>data!A25</f>
        <v>0</v>
      </c>
      <c r="B18" s="17">
        <f>data!B$7</f>
        <v>0</v>
      </c>
      <c r="C18" s="17" t="str">
        <f>data!B$1</f>
        <v>bitmex</v>
      </c>
      <c r="D18" s="17" t="str">
        <f>data!B$2</f>
        <v>xbt_usd</v>
      </c>
      <c r="E18" s="25">
        <f>data!C25</f>
        <v>0</v>
      </c>
      <c r="F18" s="25">
        <f>data!D25</f>
        <v>0</v>
      </c>
      <c r="G18" s="25">
        <f>data!E25</f>
        <v>0</v>
      </c>
      <c r="H18" s="26">
        <f>data!F25</f>
        <v>0</v>
      </c>
      <c r="I18" s="17">
        <f t="shared" si="3"/>
        <v>-1</v>
      </c>
      <c r="J18" s="17">
        <f t="shared" si="4"/>
        <v>0</v>
      </c>
      <c r="K18" s="17">
        <f>SUM(J$2:J18)</f>
        <v>0</v>
      </c>
      <c r="L18" s="4" t="e">
        <f t="shared" si="5"/>
        <v>#DIV/0!</v>
      </c>
      <c r="M18" s="17">
        <f t="shared" si="6"/>
        <v>0</v>
      </c>
      <c r="N18" s="17" t="e">
        <f t="shared" si="7"/>
        <v>#DIV/0!</v>
      </c>
      <c r="O18" s="25">
        <f>IF(ABS(data!G25)&lt;0.000001,0,data!G25)</f>
        <v>0</v>
      </c>
      <c r="P18" s="21">
        <f t="shared" si="8"/>
        <v>0</v>
      </c>
      <c r="Q18" s="21">
        <f>data!H25</f>
        <v>0</v>
      </c>
      <c r="R18" s="21" t="e">
        <f t="shared" si="0"/>
        <v>#DIV/0!</v>
      </c>
      <c r="S18" s="21" t="e">
        <f t="shared" si="2"/>
        <v>#DIV/0!</v>
      </c>
      <c r="T18" s="4">
        <f t="shared" si="1"/>
        <v>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</row>
    <row r="19" ht="15" customHeight="1" spans="1:1027">
      <c r="A19" s="25">
        <f>data!A26</f>
        <v>0</v>
      </c>
      <c r="B19" s="17">
        <f>data!B$7</f>
        <v>0</v>
      </c>
      <c r="C19" s="17" t="str">
        <f>data!B$1</f>
        <v>bitmex</v>
      </c>
      <c r="D19" s="17" t="str">
        <f>data!B$2</f>
        <v>xbt_usd</v>
      </c>
      <c r="E19" s="25">
        <f>data!C26</f>
        <v>0</v>
      </c>
      <c r="F19" s="25">
        <f>data!D26</f>
        <v>0</v>
      </c>
      <c r="G19" s="25">
        <f>data!E26</f>
        <v>0</v>
      </c>
      <c r="H19" s="26">
        <f>data!F26</f>
        <v>0</v>
      </c>
      <c r="I19" s="17">
        <f t="shared" si="3"/>
        <v>-1</v>
      </c>
      <c r="J19" s="17">
        <f t="shared" si="4"/>
        <v>0</v>
      </c>
      <c r="K19" s="17">
        <f>SUM(J$2:J19)</f>
        <v>0</v>
      </c>
      <c r="L19" s="4" t="e">
        <f t="shared" si="5"/>
        <v>#DIV/0!</v>
      </c>
      <c r="M19" s="17">
        <f t="shared" si="6"/>
        <v>0</v>
      </c>
      <c r="N19" s="17" t="e">
        <f t="shared" si="7"/>
        <v>#DIV/0!</v>
      </c>
      <c r="O19" s="25">
        <f>IF(ABS(data!G26)&lt;0.000001,0,data!G26)</f>
        <v>0</v>
      </c>
      <c r="P19" s="21">
        <f t="shared" si="8"/>
        <v>0</v>
      </c>
      <c r="Q19" s="21">
        <f>data!H26</f>
        <v>0</v>
      </c>
      <c r="R19" s="21" t="e">
        <f t="shared" si="0"/>
        <v>#DIV/0!</v>
      </c>
      <c r="S19" s="21" t="e">
        <f t="shared" si="2"/>
        <v>#DIV/0!</v>
      </c>
      <c r="T19" s="4">
        <f t="shared" si="1"/>
        <v>0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</row>
    <row r="20" ht="15" customHeight="1" spans="1:1027">
      <c r="A20" s="25">
        <f>data!A27</f>
        <v>0</v>
      </c>
      <c r="B20" s="17">
        <f>data!B$7</f>
        <v>0</v>
      </c>
      <c r="C20" s="17" t="str">
        <f>data!B$1</f>
        <v>bitmex</v>
      </c>
      <c r="D20" s="17" t="str">
        <f>data!B$2</f>
        <v>xbt_usd</v>
      </c>
      <c r="E20" s="25">
        <f>data!C27</f>
        <v>0</v>
      </c>
      <c r="F20" s="25">
        <f>data!D27</f>
        <v>0</v>
      </c>
      <c r="G20" s="25">
        <f>data!E27</f>
        <v>0</v>
      </c>
      <c r="H20" s="26">
        <f>data!F27</f>
        <v>0</v>
      </c>
      <c r="I20" s="17">
        <f t="shared" si="3"/>
        <v>-1</v>
      </c>
      <c r="J20" s="17">
        <f t="shared" si="4"/>
        <v>0</v>
      </c>
      <c r="K20" s="17">
        <f>SUM(J$2:J20)</f>
        <v>0</v>
      </c>
      <c r="L20" s="4" t="e">
        <f t="shared" si="5"/>
        <v>#DIV/0!</v>
      </c>
      <c r="M20" s="17">
        <f t="shared" si="6"/>
        <v>0</v>
      </c>
      <c r="N20" s="17" t="e">
        <f t="shared" si="7"/>
        <v>#DIV/0!</v>
      </c>
      <c r="O20" s="25">
        <f>IF(ABS(data!G27)&lt;0.000001,0,data!G27)</f>
        <v>0</v>
      </c>
      <c r="P20" s="21">
        <f t="shared" si="8"/>
        <v>0</v>
      </c>
      <c r="Q20" s="21">
        <f>data!H27</f>
        <v>0</v>
      </c>
      <c r="R20" s="21" t="e">
        <f t="shared" si="0"/>
        <v>#DIV/0!</v>
      </c>
      <c r="S20" s="21" t="e">
        <f t="shared" si="2"/>
        <v>#DIV/0!</v>
      </c>
      <c r="T20" s="4">
        <f t="shared" si="1"/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</row>
    <row r="21" ht="15" customHeight="1" spans="1:1027">
      <c r="A21" s="25">
        <f>data!A28</f>
        <v>0</v>
      </c>
      <c r="B21" s="17">
        <f>data!B$7</f>
        <v>0</v>
      </c>
      <c r="C21" s="17" t="str">
        <f>data!B$1</f>
        <v>bitmex</v>
      </c>
      <c r="D21" s="17" t="str">
        <f>data!B$2</f>
        <v>xbt_usd</v>
      </c>
      <c r="E21" s="25">
        <f>data!C28</f>
        <v>0</v>
      </c>
      <c r="F21" s="25">
        <f>data!D28</f>
        <v>0</v>
      </c>
      <c r="G21" s="25">
        <f>data!E28</f>
        <v>0</v>
      </c>
      <c r="H21" s="26">
        <f>data!F28</f>
        <v>0</v>
      </c>
      <c r="I21" s="17">
        <f t="shared" si="3"/>
        <v>-1</v>
      </c>
      <c r="J21" s="17">
        <f t="shared" si="4"/>
        <v>0</v>
      </c>
      <c r="K21" s="17">
        <f>SUM(J$2:J21)</f>
        <v>0</v>
      </c>
      <c r="L21" s="4" t="e">
        <f t="shared" si="5"/>
        <v>#DIV/0!</v>
      </c>
      <c r="M21" s="17">
        <f t="shared" si="6"/>
        <v>0</v>
      </c>
      <c r="N21" s="17" t="e">
        <f t="shared" si="7"/>
        <v>#DIV/0!</v>
      </c>
      <c r="O21" s="25">
        <f>IF(ABS(data!G28)&lt;0.000001,0,data!G28)</f>
        <v>0</v>
      </c>
      <c r="P21" s="21">
        <f t="shared" si="8"/>
        <v>0</v>
      </c>
      <c r="Q21" s="21">
        <f>data!H28</f>
        <v>0</v>
      </c>
      <c r="R21" s="21" t="e">
        <f t="shared" si="0"/>
        <v>#DIV/0!</v>
      </c>
      <c r="S21" s="21" t="e">
        <f t="shared" si="2"/>
        <v>#DIV/0!</v>
      </c>
      <c r="T21" s="4">
        <f t="shared" si="1"/>
        <v>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</row>
    <row r="22" ht="15" customHeight="1" spans="1:1027">
      <c r="A22" s="25">
        <f>data!A29</f>
        <v>0</v>
      </c>
      <c r="B22" s="17">
        <f>data!B$7</f>
        <v>0</v>
      </c>
      <c r="C22" s="17" t="str">
        <f>data!B$1</f>
        <v>bitmex</v>
      </c>
      <c r="D22" s="17" t="str">
        <f>data!B$2</f>
        <v>xbt_usd</v>
      </c>
      <c r="E22" s="25">
        <f>data!C29</f>
        <v>0</v>
      </c>
      <c r="F22" s="25">
        <f>data!D29</f>
        <v>0</v>
      </c>
      <c r="G22" s="25">
        <f>data!E29</f>
        <v>0</v>
      </c>
      <c r="H22" s="26">
        <f>data!F29</f>
        <v>0</v>
      </c>
      <c r="I22" s="17">
        <f t="shared" si="3"/>
        <v>-1</v>
      </c>
      <c r="J22" s="17">
        <f t="shared" si="4"/>
        <v>0</v>
      </c>
      <c r="K22" s="17">
        <f>SUM(J$2:J22)</f>
        <v>0</v>
      </c>
      <c r="L22" s="4" t="e">
        <f t="shared" si="5"/>
        <v>#DIV/0!</v>
      </c>
      <c r="M22" s="17">
        <f t="shared" si="6"/>
        <v>0</v>
      </c>
      <c r="N22" s="17" t="e">
        <f t="shared" si="7"/>
        <v>#DIV/0!</v>
      </c>
      <c r="O22" s="25">
        <f>IF(ABS(data!G29)&lt;0.000001,0,data!G29)</f>
        <v>0</v>
      </c>
      <c r="P22" s="21">
        <f t="shared" si="8"/>
        <v>0</v>
      </c>
      <c r="Q22" s="21">
        <f>data!H29</f>
        <v>0</v>
      </c>
      <c r="R22" s="21" t="e">
        <f t="shared" si="0"/>
        <v>#DIV/0!</v>
      </c>
      <c r="S22" s="21" t="e">
        <f t="shared" si="2"/>
        <v>#DIV/0!</v>
      </c>
      <c r="T22" s="4">
        <f t="shared" si="1"/>
        <v>0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</row>
    <row r="23" ht="15" customHeight="1" spans="1:1027">
      <c r="A23" s="25">
        <f>data!A30</f>
        <v>0</v>
      </c>
      <c r="B23" s="17">
        <f>data!B$7</f>
        <v>0</v>
      </c>
      <c r="C23" s="17" t="str">
        <f>data!B$1</f>
        <v>bitmex</v>
      </c>
      <c r="D23" s="17" t="str">
        <f>data!B$2</f>
        <v>xbt_usd</v>
      </c>
      <c r="E23" s="25">
        <f>data!C30</f>
        <v>0</v>
      </c>
      <c r="F23" s="25">
        <f>data!D30</f>
        <v>0</v>
      </c>
      <c r="G23" s="25">
        <f>data!E30</f>
        <v>0</v>
      </c>
      <c r="H23" s="26">
        <f>data!F30</f>
        <v>0</v>
      </c>
      <c r="I23" s="17">
        <f t="shared" si="3"/>
        <v>-1</v>
      </c>
      <c r="J23" s="17">
        <f t="shared" si="4"/>
        <v>0</v>
      </c>
      <c r="K23" s="17">
        <f>SUM(J$2:J23)</f>
        <v>0</v>
      </c>
      <c r="L23" s="4" t="e">
        <f t="shared" si="5"/>
        <v>#DIV/0!</v>
      </c>
      <c r="M23" s="17">
        <f t="shared" si="6"/>
        <v>0</v>
      </c>
      <c r="N23" s="17" t="e">
        <f t="shared" si="7"/>
        <v>#DIV/0!</v>
      </c>
      <c r="O23" s="25">
        <f>IF(ABS(data!G30)&lt;0.000001,0,data!G30)</f>
        <v>0</v>
      </c>
      <c r="P23" s="21">
        <f t="shared" si="8"/>
        <v>0</v>
      </c>
      <c r="Q23" s="21">
        <f>data!H30</f>
        <v>0</v>
      </c>
      <c r="R23" s="21" t="e">
        <f t="shared" si="0"/>
        <v>#DIV/0!</v>
      </c>
      <c r="S23" s="21" t="e">
        <f t="shared" si="2"/>
        <v>#DIV/0!</v>
      </c>
      <c r="T23" s="4">
        <f t="shared" si="1"/>
        <v>0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</row>
    <row r="24" ht="15" customHeight="1" spans="1:1027">
      <c r="A24" s="25">
        <f>data!A31</f>
        <v>0</v>
      </c>
      <c r="B24" s="17">
        <f>data!B$7</f>
        <v>0</v>
      </c>
      <c r="C24" s="17" t="str">
        <f>data!B$1</f>
        <v>bitmex</v>
      </c>
      <c r="D24" s="17" t="str">
        <f>data!B$2</f>
        <v>xbt_usd</v>
      </c>
      <c r="E24" s="25">
        <f>data!C31</f>
        <v>0</v>
      </c>
      <c r="F24" s="25">
        <f>data!D31</f>
        <v>0</v>
      </c>
      <c r="G24" s="25">
        <f>data!E31</f>
        <v>0</v>
      </c>
      <c r="H24" s="26">
        <f>data!F31</f>
        <v>0</v>
      </c>
      <c r="I24" s="17">
        <f t="shared" si="3"/>
        <v>-1</v>
      </c>
      <c r="J24" s="17">
        <f t="shared" si="4"/>
        <v>0</v>
      </c>
      <c r="K24" s="17">
        <f>SUM(J$2:J24)</f>
        <v>0</v>
      </c>
      <c r="L24" s="4" t="e">
        <f t="shared" si="5"/>
        <v>#DIV/0!</v>
      </c>
      <c r="M24" s="17">
        <f t="shared" si="6"/>
        <v>0</v>
      </c>
      <c r="N24" s="17" t="e">
        <f t="shared" si="7"/>
        <v>#DIV/0!</v>
      </c>
      <c r="O24" s="25">
        <f>IF(ABS(data!G31)&lt;0.000001,0,data!G31)</f>
        <v>0</v>
      </c>
      <c r="P24" s="21">
        <f t="shared" si="8"/>
        <v>0</v>
      </c>
      <c r="Q24" s="21">
        <f>data!H31</f>
        <v>0</v>
      </c>
      <c r="R24" s="21" t="e">
        <f t="shared" si="0"/>
        <v>#DIV/0!</v>
      </c>
      <c r="S24" s="21" t="e">
        <f t="shared" si="2"/>
        <v>#DIV/0!</v>
      </c>
      <c r="T24" s="4">
        <f t="shared" si="1"/>
        <v>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</row>
    <row r="25" ht="15" customHeight="1" spans="1:1027">
      <c r="A25" s="25">
        <f>data!A32</f>
        <v>0</v>
      </c>
      <c r="B25" s="17">
        <f>data!B$7</f>
        <v>0</v>
      </c>
      <c r="C25" s="17" t="str">
        <f>data!B$1</f>
        <v>bitmex</v>
      </c>
      <c r="D25" s="17" t="str">
        <f>data!B$2</f>
        <v>xbt_usd</v>
      </c>
      <c r="E25" s="25">
        <f>data!C32</f>
        <v>0</v>
      </c>
      <c r="F25" s="25">
        <f>data!D32</f>
        <v>0</v>
      </c>
      <c r="G25" s="25">
        <f>data!E32</f>
        <v>0</v>
      </c>
      <c r="H25" s="26">
        <f>data!F32</f>
        <v>0</v>
      </c>
      <c r="I25" s="17">
        <f t="shared" si="3"/>
        <v>-1</v>
      </c>
      <c r="J25" s="17">
        <f t="shared" si="4"/>
        <v>0</v>
      </c>
      <c r="K25" s="17">
        <f>SUM(J$2:J25)</f>
        <v>0</v>
      </c>
      <c r="L25" s="4" t="e">
        <f t="shared" si="5"/>
        <v>#DIV/0!</v>
      </c>
      <c r="M25" s="17">
        <f t="shared" si="6"/>
        <v>0</v>
      </c>
      <c r="N25" s="17" t="e">
        <f t="shared" si="7"/>
        <v>#DIV/0!</v>
      </c>
      <c r="O25" s="25">
        <f>IF(ABS(data!G32)&lt;0.000001,0,data!G32)</f>
        <v>0</v>
      </c>
      <c r="P25" s="21">
        <f t="shared" si="8"/>
        <v>0</v>
      </c>
      <c r="Q25" s="21">
        <f>data!H32</f>
        <v>0</v>
      </c>
      <c r="R25" s="21" t="e">
        <f t="shared" si="0"/>
        <v>#DIV/0!</v>
      </c>
      <c r="S25" s="21" t="e">
        <f t="shared" si="2"/>
        <v>#DIV/0!</v>
      </c>
      <c r="T25" s="4">
        <f t="shared" si="1"/>
        <v>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</row>
    <row r="26" ht="15" customHeight="1" spans="1:1027">
      <c r="A26" s="25">
        <f>data!A33</f>
        <v>0</v>
      </c>
      <c r="B26" s="17">
        <f>data!B$7</f>
        <v>0</v>
      </c>
      <c r="C26" s="17" t="str">
        <f>data!B$1</f>
        <v>bitmex</v>
      </c>
      <c r="D26" s="17" t="str">
        <f>data!B$2</f>
        <v>xbt_usd</v>
      </c>
      <c r="E26" s="25">
        <f>data!C33</f>
        <v>0</v>
      </c>
      <c r="F26" s="25">
        <f>data!D33</f>
        <v>0</v>
      </c>
      <c r="G26" s="25">
        <f>data!E33</f>
        <v>0</v>
      </c>
      <c r="H26" s="26">
        <f>data!F33</f>
        <v>0</v>
      </c>
      <c r="I26" s="17">
        <f t="shared" si="3"/>
        <v>-1</v>
      </c>
      <c r="J26" s="17">
        <f t="shared" si="4"/>
        <v>0</v>
      </c>
      <c r="K26" s="17">
        <f>SUM(J$2:J26)</f>
        <v>0</v>
      </c>
      <c r="L26" s="4" t="e">
        <f t="shared" si="5"/>
        <v>#DIV/0!</v>
      </c>
      <c r="M26" s="17">
        <f t="shared" si="6"/>
        <v>0</v>
      </c>
      <c r="N26" s="17" t="e">
        <f t="shared" si="7"/>
        <v>#DIV/0!</v>
      </c>
      <c r="O26" s="25">
        <f>IF(ABS(data!G33)&lt;0.000001,0,data!G33)</f>
        <v>0</v>
      </c>
      <c r="P26" s="21">
        <f t="shared" si="8"/>
        <v>0</v>
      </c>
      <c r="Q26" s="21">
        <f>data!H33</f>
        <v>0</v>
      </c>
      <c r="R26" s="21" t="e">
        <f t="shared" si="0"/>
        <v>#DIV/0!</v>
      </c>
      <c r="S26" s="21" t="e">
        <f t="shared" si="2"/>
        <v>#DIV/0!</v>
      </c>
      <c r="T26" s="4">
        <f t="shared" si="1"/>
        <v>0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</row>
    <row r="27" ht="15" customHeight="1" spans="1:1027">
      <c r="A27" s="25">
        <f>data!A34</f>
        <v>0</v>
      </c>
      <c r="B27" s="17">
        <f>data!B$7</f>
        <v>0</v>
      </c>
      <c r="C27" s="17" t="str">
        <f>data!B$1</f>
        <v>bitmex</v>
      </c>
      <c r="D27" s="17" t="str">
        <f>data!B$2</f>
        <v>xbt_usd</v>
      </c>
      <c r="E27" s="25">
        <f>data!C34</f>
        <v>0</v>
      </c>
      <c r="F27" s="25">
        <f>data!D34</f>
        <v>0</v>
      </c>
      <c r="G27" s="25">
        <f>data!E34</f>
        <v>0</v>
      </c>
      <c r="H27" s="26">
        <f>data!F34</f>
        <v>0</v>
      </c>
      <c r="I27" s="17">
        <f t="shared" si="3"/>
        <v>-1</v>
      </c>
      <c r="J27" s="17">
        <f t="shared" si="4"/>
        <v>0</v>
      </c>
      <c r="K27" s="17">
        <f>SUM(J$2:J27)</f>
        <v>0</v>
      </c>
      <c r="L27" s="4" t="e">
        <f t="shared" si="5"/>
        <v>#DIV/0!</v>
      </c>
      <c r="M27" s="17">
        <f t="shared" si="6"/>
        <v>0</v>
      </c>
      <c r="N27" s="17" t="e">
        <f t="shared" si="7"/>
        <v>#DIV/0!</v>
      </c>
      <c r="O27" s="25">
        <f>IF(ABS(data!G34)&lt;0.000001,0,data!G34)</f>
        <v>0</v>
      </c>
      <c r="P27" s="21">
        <f t="shared" si="8"/>
        <v>0</v>
      </c>
      <c r="Q27" s="21">
        <f>data!H34</f>
        <v>0</v>
      </c>
      <c r="R27" s="21" t="e">
        <f t="shared" si="0"/>
        <v>#DIV/0!</v>
      </c>
      <c r="S27" s="21" t="e">
        <f t="shared" si="2"/>
        <v>#DIV/0!</v>
      </c>
      <c r="T27" s="4">
        <f t="shared" si="1"/>
        <v>0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</row>
    <row r="28" ht="15" customHeight="1" spans="1:1027">
      <c r="A28" s="25">
        <f>data!A35</f>
        <v>0</v>
      </c>
      <c r="B28" s="17">
        <f>data!B$7</f>
        <v>0</v>
      </c>
      <c r="C28" s="17" t="str">
        <f>data!B$1</f>
        <v>bitmex</v>
      </c>
      <c r="D28" s="17" t="str">
        <f>data!B$2</f>
        <v>xbt_usd</v>
      </c>
      <c r="E28" s="25">
        <f>data!C35</f>
        <v>0</v>
      </c>
      <c r="F28" s="25">
        <f>data!D35</f>
        <v>0</v>
      </c>
      <c r="G28" s="25">
        <f>data!E35</f>
        <v>0</v>
      </c>
      <c r="H28" s="26">
        <f>data!F35</f>
        <v>0</v>
      </c>
      <c r="I28" s="17">
        <f t="shared" si="3"/>
        <v>-1</v>
      </c>
      <c r="J28" s="17">
        <f t="shared" si="4"/>
        <v>0</v>
      </c>
      <c r="K28" s="17">
        <f>SUM(J$2:J28)</f>
        <v>0</v>
      </c>
      <c r="L28" s="4" t="e">
        <f t="shared" si="5"/>
        <v>#DIV/0!</v>
      </c>
      <c r="M28" s="17">
        <f t="shared" si="6"/>
        <v>0</v>
      </c>
      <c r="N28" s="17" t="e">
        <f t="shared" si="7"/>
        <v>#DIV/0!</v>
      </c>
      <c r="O28" s="25">
        <f>IF(ABS(data!G35)&lt;0.000001,0,data!G35)</f>
        <v>0</v>
      </c>
      <c r="P28" s="21">
        <f t="shared" si="8"/>
        <v>0</v>
      </c>
      <c r="Q28" s="21">
        <f>data!H35</f>
        <v>0</v>
      </c>
      <c r="R28" s="21" t="e">
        <f t="shared" si="0"/>
        <v>#DIV/0!</v>
      </c>
      <c r="S28" s="21" t="e">
        <f t="shared" si="2"/>
        <v>#DIV/0!</v>
      </c>
      <c r="T28" s="4">
        <f t="shared" si="1"/>
        <v>0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</row>
    <row r="29" ht="15" customHeight="1" spans="1:1027">
      <c r="A29" s="25">
        <f>data!A36</f>
        <v>0</v>
      </c>
      <c r="B29" s="17">
        <f>data!B$7</f>
        <v>0</v>
      </c>
      <c r="C29" s="17" t="str">
        <f>data!B$1</f>
        <v>bitmex</v>
      </c>
      <c r="D29" s="17" t="str">
        <f>data!B$2</f>
        <v>xbt_usd</v>
      </c>
      <c r="E29" s="25">
        <f>data!C36</f>
        <v>0</v>
      </c>
      <c r="F29" s="25">
        <f>data!D36</f>
        <v>0</v>
      </c>
      <c r="G29" s="25">
        <f>data!E36</f>
        <v>0</v>
      </c>
      <c r="H29" s="26">
        <f>data!F36</f>
        <v>0</v>
      </c>
      <c r="I29" s="17">
        <f t="shared" si="3"/>
        <v>-1</v>
      </c>
      <c r="J29" s="17">
        <f t="shared" si="4"/>
        <v>0</v>
      </c>
      <c r="K29" s="17">
        <f>SUM(J$2:J29)</f>
        <v>0</v>
      </c>
      <c r="L29" s="4" t="e">
        <f t="shared" si="5"/>
        <v>#DIV/0!</v>
      </c>
      <c r="M29" s="17">
        <f t="shared" si="6"/>
        <v>0</v>
      </c>
      <c r="N29" s="17" t="e">
        <f t="shared" si="7"/>
        <v>#DIV/0!</v>
      </c>
      <c r="O29" s="25">
        <f>IF(ABS(data!G36)&lt;0.000001,0,data!G36)</f>
        <v>0</v>
      </c>
      <c r="P29" s="21">
        <f t="shared" si="8"/>
        <v>0</v>
      </c>
      <c r="Q29" s="21">
        <f>data!H36</f>
        <v>0</v>
      </c>
      <c r="R29" s="21" t="e">
        <f t="shared" si="0"/>
        <v>#DIV/0!</v>
      </c>
      <c r="S29" s="21" t="e">
        <f t="shared" si="2"/>
        <v>#DIV/0!</v>
      </c>
      <c r="T29" s="4">
        <f t="shared" si="1"/>
        <v>0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</row>
    <row r="30" ht="15" customHeight="1" spans="1:1027">
      <c r="A30" s="25">
        <f>data!A37</f>
        <v>0</v>
      </c>
      <c r="B30" s="17">
        <f>data!B$7</f>
        <v>0</v>
      </c>
      <c r="C30" s="17" t="str">
        <f>data!B$1</f>
        <v>bitmex</v>
      </c>
      <c r="D30" s="17" t="str">
        <f>data!B$2</f>
        <v>xbt_usd</v>
      </c>
      <c r="E30" s="25">
        <f>data!C37</f>
        <v>0</v>
      </c>
      <c r="F30" s="25">
        <f>data!D37</f>
        <v>0</v>
      </c>
      <c r="G30" s="25">
        <f>data!E37</f>
        <v>0</v>
      </c>
      <c r="H30" s="26">
        <f>data!F37</f>
        <v>0</v>
      </c>
      <c r="I30" s="17">
        <f t="shared" si="3"/>
        <v>-1</v>
      </c>
      <c r="J30" s="17">
        <f t="shared" si="4"/>
        <v>0</v>
      </c>
      <c r="K30" s="17">
        <f>SUM(J$2:J30)</f>
        <v>0</v>
      </c>
      <c r="L30" s="4" t="e">
        <f t="shared" si="5"/>
        <v>#DIV/0!</v>
      </c>
      <c r="M30" s="17">
        <f t="shared" si="6"/>
        <v>0</v>
      </c>
      <c r="N30" s="17" t="e">
        <f t="shared" si="7"/>
        <v>#DIV/0!</v>
      </c>
      <c r="O30" s="25">
        <f>IF(ABS(data!G37)&lt;0.000001,0,data!G37)</f>
        <v>0</v>
      </c>
      <c r="P30" s="21">
        <f t="shared" si="8"/>
        <v>0</v>
      </c>
      <c r="Q30" s="21">
        <f>data!H37</f>
        <v>0</v>
      </c>
      <c r="R30" s="21" t="e">
        <f t="shared" si="0"/>
        <v>#DIV/0!</v>
      </c>
      <c r="S30" s="21" t="e">
        <f t="shared" si="2"/>
        <v>#DIV/0!</v>
      </c>
      <c r="T30" s="4">
        <f t="shared" si="1"/>
        <v>0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</row>
    <row r="31" ht="15" customHeight="1" spans="1:1027">
      <c r="A31" s="25">
        <f>data!A38</f>
        <v>0</v>
      </c>
      <c r="B31" s="17">
        <f>data!B$7</f>
        <v>0</v>
      </c>
      <c r="C31" s="17" t="str">
        <f>data!B$1</f>
        <v>bitmex</v>
      </c>
      <c r="D31" s="17" t="str">
        <f>data!B$2</f>
        <v>xbt_usd</v>
      </c>
      <c r="E31" s="25">
        <f>data!C38</f>
        <v>0</v>
      </c>
      <c r="F31" s="25">
        <f>data!D38</f>
        <v>0</v>
      </c>
      <c r="G31" s="25">
        <f>data!E38</f>
        <v>0</v>
      </c>
      <c r="H31" s="26">
        <f>data!F38</f>
        <v>0</v>
      </c>
      <c r="I31" s="17">
        <f t="shared" si="3"/>
        <v>-1</v>
      </c>
      <c r="J31" s="17">
        <f t="shared" si="4"/>
        <v>0</v>
      </c>
      <c r="K31" s="17">
        <f>SUM(J$2:J31)</f>
        <v>0</v>
      </c>
      <c r="L31" s="4" t="e">
        <f t="shared" si="5"/>
        <v>#DIV/0!</v>
      </c>
      <c r="M31" s="17">
        <f t="shared" si="6"/>
        <v>0</v>
      </c>
      <c r="N31" s="17" t="e">
        <f t="shared" si="7"/>
        <v>#DIV/0!</v>
      </c>
      <c r="O31" s="25">
        <f>IF(ABS(data!G38)&lt;0.000001,0,data!G38)</f>
        <v>0</v>
      </c>
      <c r="P31" s="21">
        <f t="shared" si="8"/>
        <v>0</v>
      </c>
      <c r="Q31" s="21">
        <f>data!H38</f>
        <v>0</v>
      </c>
      <c r="R31" s="21" t="e">
        <f t="shared" si="0"/>
        <v>#DIV/0!</v>
      </c>
      <c r="S31" s="21" t="e">
        <f t="shared" si="2"/>
        <v>#DIV/0!</v>
      </c>
      <c r="T31" s="4">
        <f t="shared" si="1"/>
        <v>0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</row>
    <row r="32" ht="15" customHeight="1" spans="1:1027">
      <c r="A32" s="25">
        <f>data!A39</f>
        <v>0</v>
      </c>
      <c r="B32" s="17">
        <f>data!B$7</f>
        <v>0</v>
      </c>
      <c r="C32" s="17" t="str">
        <f>data!B$1</f>
        <v>bitmex</v>
      </c>
      <c r="D32" s="17" t="str">
        <f>data!B$2</f>
        <v>xbt_usd</v>
      </c>
      <c r="E32" s="25">
        <f>data!C39</f>
        <v>0</v>
      </c>
      <c r="F32" s="25">
        <f>data!D39</f>
        <v>0</v>
      </c>
      <c r="G32" s="25">
        <f>data!E39</f>
        <v>0</v>
      </c>
      <c r="H32" s="26">
        <f>data!F39</f>
        <v>0</v>
      </c>
      <c r="I32" s="17">
        <f t="shared" si="3"/>
        <v>-1</v>
      </c>
      <c r="J32" s="17">
        <f t="shared" si="4"/>
        <v>0</v>
      </c>
      <c r="K32" s="17">
        <f>SUM(J$2:J32)</f>
        <v>0</v>
      </c>
      <c r="L32" s="4" t="e">
        <f t="shared" si="5"/>
        <v>#DIV/0!</v>
      </c>
      <c r="M32" s="17">
        <f t="shared" si="6"/>
        <v>0</v>
      </c>
      <c r="N32" s="17" t="e">
        <f t="shared" si="7"/>
        <v>#DIV/0!</v>
      </c>
      <c r="O32" s="25">
        <f>IF(ABS(data!G39)&lt;0.000001,0,data!G39)</f>
        <v>0</v>
      </c>
      <c r="P32" s="21">
        <f t="shared" si="8"/>
        <v>0</v>
      </c>
      <c r="Q32" s="21">
        <f>data!H39</f>
        <v>0</v>
      </c>
      <c r="R32" s="21" t="e">
        <f t="shared" si="0"/>
        <v>#DIV/0!</v>
      </c>
      <c r="S32" s="21" t="e">
        <f t="shared" si="2"/>
        <v>#DIV/0!</v>
      </c>
      <c r="T32" s="4">
        <f t="shared" si="1"/>
        <v>0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</row>
    <row r="33" ht="15" customHeight="1" spans="1:1027">
      <c r="A33" s="25">
        <f>data!A40</f>
        <v>0</v>
      </c>
      <c r="B33" s="17">
        <f>data!B$7</f>
        <v>0</v>
      </c>
      <c r="C33" s="17" t="str">
        <f>data!B$1</f>
        <v>bitmex</v>
      </c>
      <c r="D33" s="17" t="str">
        <f>data!B$2</f>
        <v>xbt_usd</v>
      </c>
      <c r="E33" s="25">
        <f>data!C40</f>
        <v>0</v>
      </c>
      <c r="F33" s="25">
        <f>data!D40</f>
        <v>0</v>
      </c>
      <c r="G33" s="25">
        <f>data!E40</f>
        <v>0</v>
      </c>
      <c r="H33" s="26">
        <f>data!F40</f>
        <v>0</v>
      </c>
      <c r="I33" s="17">
        <f t="shared" si="3"/>
        <v>-1</v>
      </c>
      <c r="J33" s="17">
        <f t="shared" si="4"/>
        <v>0</v>
      </c>
      <c r="K33" s="17">
        <f>SUM(J$2:J33)</f>
        <v>0</v>
      </c>
      <c r="L33" s="4" t="e">
        <f t="shared" si="5"/>
        <v>#DIV/0!</v>
      </c>
      <c r="M33" s="17">
        <f t="shared" si="6"/>
        <v>0</v>
      </c>
      <c r="N33" s="17" t="e">
        <f t="shared" si="7"/>
        <v>#DIV/0!</v>
      </c>
      <c r="O33" s="25">
        <f>IF(ABS(data!G40)&lt;0.000001,0,data!G40)</f>
        <v>0</v>
      </c>
      <c r="P33" s="21">
        <f t="shared" si="8"/>
        <v>0</v>
      </c>
      <c r="Q33" s="21">
        <f>data!H40</f>
        <v>0</v>
      </c>
      <c r="R33" s="21" t="e">
        <f t="shared" si="0"/>
        <v>#DIV/0!</v>
      </c>
      <c r="S33" s="21" t="e">
        <f t="shared" si="2"/>
        <v>#DIV/0!</v>
      </c>
      <c r="T33" s="4">
        <f t="shared" si="1"/>
        <v>0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</row>
    <row r="34" ht="15" customHeight="1" spans="1:1027">
      <c r="A34" s="25">
        <f>data!A41</f>
        <v>0</v>
      </c>
      <c r="B34" s="17">
        <f>data!B$7</f>
        <v>0</v>
      </c>
      <c r="C34" s="17" t="str">
        <f>data!B$1</f>
        <v>bitmex</v>
      </c>
      <c r="D34" s="17" t="str">
        <f>data!B$2</f>
        <v>xbt_usd</v>
      </c>
      <c r="E34" s="25">
        <f>data!C41</f>
        <v>0</v>
      </c>
      <c r="F34" s="25">
        <f>data!D41</f>
        <v>0</v>
      </c>
      <c r="G34" s="25">
        <f>data!E41</f>
        <v>0</v>
      </c>
      <c r="H34" s="26">
        <f>data!F41</f>
        <v>0</v>
      </c>
      <c r="I34" s="17">
        <f t="shared" si="3"/>
        <v>-1</v>
      </c>
      <c r="J34" s="17">
        <f t="shared" si="4"/>
        <v>0</v>
      </c>
      <c r="K34" s="17">
        <f>SUM(J$2:J34)</f>
        <v>0</v>
      </c>
      <c r="L34" s="4" t="e">
        <f t="shared" si="5"/>
        <v>#DIV/0!</v>
      </c>
      <c r="M34" s="17">
        <f t="shared" si="6"/>
        <v>0</v>
      </c>
      <c r="N34" s="17" t="e">
        <f t="shared" si="7"/>
        <v>#DIV/0!</v>
      </c>
      <c r="O34" s="25">
        <f>IF(ABS(data!G41)&lt;0.000001,0,data!G41)</f>
        <v>0</v>
      </c>
      <c r="P34" s="21">
        <f t="shared" si="8"/>
        <v>0</v>
      </c>
      <c r="Q34" s="21">
        <f>data!H41</f>
        <v>0</v>
      </c>
      <c r="R34" s="21" t="e">
        <f t="shared" si="0"/>
        <v>#DIV/0!</v>
      </c>
      <c r="S34" s="21" t="e">
        <f t="shared" si="2"/>
        <v>#DIV/0!</v>
      </c>
      <c r="T34" s="4">
        <f t="shared" si="1"/>
        <v>0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</row>
    <row r="35" ht="15" customHeight="1" spans="1:1027">
      <c r="A35" s="25">
        <f>data!A42</f>
        <v>0</v>
      </c>
      <c r="B35" s="17">
        <f>data!B$7</f>
        <v>0</v>
      </c>
      <c r="C35" s="17" t="str">
        <f>data!B$1</f>
        <v>bitmex</v>
      </c>
      <c r="D35" s="17" t="str">
        <f>data!B$2</f>
        <v>xbt_usd</v>
      </c>
      <c r="E35" s="25">
        <f>data!C42</f>
        <v>0</v>
      </c>
      <c r="F35" s="25">
        <f>data!D42</f>
        <v>0</v>
      </c>
      <c r="G35" s="25">
        <f>data!E42</f>
        <v>0</v>
      </c>
      <c r="H35" s="26">
        <f>data!F42</f>
        <v>0</v>
      </c>
      <c r="I35" s="17">
        <f t="shared" si="3"/>
        <v>-1</v>
      </c>
      <c r="J35" s="17">
        <f t="shared" si="4"/>
        <v>0</v>
      </c>
      <c r="K35" s="17">
        <f>SUM(J$2:J35)</f>
        <v>0</v>
      </c>
      <c r="L35" s="4" t="e">
        <f t="shared" si="5"/>
        <v>#DIV/0!</v>
      </c>
      <c r="M35" s="17">
        <f t="shared" si="6"/>
        <v>0</v>
      </c>
      <c r="N35" s="17" t="e">
        <f t="shared" si="7"/>
        <v>#DIV/0!</v>
      </c>
      <c r="O35" s="25">
        <f>IF(ABS(data!G42)&lt;0.000001,0,data!G42)</f>
        <v>0</v>
      </c>
      <c r="P35" s="21">
        <f t="shared" si="8"/>
        <v>0</v>
      </c>
      <c r="Q35" s="21">
        <f>data!H42</f>
        <v>0</v>
      </c>
      <c r="R35" s="21" t="e">
        <f t="shared" si="0"/>
        <v>#DIV/0!</v>
      </c>
      <c r="S35" s="21" t="e">
        <f t="shared" si="2"/>
        <v>#DIV/0!</v>
      </c>
      <c r="T35" s="4">
        <f t="shared" si="1"/>
        <v>0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</row>
    <row r="36" ht="15" customHeight="1" spans="1:1027">
      <c r="A36" s="25">
        <f>data!A43</f>
        <v>0</v>
      </c>
      <c r="B36" s="17">
        <f>data!B$7</f>
        <v>0</v>
      </c>
      <c r="C36" s="17" t="str">
        <f>data!B$1</f>
        <v>bitmex</v>
      </c>
      <c r="D36" s="17" t="str">
        <f>data!B$2</f>
        <v>xbt_usd</v>
      </c>
      <c r="E36" s="25">
        <f>data!C43</f>
        <v>0</v>
      </c>
      <c r="F36" s="25">
        <f>data!D43</f>
        <v>0</v>
      </c>
      <c r="G36" s="25">
        <f>data!E43</f>
        <v>0</v>
      </c>
      <c r="H36" s="26">
        <f>data!F43</f>
        <v>0</v>
      </c>
      <c r="I36" s="17">
        <f t="shared" si="3"/>
        <v>-1</v>
      </c>
      <c r="J36" s="17">
        <f t="shared" si="4"/>
        <v>0</v>
      </c>
      <c r="K36" s="17">
        <f>SUM(J$2:J36)</f>
        <v>0</v>
      </c>
      <c r="L36" s="4" t="e">
        <f t="shared" si="5"/>
        <v>#DIV/0!</v>
      </c>
      <c r="M36" s="17">
        <f t="shared" si="6"/>
        <v>0</v>
      </c>
      <c r="N36" s="17" t="e">
        <f t="shared" si="7"/>
        <v>#DIV/0!</v>
      </c>
      <c r="O36" s="25">
        <f>IF(ABS(data!G43)&lt;0.000001,0,data!G43)</f>
        <v>0</v>
      </c>
      <c r="P36" s="21">
        <f t="shared" si="8"/>
        <v>0</v>
      </c>
      <c r="Q36" s="21">
        <f>data!H43</f>
        <v>0</v>
      </c>
      <c r="R36" s="21" t="e">
        <f t="shared" si="0"/>
        <v>#DIV/0!</v>
      </c>
      <c r="S36" s="21" t="e">
        <f t="shared" si="2"/>
        <v>#DIV/0!</v>
      </c>
      <c r="T36" s="4">
        <f t="shared" si="1"/>
        <v>0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</row>
    <row r="37" ht="15" customHeight="1" spans="1:1027">
      <c r="A37" s="25">
        <f>data!A44</f>
        <v>0</v>
      </c>
      <c r="B37" s="17">
        <f>data!B$7</f>
        <v>0</v>
      </c>
      <c r="C37" s="17" t="str">
        <f>data!B$1</f>
        <v>bitmex</v>
      </c>
      <c r="D37" s="17" t="str">
        <f>data!B$2</f>
        <v>xbt_usd</v>
      </c>
      <c r="E37" s="25">
        <f>data!C44</f>
        <v>0</v>
      </c>
      <c r="F37" s="25">
        <f>data!D44</f>
        <v>0</v>
      </c>
      <c r="G37" s="25">
        <f>data!E44</f>
        <v>0</v>
      </c>
      <c r="H37" s="26">
        <f>data!F44</f>
        <v>0</v>
      </c>
      <c r="I37" s="17">
        <f t="shared" si="3"/>
        <v>-1</v>
      </c>
      <c r="J37" s="17">
        <f t="shared" si="4"/>
        <v>0</v>
      </c>
      <c r="K37" s="17">
        <f>SUM(J$2:J37)</f>
        <v>0</v>
      </c>
      <c r="L37" s="4" t="e">
        <f t="shared" si="5"/>
        <v>#DIV/0!</v>
      </c>
      <c r="M37" s="17">
        <f t="shared" si="6"/>
        <v>0</v>
      </c>
      <c r="N37" s="17" t="e">
        <f t="shared" si="7"/>
        <v>#DIV/0!</v>
      </c>
      <c r="O37" s="25">
        <f>IF(ABS(data!G44)&lt;0.000001,0,data!G44)</f>
        <v>0</v>
      </c>
      <c r="P37" s="21">
        <f t="shared" si="8"/>
        <v>0</v>
      </c>
      <c r="Q37" s="21">
        <f>data!H44</f>
        <v>0</v>
      </c>
      <c r="R37" s="21" t="e">
        <f t="shared" si="0"/>
        <v>#DIV/0!</v>
      </c>
      <c r="S37" s="21" t="e">
        <f t="shared" si="2"/>
        <v>#DIV/0!</v>
      </c>
      <c r="T37" s="4">
        <f t="shared" si="1"/>
        <v>0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</row>
    <row r="38" ht="15" customHeight="1" spans="1:1027">
      <c r="A38" s="25">
        <f>data!A45</f>
        <v>0</v>
      </c>
      <c r="B38" s="17">
        <f>data!B$7</f>
        <v>0</v>
      </c>
      <c r="C38" s="17" t="str">
        <f>data!B$1</f>
        <v>bitmex</v>
      </c>
      <c r="D38" s="17" t="str">
        <f>data!B$2</f>
        <v>xbt_usd</v>
      </c>
      <c r="E38" s="25">
        <f>data!C45</f>
        <v>0</v>
      </c>
      <c r="F38" s="25">
        <f>data!D45</f>
        <v>0</v>
      </c>
      <c r="G38" s="25">
        <f>data!E45</f>
        <v>0</v>
      </c>
      <c r="H38" s="26">
        <f>data!F45</f>
        <v>0</v>
      </c>
      <c r="I38" s="17">
        <f t="shared" ref="I38:I58" si="9">IF(E38="BUY",1,-1)</f>
        <v>-1</v>
      </c>
      <c r="J38" s="17">
        <f t="shared" ref="J38:J58" si="10">F38*I38</f>
        <v>0</v>
      </c>
      <c r="K38" s="17">
        <f>SUM(J$2:J38)</f>
        <v>0</v>
      </c>
      <c r="L38" s="4" t="e">
        <f t="shared" ref="L38:L58" si="11">K37*(G38/G37-1)</f>
        <v>#DIV/0!</v>
      </c>
      <c r="M38" s="17">
        <f t="shared" ref="M38:M58" si="12">-0.000675*F38</f>
        <v>0</v>
      </c>
      <c r="N38" s="17" t="e">
        <f t="shared" ref="N38:N58" si="13">SUM(L38:M38)</f>
        <v>#DIV/0!</v>
      </c>
      <c r="O38" s="25">
        <f>IF(ABS(data!G45)&lt;0.000001,0,data!G45)</f>
        <v>0</v>
      </c>
      <c r="P38" s="21">
        <f t="shared" ref="P38:P58" si="14">-O38*F38</f>
        <v>0</v>
      </c>
      <c r="Q38" s="21">
        <f>data!H45</f>
        <v>0</v>
      </c>
      <c r="R38" s="21" t="e">
        <f t="shared" si="0"/>
        <v>#DIV/0!</v>
      </c>
      <c r="S38" s="21" t="e">
        <f t="shared" si="2"/>
        <v>#DIV/0!</v>
      </c>
      <c r="T38" s="4">
        <f t="shared" si="1"/>
        <v>0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</row>
    <row r="39" ht="15" customHeight="1" spans="1:1027">
      <c r="A39" s="25">
        <f>data!A46</f>
        <v>0</v>
      </c>
      <c r="B39" s="17">
        <f>data!B$7</f>
        <v>0</v>
      </c>
      <c r="C39" s="17" t="str">
        <f>data!B$1</f>
        <v>bitmex</v>
      </c>
      <c r="D39" s="17" t="str">
        <f>data!B$2</f>
        <v>xbt_usd</v>
      </c>
      <c r="E39" s="25">
        <f>data!C46</f>
        <v>0</v>
      </c>
      <c r="F39" s="25">
        <f>data!D46</f>
        <v>0</v>
      </c>
      <c r="G39" s="25">
        <f>data!E46</f>
        <v>0</v>
      </c>
      <c r="H39" s="26">
        <f>data!F46</f>
        <v>0</v>
      </c>
      <c r="I39" s="17">
        <f t="shared" si="9"/>
        <v>-1</v>
      </c>
      <c r="J39" s="17">
        <f t="shared" si="10"/>
        <v>0</v>
      </c>
      <c r="K39" s="17">
        <f>SUM(J$2:J39)</f>
        <v>0</v>
      </c>
      <c r="L39" s="4" t="e">
        <f t="shared" si="11"/>
        <v>#DIV/0!</v>
      </c>
      <c r="M39" s="17">
        <f t="shared" si="12"/>
        <v>0</v>
      </c>
      <c r="N39" s="17" t="e">
        <f t="shared" si="13"/>
        <v>#DIV/0!</v>
      </c>
      <c r="O39" s="25">
        <f>IF(ABS(data!G46)&lt;0.000001,0,data!G46)</f>
        <v>0</v>
      </c>
      <c r="P39" s="21">
        <f t="shared" si="14"/>
        <v>0</v>
      </c>
      <c r="Q39" s="21">
        <f>data!H46</f>
        <v>0</v>
      </c>
      <c r="R39" s="21" t="e">
        <f t="shared" si="0"/>
        <v>#DIV/0!</v>
      </c>
      <c r="S39" s="21" t="e">
        <f t="shared" si="2"/>
        <v>#DIV/0!</v>
      </c>
      <c r="T39" s="4">
        <f t="shared" si="1"/>
        <v>0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</row>
    <row r="40" ht="15" customHeight="1" spans="1:1027">
      <c r="A40" s="25">
        <f>data!A47</f>
        <v>0</v>
      </c>
      <c r="B40" s="17">
        <f>data!B$7</f>
        <v>0</v>
      </c>
      <c r="C40" s="17" t="str">
        <f>data!B$1</f>
        <v>bitmex</v>
      </c>
      <c r="D40" s="17" t="str">
        <f>data!B$2</f>
        <v>xbt_usd</v>
      </c>
      <c r="E40" s="25">
        <f>data!C47</f>
        <v>0</v>
      </c>
      <c r="F40" s="25">
        <f>data!D47</f>
        <v>0</v>
      </c>
      <c r="G40" s="25">
        <f>data!E47</f>
        <v>0</v>
      </c>
      <c r="H40" s="26">
        <f>data!F47</f>
        <v>0</v>
      </c>
      <c r="I40" s="17">
        <f t="shared" si="9"/>
        <v>-1</v>
      </c>
      <c r="J40" s="17">
        <f t="shared" si="10"/>
        <v>0</v>
      </c>
      <c r="K40" s="17">
        <f>SUM(J$2:J40)</f>
        <v>0</v>
      </c>
      <c r="L40" s="4" t="e">
        <f t="shared" si="11"/>
        <v>#DIV/0!</v>
      </c>
      <c r="M40" s="17">
        <f t="shared" si="12"/>
        <v>0</v>
      </c>
      <c r="N40" s="17" t="e">
        <f t="shared" si="13"/>
        <v>#DIV/0!</v>
      </c>
      <c r="O40" s="25">
        <f>IF(ABS(data!G47)&lt;0.000001,0,data!G47)</f>
        <v>0</v>
      </c>
      <c r="P40" s="21">
        <f t="shared" si="14"/>
        <v>0</v>
      </c>
      <c r="Q40" s="21">
        <f>data!H47</f>
        <v>0</v>
      </c>
      <c r="R40" s="21" t="e">
        <f t="shared" si="0"/>
        <v>#DIV/0!</v>
      </c>
      <c r="S40" s="21" t="e">
        <f t="shared" si="2"/>
        <v>#DIV/0!</v>
      </c>
      <c r="T40" s="4">
        <f t="shared" si="1"/>
        <v>0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</row>
    <row r="41" ht="15" customHeight="1" spans="1:1027">
      <c r="A41" s="25">
        <f>data!A48</f>
        <v>0</v>
      </c>
      <c r="B41" s="17">
        <f>data!B$7</f>
        <v>0</v>
      </c>
      <c r="C41" s="17" t="str">
        <f>data!B$1</f>
        <v>bitmex</v>
      </c>
      <c r="D41" s="17" t="str">
        <f>data!B$2</f>
        <v>xbt_usd</v>
      </c>
      <c r="E41" s="25">
        <f>data!C48</f>
        <v>0</v>
      </c>
      <c r="F41" s="25">
        <f>data!D48</f>
        <v>0</v>
      </c>
      <c r="G41" s="25">
        <f>data!E48</f>
        <v>0</v>
      </c>
      <c r="H41" s="26">
        <f>data!F48</f>
        <v>0</v>
      </c>
      <c r="I41" s="17">
        <f t="shared" si="9"/>
        <v>-1</v>
      </c>
      <c r="J41" s="17">
        <f t="shared" si="10"/>
        <v>0</v>
      </c>
      <c r="K41" s="17">
        <f>SUM(J$2:J41)</f>
        <v>0</v>
      </c>
      <c r="L41" s="4" t="e">
        <f t="shared" si="11"/>
        <v>#DIV/0!</v>
      </c>
      <c r="M41" s="17">
        <f t="shared" si="12"/>
        <v>0</v>
      </c>
      <c r="N41" s="17" t="e">
        <f t="shared" si="13"/>
        <v>#DIV/0!</v>
      </c>
      <c r="O41" s="25">
        <f>IF(ABS(data!G48)&lt;0.000001,0,data!G48)</f>
        <v>0</v>
      </c>
      <c r="P41" s="21">
        <f t="shared" si="14"/>
        <v>0</v>
      </c>
      <c r="Q41" s="21">
        <f>data!H48</f>
        <v>0</v>
      </c>
      <c r="R41" s="21" t="e">
        <f t="shared" si="0"/>
        <v>#DIV/0!</v>
      </c>
      <c r="S41" s="21" t="e">
        <f t="shared" si="2"/>
        <v>#DIV/0!</v>
      </c>
      <c r="T41" s="4">
        <f t="shared" si="1"/>
        <v>0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</row>
    <row r="42" ht="15" customHeight="1" spans="1:1027">
      <c r="A42" s="25">
        <f>data!A49</f>
        <v>0</v>
      </c>
      <c r="B42" s="17">
        <f>data!B$7</f>
        <v>0</v>
      </c>
      <c r="C42" s="17" t="str">
        <f>data!B$1</f>
        <v>bitmex</v>
      </c>
      <c r="D42" s="17" t="str">
        <f>data!B$2</f>
        <v>xbt_usd</v>
      </c>
      <c r="E42" s="25">
        <f>data!C49</f>
        <v>0</v>
      </c>
      <c r="F42" s="25">
        <f>data!D49</f>
        <v>0</v>
      </c>
      <c r="G42" s="25">
        <f>data!E49</f>
        <v>0</v>
      </c>
      <c r="H42" s="26">
        <f>data!F49</f>
        <v>0</v>
      </c>
      <c r="I42" s="17">
        <f t="shared" si="9"/>
        <v>-1</v>
      </c>
      <c r="J42" s="17">
        <f t="shared" si="10"/>
        <v>0</v>
      </c>
      <c r="K42" s="17">
        <f>SUM(J$2:J42)</f>
        <v>0</v>
      </c>
      <c r="L42" s="4" t="e">
        <f t="shared" si="11"/>
        <v>#DIV/0!</v>
      </c>
      <c r="M42" s="17">
        <f t="shared" si="12"/>
        <v>0</v>
      </c>
      <c r="N42" s="17" t="e">
        <f t="shared" si="13"/>
        <v>#DIV/0!</v>
      </c>
      <c r="O42" s="25">
        <f>IF(ABS(data!G49)&lt;0.000001,0,data!G49)</f>
        <v>0</v>
      </c>
      <c r="P42" s="21">
        <f t="shared" si="14"/>
        <v>0</v>
      </c>
      <c r="Q42" s="21">
        <f>data!H49</f>
        <v>0</v>
      </c>
      <c r="R42" s="21" t="e">
        <f t="shared" si="0"/>
        <v>#DIV/0!</v>
      </c>
      <c r="S42" s="21" t="e">
        <f t="shared" si="2"/>
        <v>#DIV/0!</v>
      </c>
      <c r="T42" s="4">
        <f t="shared" si="1"/>
        <v>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</row>
    <row r="43" ht="15" customHeight="1" spans="1:1027">
      <c r="A43" s="25">
        <f>data!A50</f>
        <v>0</v>
      </c>
      <c r="B43" s="17">
        <f>data!B$7</f>
        <v>0</v>
      </c>
      <c r="C43" s="17" t="str">
        <f>data!B$1</f>
        <v>bitmex</v>
      </c>
      <c r="D43" s="17" t="str">
        <f>data!B$2</f>
        <v>xbt_usd</v>
      </c>
      <c r="E43" s="25">
        <f>data!C50</f>
        <v>0</v>
      </c>
      <c r="F43" s="25">
        <f>data!D50</f>
        <v>0</v>
      </c>
      <c r="G43" s="25">
        <f>data!E50</f>
        <v>0</v>
      </c>
      <c r="H43" s="26">
        <f>data!F50</f>
        <v>0</v>
      </c>
      <c r="I43" s="17">
        <f t="shared" si="9"/>
        <v>-1</v>
      </c>
      <c r="J43" s="17">
        <f t="shared" si="10"/>
        <v>0</v>
      </c>
      <c r="K43" s="17">
        <f>SUM(J$2:J43)</f>
        <v>0</v>
      </c>
      <c r="L43" s="4" t="e">
        <f t="shared" si="11"/>
        <v>#DIV/0!</v>
      </c>
      <c r="M43" s="17">
        <f t="shared" si="12"/>
        <v>0</v>
      </c>
      <c r="N43" s="17" t="e">
        <f t="shared" si="13"/>
        <v>#DIV/0!</v>
      </c>
      <c r="O43" s="25">
        <f>IF(ABS(data!G50)&lt;0.000001,0,data!G50)</f>
        <v>0</v>
      </c>
      <c r="P43" s="21">
        <f t="shared" si="14"/>
        <v>0</v>
      </c>
      <c r="Q43" s="21">
        <f>data!H50</f>
        <v>0</v>
      </c>
      <c r="R43" s="21" t="e">
        <f t="shared" si="0"/>
        <v>#DIV/0!</v>
      </c>
      <c r="S43" s="21" t="e">
        <f t="shared" si="2"/>
        <v>#DIV/0!</v>
      </c>
      <c r="T43" s="4">
        <f t="shared" si="1"/>
        <v>0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</row>
    <row r="44" ht="15" customHeight="1" spans="1:1027">
      <c r="A44" s="25">
        <f>data!A51</f>
        <v>0</v>
      </c>
      <c r="B44" s="17">
        <f>data!B$7</f>
        <v>0</v>
      </c>
      <c r="C44" s="17" t="str">
        <f>data!B$1</f>
        <v>bitmex</v>
      </c>
      <c r="D44" s="17" t="str">
        <f>data!B$2</f>
        <v>xbt_usd</v>
      </c>
      <c r="E44" s="25">
        <f>data!C51</f>
        <v>0</v>
      </c>
      <c r="F44" s="25">
        <f>data!D51</f>
        <v>0</v>
      </c>
      <c r="G44" s="25">
        <f>data!E51</f>
        <v>0</v>
      </c>
      <c r="H44" s="26">
        <f>data!F51</f>
        <v>0</v>
      </c>
      <c r="I44" s="17">
        <f t="shared" si="9"/>
        <v>-1</v>
      </c>
      <c r="J44" s="17">
        <f t="shared" si="10"/>
        <v>0</v>
      </c>
      <c r="K44" s="17">
        <f>SUM(J$2:J44)</f>
        <v>0</v>
      </c>
      <c r="L44" s="4" t="e">
        <f t="shared" si="11"/>
        <v>#DIV/0!</v>
      </c>
      <c r="M44" s="17">
        <f t="shared" si="12"/>
        <v>0</v>
      </c>
      <c r="N44" s="17" t="e">
        <f t="shared" si="13"/>
        <v>#DIV/0!</v>
      </c>
      <c r="O44" s="25">
        <f>IF(ABS(data!G51)&lt;0.000001,0,data!G51)</f>
        <v>0</v>
      </c>
      <c r="P44" s="21">
        <f t="shared" si="14"/>
        <v>0</v>
      </c>
      <c r="Q44" s="21">
        <f>data!H51</f>
        <v>0</v>
      </c>
      <c r="R44" s="21" t="e">
        <f t="shared" si="0"/>
        <v>#DIV/0!</v>
      </c>
      <c r="S44" s="21" t="e">
        <f t="shared" si="2"/>
        <v>#DIV/0!</v>
      </c>
      <c r="T44" s="4">
        <f t="shared" si="1"/>
        <v>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</row>
    <row r="45" ht="15" customHeight="1" spans="1:1027">
      <c r="A45" s="25">
        <f>data!A52</f>
        <v>0</v>
      </c>
      <c r="B45" s="17">
        <f>data!B$7</f>
        <v>0</v>
      </c>
      <c r="C45" s="17" t="str">
        <f>data!B$1</f>
        <v>bitmex</v>
      </c>
      <c r="D45" s="17" t="str">
        <f>data!B$2</f>
        <v>xbt_usd</v>
      </c>
      <c r="E45" s="25">
        <f>data!C52</f>
        <v>0</v>
      </c>
      <c r="F45" s="25">
        <f>data!D52</f>
        <v>0</v>
      </c>
      <c r="G45" s="25">
        <f>data!E52</f>
        <v>0</v>
      </c>
      <c r="H45" s="26">
        <f>data!F52</f>
        <v>0</v>
      </c>
      <c r="I45" s="17">
        <f t="shared" si="9"/>
        <v>-1</v>
      </c>
      <c r="J45" s="17">
        <f t="shared" si="10"/>
        <v>0</v>
      </c>
      <c r="K45" s="17">
        <f>SUM(J$2:J45)</f>
        <v>0</v>
      </c>
      <c r="L45" s="4" t="e">
        <f t="shared" si="11"/>
        <v>#DIV/0!</v>
      </c>
      <c r="M45" s="17">
        <f t="shared" si="12"/>
        <v>0</v>
      </c>
      <c r="N45" s="17" t="e">
        <f t="shared" si="13"/>
        <v>#DIV/0!</v>
      </c>
      <c r="O45" s="25">
        <f>IF(ABS(data!G52)&lt;0.000001,0,data!G52)</f>
        <v>0</v>
      </c>
      <c r="P45" s="21">
        <f t="shared" si="14"/>
        <v>0</v>
      </c>
      <c r="Q45" s="21">
        <f>data!H52</f>
        <v>0</v>
      </c>
      <c r="R45" s="21" t="e">
        <f t="shared" si="0"/>
        <v>#DIV/0!</v>
      </c>
      <c r="S45" s="21" t="e">
        <f t="shared" si="2"/>
        <v>#DIV/0!</v>
      </c>
      <c r="T45" s="4">
        <f t="shared" si="1"/>
        <v>0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</row>
    <row r="46" ht="15" customHeight="1" spans="1:1027">
      <c r="A46" s="25">
        <f>data!A53</f>
        <v>0</v>
      </c>
      <c r="B46" s="17">
        <f>data!B$7</f>
        <v>0</v>
      </c>
      <c r="C46" s="17" t="str">
        <f>data!B$1</f>
        <v>bitmex</v>
      </c>
      <c r="D46" s="17" t="str">
        <f>data!B$2</f>
        <v>xbt_usd</v>
      </c>
      <c r="E46" s="25">
        <f>data!C53</f>
        <v>0</v>
      </c>
      <c r="F46" s="25">
        <f>data!D53</f>
        <v>0</v>
      </c>
      <c r="G46" s="25">
        <f>data!E53</f>
        <v>0</v>
      </c>
      <c r="H46" s="26">
        <f>data!F53</f>
        <v>0</v>
      </c>
      <c r="I46" s="17">
        <f t="shared" si="9"/>
        <v>-1</v>
      </c>
      <c r="J46" s="17">
        <f t="shared" si="10"/>
        <v>0</v>
      </c>
      <c r="K46" s="17">
        <f>SUM(J$2:J46)</f>
        <v>0</v>
      </c>
      <c r="L46" s="4" t="e">
        <f t="shared" si="11"/>
        <v>#DIV/0!</v>
      </c>
      <c r="M46" s="17">
        <f t="shared" si="12"/>
        <v>0</v>
      </c>
      <c r="N46" s="17" t="e">
        <f t="shared" si="13"/>
        <v>#DIV/0!</v>
      </c>
      <c r="O46" s="25">
        <f>IF(ABS(data!G53)&lt;0.000001,0,data!G53)</f>
        <v>0</v>
      </c>
      <c r="P46" s="21">
        <f t="shared" si="14"/>
        <v>0</v>
      </c>
      <c r="Q46" s="21">
        <f>data!H53</f>
        <v>0</v>
      </c>
      <c r="R46" s="21" t="e">
        <f t="shared" si="0"/>
        <v>#DIV/0!</v>
      </c>
      <c r="S46" s="21" t="e">
        <f t="shared" si="2"/>
        <v>#DIV/0!</v>
      </c>
      <c r="T46" s="4">
        <f t="shared" si="1"/>
        <v>0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</row>
    <row r="47" ht="15" customHeight="1" spans="1:1027">
      <c r="A47" s="25">
        <f>data!A54</f>
        <v>0</v>
      </c>
      <c r="B47" s="17">
        <f>data!B$7</f>
        <v>0</v>
      </c>
      <c r="C47" s="17" t="str">
        <f>data!B$1</f>
        <v>bitmex</v>
      </c>
      <c r="D47" s="17" t="str">
        <f>data!B$2</f>
        <v>xbt_usd</v>
      </c>
      <c r="E47" s="25">
        <f>data!C54</f>
        <v>0</v>
      </c>
      <c r="F47" s="25">
        <f>data!D54</f>
        <v>0</v>
      </c>
      <c r="G47" s="25">
        <f>data!E54</f>
        <v>0</v>
      </c>
      <c r="H47" s="26">
        <f>data!F54</f>
        <v>0</v>
      </c>
      <c r="I47" s="17">
        <f t="shared" si="9"/>
        <v>-1</v>
      </c>
      <c r="J47" s="17">
        <f t="shared" si="10"/>
        <v>0</v>
      </c>
      <c r="K47" s="17">
        <f>SUM(J$2:J47)</f>
        <v>0</v>
      </c>
      <c r="L47" s="4" t="e">
        <f t="shared" si="11"/>
        <v>#DIV/0!</v>
      </c>
      <c r="M47" s="17">
        <f t="shared" si="12"/>
        <v>0</v>
      </c>
      <c r="N47" s="17" t="e">
        <f t="shared" si="13"/>
        <v>#DIV/0!</v>
      </c>
      <c r="O47" s="25">
        <f>IF(ABS(data!G54)&lt;0.000001,0,data!G54)</f>
        <v>0</v>
      </c>
      <c r="P47" s="21">
        <f t="shared" si="14"/>
        <v>0</v>
      </c>
      <c r="Q47" s="21">
        <f>data!H54</f>
        <v>0</v>
      </c>
      <c r="R47" s="21" t="e">
        <f t="shared" si="0"/>
        <v>#DIV/0!</v>
      </c>
      <c r="S47" s="21" t="e">
        <f t="shared" si="2"/>
        <v>#DIV/0!</v>
      </c>
      <c r="T47" s="4">
        <f t="shared" si="1"/>
        <v>0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</row>
    <row r="48" ht="15" customHeight="1" spans="1:1027">
      <c r="A48" s="25">
        <f>data!A55</f>
        <v>0</v>
      </c>
      <c r="B48" s="17">
        <f>data!B$7</f>
        <v>0</v>
      </c>
      <c r="C48" s="17" t="str">
        <f>data!B$1</f>
        <v>bitmex</v>
      </c>
      <c r="D48" s="17" t="str">
        <f>data!B$2</f>
        <v>xbt_usd</v>
      </c>
      <c r="E48" s="25">
        <f>data!C55</f>
        <v>0</v>
      </c>
      <c r="F48" s="25">
        <f>data!D55</f>
        <v>0</v>
      </c>
      <c r="G48" s="25">
        <f>data!E55</f>
        <v>0</v>
      </c>
      <c r="H48" s="26">
        <f>data!F55</f>
        <v>0</v>
      </c>
      <c r="I48" s="17">
        <f t="shared" si="9"/>
        <v>-1</v>
      </c>
      <c r="J48" s="17">
        <f t="shared" si="10"/>
        <v>0</v>
      </c>
      <c r="K48" s="17">
        <f>SUM(J$2:J48)</f>
        <v>0</v>
      </c>
      <c r="L48" s="4" t="e">
        <f t="shared" si="11"/>
        <v>#DIV/0!</v>
      </c>
      <c r="M48" s="17">
        <f t="shared" si="12"/>
        <v>0</v>
      </c>
      <c r="N48" s="17" t="e">
        <f t="shared" si="13"/>
        <v>#DIV/0!</v>
      </c>
      <c r="O48" s="25">
        <f>IF(ABS(data!G55)&lt;0.000001,0,data!G55)</f>
        <v>0</v>
      </c>
      <c r="P48" s="21">
        <f t="shared" si="14"/>
        <v>0</v>
      </c>
      <c r="Q48" s="21">
        <f>data!H55</f>
        <v>0</v>
      </c>
      <c r="R48" s="21" t="e">
        <f t="shared" si="0"/>
        <v>#DIV/0!</v>
      </c>
      <c r="S48" s="21" t="e">
        <f t="shared" si="2"/>
        <v>#DIV/0!</v>
      </c>
      <c r="T48" s="4">
        <f t="shared" si="1"/>
        <v>0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</row>
    <row r="49" ht="15" customHeight="1" spans="1:1027">
      <c r="A49" s="25">
        <f>data!A56</f>
        <v>0</v>
      </c>
      <c r="B49" s="17">
        <f>data!B$7</f>
        <v>0</v>
      </c>
      <c r="C49" s="17" t="str">
        <f>data!B$1</f>
        <v>bitmex</v>
      </c>
      <c r="D49" s="17" t="str">
        <f>data!B$2</f>
        <v>xbt_usd</v>
      </c>
      <c r="E49" s="25">
        <f>data!C56</f>
        <v>0</v>
      </c>
      <c r="F49" s="25">
        <f>data!D56</f>
        <v>0</v>
      </c>
      <c r="G49" s="25">
        <f>data!E56</f>
        <v>0</v>
      </c>
      <c r="H49" s="26">
        <f>data!F56</f>
        <v>0</v>
      </c>
      <c r="I49" s="17">
        <f t="shared" si="9"/>
        <v>-1</v>
      </c>
      <c r="J49" s="17">
        <f t="shared" si="10"/>
        <v>0</v>
      </c>
      <c r="K49" s="17">
        <f>SUM(J$2:J49)</f>
        <v>0</v>
      </c>
      <c r="L49" s="4" t="e">
        <f t="shared" si="11"/>
        <v>#DIV/0!</v>
      </c>
      <c r="M49" s="17">
        <f t="shared" si="12"/>
        <v>0</v>
      </c>
      <c r="N49" s="17" t="e">
        <f t="shared" si="13"/>
        <v>#DIV/0!</v>
      </c>
      <c r="O49" s="25">
        <f>IF(ABS(data!G56)&lt;0.000001,0,data!G56)</f>
        <v>0</v>
      </c>
      <c r="P49" s="21">
        <f t="shared" si="14"/>
        <v>0</v>
      </c>
      <c r="Q49" s="21">
        <f>data!H56</f>
        <v>0</v>
      </c>
      <c r="R49" s="21" t="e">
        <f t="shared" si="0"/>
        <v>#DIV/0!</v>
      </c>
      <c r="S49" s="21" t="e">
        <f t="shared" si="2"/>
        <v>#DIV/0!</v>
      </c>
      <c r="T49" s="4">
        <f t="shared" si="1"/>
        <v>0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</row>
    <row r="50" ht="15" customHeight="1" spans="1:1027">
      <c r="A50" s="25">
        <f>data!A57</f>
        <v>0</v>
      </c>
      <c r="B50" s="17">
        <f>data!B$7</f>
        <v>0</v>
      </c>
      <c r="C50" s="17" t="str">
        <f>data!B$1</f>
        <v>bitmex</v>
      </c>
      <c r="D50" s="17" t="str">
        <f>data!B$2</f>
        <v>xbt_usd</v>
      </c>
      <c r="E50" s="25">
        <f>data!C57</f>
        <v>0</v>
      </c>
      <c r="F50" s="25">
        <f>data!D57</f>
        <v>0</v>
      </c>
      <c r="G50" s="25">
        <f>data!E57</f>
        <v>0</v>
      </c>
      <c r="H50" s="26">
        <f>data!F57</f>
        <v>0</v>
      </c>
      <c r="I50" s="17">
        <f t="shared" si="9"/>
        <v>-1</v>
      </c>
      <c r="J50" s="17">
        <f t="shared" si="10"/>
        <v>0</v>
      </c>
      <c r="K50" s="17">
        <f>SUM(J$2:J50)</f>
        <v>0</v>
      </c>
      <c r="L50" s="4" t="e">
        <f t="shared" si="11"/>
        <v>#DIV/0!</v>
      </c>
      <c r="M50" s="17">
        <f t="shared" si="12"/>
        <v>0</v>
      </c>
      <c r="N50" s="17" t="e">
        <f t="shared" si="13"/>
        <v>#DIV/0!</v>
      </c>
      <c r="O50" s="25">
        <f>IF(ABS(data!G57)&lt;0.000001,0,data!G57)</f>
        <v>0</v>
      </c>
      <c r="P50" s="21">
        <f t="shared" si="14"/>
        <v>0</v>
      </c>
      <c r="Q50" s="21">
        <f>data!H57</f>
        <v>0</v>
      </c>
      <c r="R50" s="21" t="e">
        <f t="shared" si="0"/>
        <v>#DIV/0!</v>
      </c>
      <c r="S50" s="21" t="e">
        <f t="shared" si="2"/>
        <v>#DIV/0!</v>
      </c>
      <c r="T50" s="4">
        <f t="shared" si="1"/>
        <v>0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</row>
    <row r="51" ht="15" customHeight="1" spans="1:1027">
      <c r="A51" s="25">
        <f>data!A58</f>
        <v>0</v>
      </c>
      <c r="B51" s="17">
        <f>data!B$7</f>
        <v>0</v>
      </c>
      <c r="C51" s="17" t="str">
        <f>data!B$1</f>
        <v>bitmex</v>
      </c>
      <c r="D51" s="17" t="str">
        <f>data!B$2</f>
        <v>xbt_usd</v>
      </c>
      <c r="E51" s="25">
        <f>data!C58</f>
        <v>0</v>
      </c>
      <c r="F51" s="25">
        <f>data!D58</f>
        <v>0</v>
      </c>
      <c r="G51" s="25">
        <f>data!E58</f>
        <v>0</v>
      </c>
      <c r="H51" s="26">
        <f>data!F58</f>
        <v>0</v>
      </c>
      <c r="I51" s="17">
        <f t="shared" si="9"/>
        <v>-1</v>
      </c>
      <c r="J51" s="17">
        <f t="shared" si="10"/>
        <v>0</v>
      </c>
      <c r="K51" s="17">
        <f>SUM(J$2:J51)</f>
        <v>0</v>
      </c>
      <c r="L51" s="4" t="e">
        <f t="shared" si="11"/>
        <v>#DIV/0!</v>
      </c>
      <c r="M51" s="17">
        <f t="shared" si="12"/>
        <v>0</v>
      </c>
      <c r="N51" s="17" t="e">
        <f t="shared" si="13"/>
        <v>#DIV/0!</v>
      </c>
      <c r="O51" s="25">
        <f>IF(ABS(data!G58)&lt;0.000001,0,data!G58)</f>
        <v>0</v>
      </c>
      <c r="P51" s="21">
        <f t="shared" si="14"/>
        <v>0</v>
      </c>
      <c r="Q51" s="21">
        <f>data!H58</f>
        <v>0</v>
      </c>
      <c r="R51" s="21" t="e">
        <f t="shared" si="0"/>
        <v>#DIV/0!</v>
      </c>
      <c r="S51" s="21" t="e">
        <f t="shared" si="2"/>
        <v>#DIV/0!</v>
      </c>
      <c r="T51" s="4">
        <f t="shared" si="1"/>
        <v>0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</row>
    <row r="52" ht="15" customHeight="1" spans="1:1027">
      <c r="A52" s="25">
        <f>data!A59</f>
        <v>0</v>
      </c>
      <c r="B52" s="17">
        <f>data!B$7</f>
        <v>0</v>
      </c>
      <c r="C52" s="17" t="str">
        <f>data!B$1</f>
        <v>bitmex</v>
      </c>
      <c r="D52" s="17" t="str">
        <f>data!B$2</f>
        <v>xbt_usd</v>
      </c>
      <c r="E52" s="25">
        <f>data!C59</f>
        <v>0</v>
      </c>
      <c r="F52" s="25">
        <f>data!D59</f>
        <v>0</v>
      </c>
      <c r="G52" s="25">
        <f>data!E59</f>
        <v>0</v>
      </c>
      <c r="H52" s="26">
        <f>data!F59</f>
        <v>0</v>
      </c>
      <c r="I52" s="17">
        <f t="shared" si="9"/>
        <v>-1</v>
      </c>
      <c r="J52" s="17">
        <f t="shared" si="10"/>
        <v>0</v>
      </c>
      <c r="K52" s="17">
        <f>SUM(J$2:J52)</f>
        <v>0</v>
      </c>
      <c r="L52" s="4" t="e">
        <f t="shared" si="11"/>
        <v>#DIV/0!</v>
      </c>
      <c r="M52" s="17">
        <f t="shared" si="12"/>
        <v>0</v>
      </c>
      <c r="N52" s="17" t="e">
        <f t="shared" si="13"/>
        <v>#DIV/0!</v>
      </c>
      <c r="O52" s="25">
        <f>IF(ABS(data!G59)&lt;0.000001,0,data!G59)</f>
        <v>0</v>
      </c>
      <c r="P52" s="21">
        <f t="shared" si="14"/>
        <v>0</v>
      </c>
      <c r="Q52" s="21">
        <f>data!H59</f>
        <v>0</v>
      </c>
      <c r="R52" s="21" t="e">
        <f t="shared" si="0"/>
        <v>#DIV/0!</v>
      </c>
      <c r="S52" s="21" t="e">
        <f t="shared" si="2"/>
        <v>#DIV/0!</v>
      </c>
      <c r="T52" s="4">
        <f t="shared" si="1"/>
        <v>0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</row>
    <row r="53" ht="15" customHeight="1" spans="1:1027">
      <c r="A53" s="25">
        <f>data!A60</f>
        <v>0</v>
      </c>
      <c r="B53" s="17">
        <f>data!B$7</f>
        <v>0</v>
      </c>
      <c r="C53" s="17" t="str">
        <f>data!B$1</f>
        <v>bitmex</v>
      </c>
      <c r="D53" s="17" t="str">
        <f>data!B$2</f>
        <v>xbt_usd</v>
      </c>
      <c r="E53" s="25">
        <f>data!C60</f>
        <v>0</v>
      </c>
      <c r="F53" s="25">
        <f>data!D60</f>
        <v>0</v>
      </c>
      <c r="G53" s="25">
        <f>data!E60</f>
        <v>0</v>
      </c>
      <c r="H53" s="26">
        <f>data!F60</f>
        <v>0</v>
      </c>
      <c r="I53" s="17">
        <f t="shared" si="9"/>
        <v>-1</v>
      </c>
      <c r="J53" s="17">
        <f t="shared" si="10"/>
        <v>0</v>
      </c>
      <c r="K53" s="17">
        <f>SUM(J$2:J53)</f>
        <v>0</v>
      </c>
      <c r="L53" s="4" t="e">
        <f t="shared" si="11"/>
        <v>#DIV/0!</v>
      </c>
      <c r="M53" s="17">
        <f t="shared" si="12"/>
        <v>0</v>
      </c>
      <c r="N53" s="17" t="e">
        <f t="shared" si="13"/>
        <v>#DIV/0!</v>
      </c>
      <c r="O53" s="25">
        <f>IF(ABS(data!G60)&lt;0.000001,0,data!G60)</f>
        <v>0</v>
      </c>
      <c r="P53" s="21">
        <f t="shared" si="14"/>
        <v>0</v>
      </c>
      <c r="Q53" s="21">
        <f>data!H60</f>
        <v>0</v>
      </c>
      <c r="R53" s="21" t="e">
        <f t="shared" si="0"/>
        <v>#DIV/0!</v>
      </c>
      <c r="S53" s="21" t="e">
        <f t="shared" si="2"/>
        <v>#DIV/0!</v>
      </c>
      <c r="T53" s="4">
        <f t="shared" si="1"/>
        <v>0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</row>
    <row r="54" ht="15" customHeight="1" spans="1:1027">
      <c r="A54" s="25">
        <f>data!A61</f>
        <v>0</v>
      </c>
      <c r="B54" s="17">
        <f>data!B$7</f>
        <v>0</v>
      </c>
      <c r="C54" s="17" t="str">
        <f>data!B$1</f>
        <v>bitmex</v>
      </c>
      <c r="D54" s="17" t="str">
        <f>data!B$2</f>
        <v>xbt_usd</v>
      </c>
      <c r="E54" s="25">
        <f>data!C61</f>
        <v>0</v>
      </c>
      <c r="F54" s="25">
        <f>data!D61</f>
        <v>0</v>
      </c>
      <c r="G54" s="25">
        <f>data!E61</f>
        <v>0</v>
      </c>
      <c r="H54" s="26">
        <f>data!F61</f>
        <v>0</v>
      </c>
      <c r="I54" s="17">
        <f t="shared" si="9"/>
        <v>-1</v>
      </c>
      <c r="J54" s="17">
        <f t="shared" si="10"/>
        <v>0</v>
      </c>
      <c r="K54" s="17">
        <f>SUM(J$2:J54)</f>
        <v>0</v>
      </c>
      <c r="L54" s="4" t="e">
        <f t="shared" si="11"/>
        <v>#DIV/0!</v>
      </c>
      <c r="M54" s="17">
        <f t="shared" si="12"/>
        <v>0</v>
      </c>
      <c r="N54" s="17" t="e">
        <f t="shared" si="13"/>
        <v>#DIV/0!</v>
      </c>
      <c r="O54" s="25">
        <f>IF(ABS(data!G61)&lt;0.000001,0,data!G61)</f>
        <v>0</v>
      </c>
      <c r="P54" s="21">
        <f t="shared" si="14"/>
        <v>0</v>
      </c>
      <c r="Q54" s="21">
        <f>data!H61</f>
        <v>0</v>
      </c>
      <c r="R54" s="21" t="e">
        <f t="shared" si="0"/>
        <v>#DIV/0!</v>
      </c>
      <c r="S54" s="21" t="e">
        <f t="shared" si="2"/>
        <v>#DIV/0!</v>
      </c>
      <c r="T54" s="4">
        <f t="shared" si="1"/>
        <v>0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</row>
    <row r="55" ht="15" customHeight="1" spans="1:1027">
      <c r="A55" s="25">
        <f>data!A62</f>
        <v>0</v>
      </c>
      <c r="B55" s="17">
        <f>data!B$7</f>
        <v>0</v>
      </c>
      <c r="C55" s="17" t="str">
        <f>data!B$1</f>
        <v>bitmex</v>
      </c>
      <c r="D55" s="17" t="str">
        <f>data!B$2</f>
        <v>xbt_usd</v>
      </c>
      <c r="E55" s="25">
        <f>data!C62</f>
        <v>0</v>
      </c>
      <c r="F55" s="25">
        <f>data!D62</f>
        <v>0</v>
      </c>
      <c r="G55" s="25">
        <f>data!E62</f>
        <v>0</v>
      </c>
      <c r="H55" s="26">
        <f>data!F62</f>
        <v>0</v>
      </c>
      <c r="I55" s="17">
        <f t="shared" si="9"/>
        <v>-1</v>
      </c>
      <c r="J55" s="17">
        <f t="shared" si="10"/>
        <v>0</v>
      </c>
      <c r="K55" s="17">
        <f>SUM(J$2:J55)</f>
        <v>0</v>
      </c>
      <c r="L55" s="4" t="e">
        <f t="shared" si="11"/>
        <v>#DIV/0!</v>
      </c>
      <c r="M55" s="17">
        <f t="shared" si="12"/>
        <v>0</v>
      </c>
      <c r="N55" s="17" t="e">
        <f t="shared" si="13"/>
        <v>#DIV/0!</v>
      </c>
      <c r="O55" s="25">
        <f>IF(ABS(data!G62)&lt;0.000001,0,data!G62)</f>
        <v>0</v>
      </c>
      <c r="P55" s="21">
        <f t="shared" si="14"/>
        <v>0</v>
      </c>
      <c r="Q55" s="21">
        <f>data!H62</f>
        <v>0</v>
      </c>
      <c r="R55" s="21" t="e">
        <f t="shared" si="0"/>
        <v>#DIV/0!</v>
      </c>
      <c r="S55" s="21" t="e">
        <f t="shared" si="2"/>
        <v>#DIV/0!</v>
      </c>
      <c r="T55" s="4">
        <f t="shared" si="1"/>
        <v>0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</row>
    <row r="56" ht="15" customHeight="1" spans="1:1027">
      <c r="A56" s="25">
        <f>data!A63</f>
        <v>0</v>
      </c>
      <c r="B56" s="17">
        <f>data!B$7</f>
        <v>0</v>
      </c>
      <c r="C56" s="17" t="str">
        <f>data!B$1</f>
        <v>bitmex</v>
      </c>
      <c r="D56" s="17" t="str">
        <f>data!B$2</f>
        <v>xbt_usd</v>
      </c>
      <c r="E56" s="25">
        <f>data!C63</f>
        <v>0</v>
      </c>
      <c r="F56" s="25">
        <f>data!D63</f>
        <v>0</v>
      </c>
      <c r="G56" s="25">
        <f>data!E63</f>
        <v>0</v>
      </c>
      <c r="H56" s="26">
        <f>data!F63</f>
        <v>0</v>
      </c>
      <c r="I56" s="17">
        <f t="shared" si="9"/>
        <v>-1</v>
      </c>
      <c r="J56" s="17">
        <f t="shared" si="10"/>
        <v>0</v>
      </c>
      <c r="K56" s="17">
        <f>SUM(J$2:J56)</f>
        <v>0</v>
      </c>
      <c r="L56" s="4" t="e">
        <f t="shared" si="11"/>
        <v>#DIV/0!</v>
      </c>
      <c r="M56" s="17">
        <f t="shared" si="12"/>
        <v>0</v>
      </c>
      <c r="N56" s="17" t="e">
        <f t="shared" si="13"/>
        <v>#DIV/0!</v>
      </c>
      <c r="O56" s="25">
        <f>IF(ABS(data!G63)&lt;0.000001,0,data!G63)</f>
        <v>0</v>
      </c>
      <c r="P56" s="21">
        <f t="shared" si="14"/>
        <v>0</v>
      </c>
      <c r="Q56" s="21">
        <f>data!H63</f>
        <v>0</v>
      </c>
      <c r="R56" s="21" t="e">
        <f t="shared" si="0"/>
        <v>#DIV/0!</v>
      </c>
      <c r="S56" s="21" t="e">
        <f t="shared" si="2"/>
        <v>#DIV/0!</v>
      </c>
      <c r="T56" s="4">
        <f t="shared" si="1"/>
        <v>0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</row>
    <row r="57" ht="15" customHeight="1" spans="1:1027">
      <c r="A57" s="25">
        <f>data!A64</f>
        <v>0</v>
      </c>
      <c r="B57" s="17">
        <f>data!B$7</f>
        <v>0</v>
      </c>
      <c r="C57" s="17" t="str">
        <f>data!B$1</f>
        <v>bitmex</v>
      </c>
      <c r="D57" s="17" t="str">
        <f>data!B$2</f>
        <v>xbt_usd</v>
      </c>
      <c r="E57" s="25">
        <f>data!C64</f>
        <v>0</v>
      </c>
      <c r="F57" s="25">
        <f>data!D64</f>
        <v>0</v>
      </c>
      <c r="G57" s="25">
        <f>data!E64</f>
        <v>0</v>
      </c>
      <c r="H57" s="26">
        <f>data!F64</f>
        <v>0</v>
      </c>
      <c r="I57" s="17">
        <f t="shared" si="9"/>
        <v>-1</v>
      </c>
      <c r="J57" s="17">
        <f t="shared" si="10"/>
        <v>0</v>
      </c>
      <c r="K57" s="17">
        <f>SUM(J$2:J57)</f>
        <v>0</v>
      </c>
      <c r="L57" s="4" t="e">
        <f t="shared" si="11"/>
        <v>#DIV/0!</v>
      </c>
      <c r="M57" s="17">
        <f t="shared" si="12"/>
        <v>0</v>
      </c>
      <c r="N57" s="17" t="e">
        <f t="shared" si="13"/>
        <v>#DIV/0!</v>
      </c>
      <c r="O57" s="25">
        <f>IF(ABS(data!G64)&lt;0.000001,0,data!G64)</f>
        <v>0</v>
      </c>
      <c r="P57" s="21">
        <f t="shared" si="14"/>
        <v>0</v>
      </c>
      <c r="Q57" s="21">
        <f>data!H64</f>
        <v>0</v>
      </c>
      <c r="R57" s="21" t="e">
        <f t="shared" si="0"/>
        <v>#DIV/0!</v>
      </c>
      <c r="S57" s="21" t="e">
        <f t="shared" si="2"/>
        <v>#DIV/0!</v>
      </c>
      <c r="T57" s="4">
        <f t="shared" si="1"/>
        <v>0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</row>
    <row r="58" ht="15" customHeight="1" spans="1:1027">
      <c r="A58" s="25">
        <f>data!A65</f>
        <v>0</v>
      </c>
      <c r="B58" s="17">
        <f>data!B$7</f>
        <v>0</v>
      </c>
      <c r="C58" s="17" t="str">
        <f>data!B$1</f>
        <v>bitmex</v>
      </c>
      <c r="D58" s="17" t="str">
        <f>data!B$2</f>
        <v>xbt_usd</v>
      </c>
      <c r="E58" s="25">
        <f>data!C65</f>
        <v>0</v>
      </c>
      <c r="F58" s="25">
        <f>data!D65</f>
        <v>0</v>
      </c>
      <c r="G58" s="25">
        <f>data!E65</f>
        <v>0</v>
      </c>
      <c r="H58" s="26">
        <f>data!F65</f>
        <v>0</v>
      </c>
      <c r="I58" s="17">
        <f t="shared" si="9"/>
        <v>-1</v>
      </c>
      <c r="J58" s="17">
        <f t="shared" si="10"/>
        <v>0</v>
      </c>
      <c r="K58" s="17">
        <f>SUM(J$2:J58)</f>
        <v>0</v>
      </c>
      <c r="L58" s="4" t="e">
        <f t="shared" si="11"/>
        <v>#DIV/0!</v>
      </c>
      <c r="M58" s="17">
        <f t="shared" si="12"/>
        <v>0</v>
      </c>
      <c r="N58" s="17" t="e">
        <f t="shared" si="13"/>
        <v>#DIV/0!</v>
      </c>
      <c r="O58" s="25">
        <f>IF(ABS(data!G65)&lt;0.000001,0,data!G65)</f>
        <v>0</v>
      </c>
      <c r="P58" s="21">
        <f t="shared" si="14"/>
        <v>0</v>
      </c>
      <c r="Q58" s="21">
        <f>data!H65</f>
        <v>0</v>
      </c>
      <c r="R58" s="21" t="e">
        <f t="shared" si="0"/>
        <v>#DIV/0!</v>
      </c>
      <c r="S58" s="21" t="e">
        <f t="shared" si="2"/>
        <v>#DIV/0!</v>
      </c>
      <c r="T58" s="4">
        <f t="shared" si="1"/>
        <v>0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</row>
    <row r="59" ht="15" customHeight="1" spans="1:1027">
      <c r="A59" s="25">
        <f>data!A66</f>
        <v>0</v>
      </c>
      <c r="B59" s="17">
        <f>data!B$7</f>
        <v>0</v>
      </c>
      <c r="C59" s="17" t="str">
        <f>data!B$1</f>
        <v>bitmex</v>
      </c>
      <c r="D59" s="17" t="str">
        <f>data!B$2</f>
        <v>xbt_usd</v>
      </c>
      <c r="E59" s="25">
        <f>data!C66</f>
        <v>0</v>
      </c>
      <c r="F59" s="25">
        <f>data!D66</f>
        <v>0</v>
      </c>
      <c r="G59" s="25">
        <f>data!E66</f>
        <v>0</v>
      </c>
      <c r="H59" s="26">
        <f>data!F66</f>
        <v>0</v>
      </c>
      <c r="I59" s="17">
        <f t="shared" ref="I59:I122" si="15">IF(E59="BUY",1,-1)</f>
        <v>-1</v>
      </c>
      <c r="J59" s="17">
        <f t="shared" ref="J59:J122" si="16">F59*I59</f>
        <v>0</v>
      </c>
      <c r="K59" s="17">
        <f>SUM(J$2:J59)</f>
        <v>0</v>
      </c>
      <c r="L59" s="4" t="e">
        <f t="shared" ref="L59:L122" si="17">K58*(G59/G58-1)</f>
        <v>#DIV/0!</v>
      </c>
      <c r="M59" s="17">
        <f t="shared" ref="M59:M122" si="18">-0.000675*F59</f>
        <v>0</v>
      </c>
      <c r="N59" s="17" t="e">
        <f t="shared" ref="N59:N122" si="19">SUM(L59:M59)</f>
        <v>#DIV/0!</v>
      </c>
      <c r="O59" s="25">
        <f>IF(ABS(data!G66)&lt;0.000001,0,data!G66)</f>
        <v>0</v>
      </c>
      <c r="P59" s="21">
        <f t="shared" ref="P59:P122" si="20">-O59*F59</f>
        <v>0</v>
      </c>
      <c r="Q59" s="21">
        <f>data!H66</f>
        <v>0</v>
      </c>
      <c r="R59" s="21" t="e">
        <f t="shared" si="0"/>
        <v>#DIV/0!</v>
      </c>
      <c r="S59" s="21" t="e">
        <f t="shared" si="2"/>
        <v>#DIV/0!</v>
      </c>
      <c r="T59" s="4">
        <f t="shared" si="1"/>
        <v>0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</row>
    <row r="60" ht="15" customHeight="1" spans="1:1027">
      <c r="A60" s="25">
        <f>data!A67</f>
        <v>0</v>
      </c>
      <c r="B60" s="17">
        <f>data!B$7</f>
        <v>0</v>
      </c>
      <c r="C60" s="17" t="str">
        <f>data!B$1</f>
        <v>bitmex</v>
      </c>
      <c r="D60" s="17" t="str">
        <f>data!B$2</f>
        <v>xbt_usd</v>
      </c>
      <c r="E60" s="25">
        <f>data!C67</f>
        <v>0</v>
      </c>
      <c r="F60" s="25">
        <f>data!D67</f>
        <v>0</v>
      </c>
      <c r="G60" s="25">
        <f>data!E67</f>
        <v>0</v>
      </c>
      <c r="H60" s="26">
        <f>data!F67</f>
        <v>0</v>
      </c>
      <c r="I60" s="17">
        <f t="shared" si="15"/>
        <v>-1</v>
      </c>
      <c r="J60" s="17">
        <f t="shared" si="16"/>
        <v>0</v>
      </c>
      <c r="K60" s="17">
        <f>SUM(J$2:J60)</f>
        <v>0</v>
      </c>
      <c r="L60" s="4" t="e">
        <f t="shared" si="17"/>
        <v>#DIV/0!</v>
      </c>
      <c r="M60" s="17">
        <f t="shared" si="18"/>
        <v>0</v>
      </c>
      <c r="N60" s="17" t="e">
        <f t="shared" si="19"/>
        <v>#DIV/0!</v>
      </c>
      <c r="O60" s="25">
        <f>IF(ABS(data!G67)&lt;0.000001,0,data!G67)</f>
        <v>0</v>
      </c>
      <c r="P60" s="21">
        <f t="shared" si="20"/>
        <v>0</v>
      </c>
      <c r="Q60" s="21">
        <f>data!H67</f>
        <v>0</v>
      </c>
      <c r="R60" s="21" t="e">
        <f t="shared" si="0"/>
        <v>#DIV/0!</v>
      </c>
      <c r="S60" s="21" t="e">
        <f t="shared" si="2"/>
        <v>#DIV/0!</v>
      </c>
      <c r="T60" s="4">
        <f t="shared" si="1"/>
        <v>0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</row>
    <row r="61" ht="15" customHeight="1" spans="1:1027">
      <c r="A61" s="25">
        <f>data!A68</f>
        <v>0</v>
      </c>
      <c r="B61" s="17">
        <f>data!B$7</f>
        <v>0</v>
      </c>
      <c r="C61" s="17" t="str">
        <f>data!B$1</f>
        <v>bitmex</v>
      </c>
      <c r="D61" s="17" t="str">
        <f>data!B$2</f>
        <v>xbt_usd</v>
      </c>
      <c r="E61" s="25">
        <f>data!C68</f>
        <v>0</v>
      </c>
      <c r="F61" s="25">
        <f>data!D68</f>
        <v>0</v>
      </c>
      <c r="G61" s="25">
        <f>data!E68</f>
        <v>0</v>
      </c>
      <c r="H61" s="26">
        <f>data!F68</f>
        <v>0</v>
      </c>
      <c r="I61" s="17">
        <f t="shared" si="15"/>
        <v>-1</v>
      </c>
      <c r="J61" s="17">
        <f t="shared" si="16"/>
        <v>0</v>
      </c>
      <c r="K61" s="17">
        <f>SUM(J$2:J61)</f>
        <v>0</v>
      </c>
      <c r="L61" s="4" t="e">
        <f t="shared" si="17"/>
        <v>#DIV/0!</v>
      </c>
      <c r="M61" s="17">
        <f t="shared" si="18"/>
        <v>0</v>
      </c>
      <c r="N61" s="17" t="e">
        <f t="shared" si="19"/>
        <v>#DIV/0!</v>
      </c>
      <c r="O61" s="25">
        <f>IF(ABS(data!G68)&lt;0.000001,0,data!G68)</f>
        <v>0</v>
      </c>
      <c r="P61" s="21">
        <f t="shared" si="20"/>
        <v>0</v>
      </c>
      <c r="Q61" s="21">
        <f>data!H68</f>
        <v>0</v>
      </c>
      <c r="R61" s="21" t="e">
        <f t="shared" si="0"/>
        <v>#DIV/0!</v>
      </c>
      <c r="S61" s="21" t="e">
        <f t="shared" si="2"/>
        <v>#DIV/0!</v>
      </c>
      <c r="T61" s="4">
        <f t="shared" si="1"/>
        <v>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</row>
    <row r="62" ht="15" customHeight="1" spans="1:1027">
      <c r="A62" s="25">
        <f>data!A69</f>
        <v>0</v>
      </c>
      <c r="B62" s="17">
        <f>data!B$7</f>
        <v>0</v>
      </c>
      <c r="C62" s="17" t="str">
        <f>data!B$1</f>
        <v>bitmex</v>
      </c>
      <c r="D62" s="17" t="str">
        <f>data!B$2</f>
        <v>xbt_usd</v>
      </c>
      <c r="E62" s="25">
        <f>data!C69</f>
        <v>0</v>
      </c>
      <c r="F62" s="25">
        <f>data!D69</f>
        <v>0</v>
      </c>
      <c r="G62" s="25">
        <f>data!E69</f>
        <v>0</v>
      </c>
      <c r="H62" s="26">
        <f>data!F69</f>
        <v>0</v>
      </c>
      <c r="I62" s="17">
        <f t="shared" si="15"/>
        <v>-1</v>
      </c>
      <c r="J62" s="17">
        <f t="shared" si="16"/>
        <v>0</v>
      </c>
      <c r="K62" s="17">
        <f>SUM(J$2:J62)</f>
        <v>0</v>
      </c>
      <c r="L62" s="4" t="e">
        <f t="shared" si="17"/>
        <v>#DIV/0!</v>
      </c>
      <c r="M62" s="17">
        <f t="shared" si="18"/>
        <v>0</v>
      </c>
      <c r="N62" s="17" t="e">
        <f t="shared" si="19"/>
        <v>#DIV/0!</v>
      </c>
      <c r="O62" s="25">
        <f>IF(ABS(data!G69)&lt;0.000001,0,data!G69)</f>
        <v>0</v>
      </c>
      <c r="P62" s="21">
        <f t="shared" si="20"/>
        <v>0</v>
      </c>
      <c r="Q62" s="21">
        <f>data!H69</f>
        <v>0</v>
      </c>
      <c r="R62" s="21" t="e">
        <f t="shared" si="0"/>
        <v>#DIV/0!</v>
      </c>
      <c r="S62" s="21" t="e">
        <f t="shared" si="2"/>
        <v>#DIV/0!</v>
      </c>
      <c r="T62" s="4">
        <f t="shared" si="1"/>
        <v>0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</row>
    <row r="63" ht="15" customHeight="1" spans="1:1027">
      <c r="A63" s="25">
        <f>data!A70</f>
        <v>0</v>
      </c>
      <c r="B63" s="17">
        <f>data!B$7</f>
        <v>0</v>
      </c>
      <c r="C63" s="17" t="str">
        <f>data!B$1</f>
        <v>bitmex</v>
      </c>
      <c r="D63" s="17" t="str">
        <f>data!B$2</f>
        <v>xbt_usd</v>
      </c>
      <c r="E63" s="25">
        <f>data!C70</f>
        <v>0</v>
      </c>
      <c r="F63" s="25">
        <f>data!D70</f>
        <v>0</v>
      </c>
      <c r="G63" s="25">
        <f>data!E70</f>
        <v>0</v>
      </c>
      <c r="H63" s="26">
        <f>data!F70</f>
        <v>0</v>
      </c>
      <c r="I63" s="17">
        <f t="shared" si="15"/>
        <v>-1</v>
      </c>
      <c r="J63" s="17">
        <f t="shared" si="16"/>
        <v>0</v>
      </c>
      <c r="K63" s="17">
        <f>SUM(J$2:J63)</f>
        <v>0</v>
      </c>
      <c r="L63" s="4" t="e">
        <f t="shared" si="17"/>
        <v>#DIV/0!</v>
      </c>
      <c r="M63" s="17">
        <f t="shared" si="18"/>
        <v>0</v>
      </c>
      <c r="N63" s="17" t="e">
        <f t="shared" si="19"/>
        <v>#DIV/0!</v>
      </c>
      <c r="O63" s="25">
        <f>IF(ABS(data!G70)&lt;0.000001,0,data!G70)</f>
        <v>0</v>
      </c>
      <c r="P63" s="21">
        <f t="shared" si="20"/>
        <v>0</v>
      </c>
      <c r="Q63" s="21">
        <f>data!H70</f>
        <v>0</v>
      </c>
      <c r="R63" s="21" t="e">
        <f t="shared" si="0"/>
        <v>#DIV/0!</v>
      </c>
      <c r="S63" s="21" t="e">
        <f t="shared" si="2"/>
        <v>#DIV/0!</v>
      </c>
      <c r="T63" s="4">
        <f t="shared" si="1"/>
        <v>0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</row>
    <row r="64" ht="15" customHeight="1" spans="1:1027">
      <c r="A64" s="25">
        <f>data!A71</f>
        <v>0</v>
      </c>
      <c r="B64" s="17">
        <f>data!B$7</f>
        <v>0</v>
      </c>
      <c r="C64" s="17" t="str">
        <f>data!B$1</f>
        <v>bitmex</v>
      </c>
      <c r="D64" s="17" t="str">
        <f>data!B$2</f>
        <v>xbt_usd</v>
      </c>
      <c r="E64" s="25">
        <f>data!C71</f>
        <v>0</v>
      </c>
      <c r="F64" s="25">
        <f>data!D71</f>
        <v>0</v>
      </c>
      <c r="G64" s="25">
        <f>data!E71</f>
        <v>0</v>
      </c>
      <c r="H64" s="26">
        <f>data!F71</f>
        <v>0</v>
      </c>
      <c r="I64" s="17">
        <f t="shared" si="15"/>
        <v>-1</v>
      </c>
      <c r="J64" s="17">
        <f t="shared" si="16"/>
        <v>0</v>
      </c>
      <c r="K64" s="17">
        <f>SUM(J$2:J64)</f>
        <v>0</v>
      </c>
      <c r="L64" s="4" t="e">
        <f t="shared" si="17"/>
        <v>#DIV/0!</v>
      </c>
      <c r="M64" s="17">
        <f t="shared" si="18"/>
        <v>0</v>
      </c>
      <c r="N64" s="17" t="e">
        <f t="shared" si="19"/>
        <v>#DIV/0!</v>
      </c>
      <c r="O64" s="25">
        <f>IF(ABS(data!G71)&lt;0.000001,0,data!G71)</f>
        <v>0</v>
      </c>
      <c r="P64" s="21">
        <f t="shared" si="20"/>
        <v>0</v>
      </c>
      <c r="Q64" s="21">
        <f>data!H71</f>
        <v>0</v>
      </c>
      <c r="R64" s="21" t="e">
        <f t="shared" si="0"/>
        <v>#DIV/0!</v>
      </c>
      <c r="S64" s="21" t="e">
        <f t="shared" si="2"/>
        <v>#DIV/0!</v>
      </c>
      <c r="T64" s="4">
        <f t="shared" si="1"/>
        <v>0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</row>
    <row r="65" ht="15" customHeight="1" spans="1:1027">
      <c r="A65" s="25">
        <f>data!A72</f>
        <v>0</v>
      </c>
      <c r="B65" s="17">
        <f>data!B$7</f>
        <v>0</v>
      </c>
      <c r="C65" s="17" t="str">
        <f>data!B$1</f>
        <v>bitmex</v>
      </c>
      <c r="D65" s="17" t="str">
        <f>data!B$2</f>
        <v>xbt_usd</v>
      </c>
      <c r="E65" s="25">
        <f>data!C72</f>
        <v>0</v>
      </c>
      <c r="F65" s="25">
        <f>data!D72</f>
        <v>0</v>
      </c>
      <c r="G65" s="25">
        <f>data!E72</f>
        <v>0</v>
      </c>
      <c r="H65" s="26">
        <f>data!F72</f>
        <v>0</v>
      </c>
      <c r="I65" s="17">
        <f t="shared" si="15"/>
        <v>-1</v>
      </c>
      <c r="J65" s="17">
        <f t="shared" si="16"/>
        <v>0</v>
      </c>
      <c r="K65" s="17">
        <f>SUM(J$2:J65)</f>
        <v>0</v>
      </c>
      <c r="L65" s="4" t="e">
        <f t="shared" si="17"/>
        <v>#DIV/0!</v>
      </c>
      <c r="M65" s="17">
        <f t="shared" si="18"/>
        <v>0</v>
      </c>
      <c r="N65" s="17" t="e">
        <f t="shared" si="19"/>
        <v>#DIV/0!</v>
      </c>
      <c r="O65" s="25">
        <f>IF(ABS(data!G72)&lt;0.000001,0,data!G72)</f>
        <v>0</v>
      </c>
      <c r="P65" s="21">
        <f t="shared" si="20"/>
        <v>0</v>
      </c>
      <c r="Q65" s="21">
        <f>data!H72</f>
        <v>0</v>
      </c>
      <c r="R65" s="21" t="e">
        <f t="shared" si="0"/>
        <v>#DIV/0!</v>
      </c>
      <c r="S65" s="21" t="e">
        <f t="shared" si="2"/>
        <v>#DIV/0!</v>
      </c>
      <c r="T65" s="4">
        <f t="shared" si="1"/>
        <v>0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</row>
    <row r="66" ht="15" customHeight="1" spans="1:1027">
      <c r="A66" s="25">
        <f>data!A73</f>
        <v>0</v>
      </c>
      <c r="B66" s="17">
        <f>data!B$7</f>
        <v>0</v>
      </c>
      <c r="C66" s="17" t="str">
        <f>data!B$1</f>
        <v>bitmex</v>
      </c>
      <c r="D66" s="17" t="str">
        <f>data!B$2</f>
        <v>xbt_usd</v>
      </c>
      <c r="E66" s="25">
        <f>data!C73</f>
        <v>0</v>
      </c>
      <c r="F66" s="25">
        <f>data!D73</f>
        <v>0</v>
      </c>
      <c r="G66" s="25">
        <f>data!E73</f>
        <v>0</v>
      </c>
      <c r="H66" s="26">
        <f>data!F73</f>
        <v>0</v>
      </c>
      <c r="I66" s="17">
        <f t="shared" si="15"/>
        <v>-1</v>
      </c>
      <c r="J66" s="17">
        <f t="shared" si="16"/>
        <v>0</v>
      </c>
      <c r="K66" s="17">
        <f>SUM(J$2:J66)</f>
        <v>0</v>
      </c>
      <c r="L66" s="4" t="e">
        <f t="shared" si="17"/>
        <v>#DIV/0!</v>
      </c>
      <c r="M66" s="17">
        <f t="shared" si="18"/>
        <v>0</v>
      </c>
      <c r="N66" s="17" t="e">
        <f t="shared" si="19"/>
        <v>#DIV/0!</v>
      </c>
      <c r="O66" s="25">
        <f>IF(ABS(data!G73)&lt;0.000001,0,data!G73)</f>
        <v>0</v>
      </c>
      <c r="P66" s="21">
        <f t="shared" si="20"/>
        <v>0</v>
      </c>
      <c r="Q66" s="21">
        <f>data!H73</f>
        <v>0</v>
      </c>
      <c r="R66" s="21" t="e">
        <f t="shared" si="0"/>
        <v>#DIV/0!</v>
      </c>
      <c r="S66" s="21" t="e">
        <f t="shared" si="2"/>
        <v>#DIV/0!</v>
      </c>
      <c r="T66" s="4">
        <f t="shared" si="1"/>
        <v>0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</row>
    <row r="67" ht="15" customHeight="1" spans="1:1027">
      <c r="A67" s="25">
        <f>data!A74</f>
        <v>0</v>
      </c>
      <c r="B67" s="17">
        <f>data!B$7</f>
        <v>0</v>
      </c>
      <c r="C67" s="17" t="str">
        <f>data!B$1</f>
        <v>bitmex</v>
      </c>
      <c r="D67" s="17" t="str">
        <f>data!B$2</f>
        <v>xbt_usd</v>
      </c>
      <c r="E67" s="25">
        <f>data!C74</f>
        <v>0</v>
      </c>
      <c r="F67" s="25">
        <f>data!D74</f>
        <v>0</v>
      </c>
      <c r="G67" s="25">
        <f>data!E74</f>
        <v>0</v>
      </c>
      <c r="H67" s="26">
        <f>data!F74</f>
        <v>0</v>
      </c>
      <c r="I67" s="17">
        <f t="shared" si="15"/>
        <v>-1</v>
      </c>
      <c r="J67" s="17">
        <f t="shared" si="16"/>
        <v>0</v>
      </c>
      <c r="K67" s="17">
        <f>SUM(J$2:J67)</f>
        <v>0</v>
      </c>
      <c r="L67" s="4" t="e">
        <f t="shared" si="17"/>
        <v>#DIV/0!</v>
      </c>
      <c r="M67" s="17">
        <f t="shared" si="18"/>
        <v>0</v>
      </c>
      <c r="N67" s="17" t="e">
        <f t="shared" si="19"/>
        <v>#DIV/0!</v>
      </c>
      <c r="O67" s="25">
        <f>IF(ABS(data!G74)&lt;0.000001,0,data!G74)</f>
        <v>0</v>
      </c>
      <c r="P67" s="21">
        <f t="shared" si="20"/>
        <v>0</v>
      </c>
      <c r="Q67" s="21">
        <f>data!H74</f>
        <v>0</v>
      </c>
      <c r="R67" s="21" t="e">
        <f t="shared" si="0"/>
        <v>#DIV/0!</v>
      </c>
      <c r="S67" s="21" t="e">
        <f t="shared" si="2"/>
        <v>#DIV/0!</v>
      </c>
      <c r="T67" s="4">
        <f t="shared" si="1"/>
        <v>0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</row>
    <row r="68" ht="15" customHeight="1" spans="1:1027">
      <c r="A68" s="25">
        <f>data!A75</f>
        <v>0</v>
      </c>
      <c r="B68" s="17">
        <f>data!B$7</f>
        <v>0</v>
      </c>
      <c r="C68" s="17" t="str">
        <f>data!B$1</f>
        <v>bitmex</v>
      </c>
      <c r="D68" s="17" t="str">
        <f>data!B$2</f>
        <v>xbt_usd</v>
      </c>
      <c r="E68" s="25">
        <f>data!C75</f>
        <v>0</v>
      </c>
      <c r="F68" s="25">
        <f>data!D75</f>
        <v>0</v>
      </c>
      <c r="G68" s="25">
        <f>data!E75</f>
        <v>0</v>
      </c>
      <c r="H68" s="26">
        <f>data!F75</f>
        <v>0</v>
      </c>
      <c r="I68" s="17">
        <f t="shared" si="15"/>
        <v>-1</v>
      </c>
      <c r="J68" s="17">
        <f t="shared" si="16"/>
        <v>0</v>
      </c>
      <c r="K68" s="17">
        <f>SUM(J$2:J68)</f>
        <v>0</v>
      </c>
      <c r="L68" s="4" t="e">
        <f t="shared" si="17"/>
        <v>#DIV/0!</v>
      </c>
      <c r="M68" s="17">
        <f t="shared" si="18"/>
        <v>0</v>
      </c>
      <c r="N68" s="17" t="e">
        <f t="shared" si="19"/>
        <v>#DIV/0!</v>
      </c>
      <c r="O68" s="25">
        <f>IF(ABS(data!G75)&lt;0.000001,0,data!G75)</f>
        <v>0</v>
      </c>
      <c r="P68" s="21">
        <f t="shared" si="20"/>
        <v>0</v>
      </c>
      <c r="Q68" s="21">
        <f>data!H75</f>
        <v>0</v>
      </c>
      <c r="R68" s="21" t="e">
        <f t="shared" ref="R68:R131" si="21">(G68-Q68)/Q68*I68</f>
        <v>#DIV/0!</v>
      </c>
      <c r="S68" s="21" t="e">
        <f t="shared" ref="S68:S131" si="22">-R68*F68</f>
        <v>#DIV/0!</v>
      </c>
      <c r="T68" s="4">
        <f t="shared" ref="T68:T131" si="23">F68</f>
        <v>0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</row>
    <row r="69" ht="15" customHeight="1" spans="1:1027">
      <c r="A69" s="25">
        <f>data!A76</f>
        <v>0</v>
      </c>
      <c r="B69" s="17">
        <f>data!B$7</f>
        <v>0</v>
      </c>
      <c r="C69" s="17" t="str">
        <f>data!B$1</f>
        <v>bitmex</v>
      </c>
      <c r="D69" s="17" t="str">
        <f>data!B$2</f>
        <v>xbt_usd</v>
      </c>
      <c r="E69" s="25">
        <f>data!C76</f>
        <v>0</v>
      </c>
      <c r="F69" s="25">
        <f>data!D76</f>
        <v>0</v>
      </c>
      <c r="G69" s="25">
        <f>data!E76</f>
        <v>0</v>
      </c>
      <c r="H69" s="26">
        <f>data!F76</f>
        <v>0</v>
      </c>
      <c r="I69" s="17">
        <f t="shared" si="15"/>
        <v>-1</v>
      </c>
      <c r="J69" s="17">
        <f t="shared" si="16"/>
        <v>0</v>
      </c>
      <c r="K69" s="17">
        <f>SUM(J$2:J69)</f>
        <v>0</v>
      </c>
      <c r="L69" s="4" t="e">
        <f t="shared" si="17"/>
        <v>#DIV/0!</v>
      </c>
      <c r="M69" s="17">
        <f t="shared" si="18"/>
        <v>0</v>
      </c>
      <c r="N69" s="17" t="e">
        <f t="shared" si="19"/>
        <v>#DIV/0!</v>
      </c>
      <c r="O69" s="25">
        <f>IF(ABS(data!G76)&lt;0.000001,0,data!G76)</f>
        <v>0</v>
      </c>
      <c r="P69" s="21">
        <f t="shared" si="20"/>
        <v>0</v>
      </c>
      <c r="Q69" s="21">
        <f>data!H76</f>
        <v>0</v>
      </c>
      <c r="R69" s="21" t="e">
        <f t="shared" si="21"/>
        <v>#DIV/0!</v>
      </c>
      <c r="S69" s="21" t="e">
        <f t="shared" si="22"/>
        <v>#DIV/0!</v>
      </c>
      <c r="T69" s="4">
        <f t="shared" si="23"/>
        <v>0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</row>
    <row r="70" ht="15" customHeight="1" spans="1:1027">
      <c r="A70" s="25">
        <f>data!A77</f>
        <v>0</v>
      </c>
      <c r="B70" s="17">
        <f>data!B$7</f>
        <v>0</v>
      </c>
      <c r="C70" s="17" t="str">
        <f>data!B$1</f>
        <v>bitmex</v>
      </c>
      <c r="D70" s="17" t="str">
        <f>data!B$2</f>
        <v>xbt_usd</v>
      </c>
      <c r="E70" s="25">
        <f>data!C77</f>
        <v>0</v>
      </c>
      <c r="F70" s="25">
        <f>data!D77</f>
        <v>0</v>
      </c>
      <c r="G70" s="25">
        <f>data!E77</f>
        <v>0</v>
      </c>
      <c r="H70" s="26">
        <f>data!F77</f>
        <v>0</v>
      </c>
      <c r="I70" s="17">
        <f t="shared" si="15"/>
        <v>-1</v>
      </c>
      <c r="J70" s="17">
        <f t="shared" si="16"/>
        <v>0</v>
      </c>
      <c r="K70" s="17">
        <f>SUM(J$2:J70)</f>
        <v>0</v>
      </c>
      <c r="L70" s="4" t="e">
        <f t="shared" si="17"/>
        <v>#DIV/0!</v>
      </c>
      <c r="M70" s="17">
        <f t="shared" si="18"/>
        <v>0</v>
      </c>
      <c r="N70" s="17" t="e">
        <f t="shared" si="19"/>
        <v>#DIV/0!</v>
      </c>
      <c r="O70" s="25">
        <f>IF(ABS(data!G77)&lt;0.000001,0,data!G77)</f>
        <v>0</v>
      </c>
      <c r="P70" s="21">
        <f t="shared" si="20"/>
        <v>0</v>
      </c>
      <c r="Q70" s="21">
        <f>data!H77</f>
        <v>0</v>
      </c>
      <c r="R70" s="21" t="e">
        <f t="shared" si="21"/>
        <v>#DIV/0!</v>
      </c>
      <c r="S70" s="21" t="e">
        <f t="shared" si="22"/>
        <v>#DIV/0!</v>
      </c>
      <c r="T70" s="4">
        <f t="shared" si="23"/>
        <v>0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</row>
    <row r="71" ht="15" customHeight="1" spans="1:1027">
      <c r="A71" s="25">
        <f>data!A78</f>
        <v>0</v>
      </c>
      <c r="B71" s="17">
        <f>data!B$7</f>
        <v>0</v>
      </c>
      <c r="C71" s="17" t="str">
        <f>data!B$1</f>
        <v>bitmex</v>
      </c>
      <c r="D71" s="17" t="str">
        <f>data!B$2</f>
        <v>xbt_usd</v>
      </c>
      <c r="E71" s="25">
        <f>data!C78</f>
        <v>0</v>
      </c>
      <c r="F71" s="25">
        <f>data!D78</f>
        <v>0</v>
      </c>
      <c r="G71" s="25">
        <f>data!E78</f>
        <v>0</v>
      </c>
      <c r="H71" s="26">
        <f>data!F78</f>
        <v>0</v>
      </c>
      <c r="I71" s="17">
        <f t="shared" si="15"/>
        <v>-1</v>
      </c>
      <c r="J71" s="17">
        <f t="shared" si="16"/>
        <v>0</v>
      </c>
      <c r="K71" s="17">
        <f>SUM(J$2:J71)</f>
        <v>0</v>
      </c>
      <c r="L71" s="4" t="e">
        <f t="shared" si="17"/>
        <v>#DIV/0!</v>
      </c>
      <c r="M71" s="17">
        <f t="shared" si="18"/>
        <v>0</v>
      </c>
      <c r="N71" s="17" t="e">
        <f t="shared" si="19"/>
        <v>#DIV/0!</v>
      </c>
      <c r="O71" s="25">
        <f>IF(ABS(data!G78)&lt;0.000001,0,data!G78)</f>
        <v>0</v>
      </c>
      <c r="P71" s="21">
        <f t="shared" si="20"/>
        <v>0</v>
      </c>
      <c r="Q71" s="21">
        <f>data!H78</f>
        <v>0</v>
      </c>
      <c r="R71" s="21" t="e">
        <f t="shared" si="21"/>
        <v>#DIV/0!</v>
      </c>
      <c r="S71" s="21" t="e">
        <f t="shared" si="22"/>
        <v>#DIV/0!</v>
      </c>
      <c r="T71" s="4">
        <f t="shared" si="23"/>
        <v>0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</row>
    <row r="72" ht="15" customHeight="1" spans="1:1027">
      <c r="A72" s="25">
        <f>data!A79</f>
        <v>0</v>
      </c>
      <c r="B72" s="17">
        <f>data!B$7</f>
        <v>0</v>
      </c>
      <c r="C72" s="17" t="str">
        <f>data!B$1</f>
        <v>bitmex</v>
      </c>
      <c r="D72" s="17" t="str">
        <f>data!B$2</f>
        <v>xbt_usd</v>
      </c>
      <c r="E72" s="25">
        <f>data!C79</f>
        <v>0</v>
      </c>
      <c r="F72" s="25">
        <f>data!D79</f>
        <v>0</v>
      </c>
      <c r="G72" s="25">
        <f>data!E79</f>
        <v>0</v>
      </c>
      <c r="H72" s="26">
        <f>data!F79</f>
        <v>0</v>
      </c>
      <c r="I72" s="17">
        <f t="shared" si="15"/>
        <v>-1</v>
      </c>
      <c r="J72" s="17">
        <f t="shared" si="16"/>
        <v>0</v>
      </c>
      <c r="K72" s="17">
        <f>SUM(J$2:J72)</f>
        <v>0</v>
      </c>
      <c r="L72" s="4" t="e">
        <f t="shared" si="17"/>
        <v>#DIV/0!</v>
      </c>
      <c r="M72" s="17">
        <f t="shared" si="18"/>
        <v>0</v>
      </c>
      <c r="N72" s="17" t="e">
        <f t="shared" si="19"/>
        <v>#DIV/0!</v>
      </c>
      <c r="O72" s="25">
        <f>IF(ABS(data!G79)&lt;0.000001,0,data!G79)</f>
        <v>0</v>
      </c>
      <c r="P72" s="21">
        <f t="shared" si="20"/>
        <v>0</v>
      </c>
      <c r="Q72" s="21">
        <f>data!H79</f>
        <v>0</v>
      </c>
      <c r="R72" s="21" t="e">
        <f t="shared" si="21"/>
        <v>#DIV/0!</v>
      </c>
      <c r="S72" s="21" t="e">
        <f t="shared" si="22"/>
        <v>#DIV/0!</v>
      </c>
      <c r="T72" s="4">
        <f t="shared" si="23"/>
        <v>0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</row>
    <row r="73" ht="15" customHeight="1" spans="1:1027">
      <c r="A73" s="25">
        <f>data!A80</f>
        <v>0</v>
      </c>
      <c r="B73" s="17">
        <f>data!B$7</f>
        <v>0</v>
      </c>
      <c r="C73" s="17" t="str">
        <f>data!B$1</f>
        <v>bitmex</v>
      </c>
      <c r="D73" s="17" t="str">
        <f>data!B$2</f>
        <v>xbt_usd</v>
      </c>
      <c r="E73" s="25">
        <f>data!C80</f>
        <v>0</v>
      </c>
      <c r="F73" s="25">
        <f>data!D80</f>
        <v>0</v>
      </c>
      <c r="G73" s="25">
        <f>data!E80</f>
        <v>0</v>
      </c>
      <c r="H73" s="26">
        <f>data!F80</f>
        <v>0</v>
      </c>
      <c r="I73" s="17">
        <f t="shared" si="15"/>
        <v>-1</v>
      </c>
      <c r="J73" s="17">
        <f t="shared" si="16"/>
        <v>0</v>
      </c>
      <c r="K73" s="17">
        <f>SUM(J$2:J73)</f>
        <v>0</v>
      </c>
      <c r="L73" s="4" t="e">
        <f t="shared" si="17"/>
        <v>#DIV/0!</v>
      </c>
      <c r="M73" s="17">
        <f t="shared" si="18"/>
        <v>0</v>
      </c>
      <c r="N73" s="17" t="e">
        <f t="shared" si="19"/>
        <v>#DIV/0!</v>
      </c>
      <c r="O73" s="25">
        <f>IF(ABS(data!G80)&lt;0.000001,0,data!G80)</f>
        <v>0</v>
      </c>
      <c r="P73" s="21">
        <f t="shared" si="20"/>
        <v>0</v>
      </c>
      <c r="Q73" s="21">
        <f>data!H80</f>
        <v>0</v>
      </c>
      <c r="R73" s="21" t="e">
        <f t="shared" si="21"/>
        <v>#DIV/0!</v>
      </c>
      <c r="S73" s="21" t="e">
        <f t="shared" si="22"/>
        <v>#DIV/0!</v>
      </c>
      <c r="T73" s="4">
        <f t="shared" si="23"/>
        <v>0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</row>
    <row r="74" ht="15" customHeight="1" spans="1:1027">
      <c r="A74" s="25">
        <f>data!A81</f>
        <v>0</v>
      </c>
      <c r="B74" s="17">
        <f>data!B$7</f>
        <v>0</v>
      </c>
      <c r="C74" s="17" t="str">
        <f>data!B$1</f>
        <v>bitmex</v>
      </c>
      <c r="D74" s="17" t="str">
        <f>data!B$2</f>
        <v>xbt_usd</v>
      </c>
      <c r="E74" s="25">
        <f>data!C81</f>
        <v>0</v>
      </c>
      <c r="F74" s="25">
        <f>data!D81</f>
        <v>0</v>
      </c>
      <c r="G74" s="25">
        <f>data!E81</f>
        <v>0</v>
      </c>
      <c r="H74" s="26">
        <f>data!F81</f>
        <v>0</v>
      </c>
      <c r="I74" s="17">
        <f t="shared" si="15"/>
        <v>-1</v>
      </c>
      <c r="J74" s="17">
        <f t="shared" si="16"/>
        <v>0</v>
      </c>
      <c r="K74" s="17">
        <f>SUM(J$2:J74)</f>
        <v>0</v>
      </c>
      <c r="L74" s="4" t="e">
        <f t="shared" si="17"/>
        <v>#DIV/0!</v>
      </c>
      <c r="M74" s="17">
        <f t="shared" si="18"/>
        <v>0</v>
      </c>
      <c r="N74" s="17" t="e">
        <f t="shared" si="19"/>
        <v>#DIV/0!</v>
      </c>
      <c r="O74" s="25">
        <f>IF(ABS(data!G81)&lt;0.000001,0,data!G81)</f>
        <v>0</v>
      </c>
      <c r="P74" s="21">
        <f t="shared" si="20"/>
        <v>0</v>
      </c>
      <c r="Q74" s="21">
        <f>data!H81</f>
        <v>0</v>
      </c>
      <c r="R74" s="21" t="e">
        <f t="shared" si="21"/>
        <v>#DIV/0!</v>
      </c>
      <c r="S74" s="21" t="e">
        <f t="shared" si="22"/>
        <v>#DIV/0!</v>
      </c>
      <c r="T74" s="4">
        <f t="shared" si="23"/>
        <v>0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</row>
    <row r="75" ht="15" customHeight="1" spans="1:1027">
      <c r="A75" s="25">
        <f>data!A82</f>
        <v>0</v>
      </c>
      <c r="B75" s="17">
        <f>data!B$7</f>
        <v>0</v>
      </c>
      <c r="C75" s="17" t="str">
        <f>data!B$1</f>
        <v>bitmex</v>
      </c>
      <c r="D75" s="17" t="str">
        <f>data!B$2</f>
        <v>xbt_usd</v>
      </c>
      <c r="E75" s="25">
        <f>data!C82</f>
        <v>0</v>
      </c>
      <c r="F75" s="25">
        <f>data!D82</f>
        <v>0</v>
      </c>
      <c r="G75" s="25">
        <f>data!E82</f>
        <v>0</v>
      </c>
      <c r="H75" s="26">
        <f>data!F82</f>
        <v>0</v>
      </c>
      <c r="I75" s="17">
        <f t="shared" si="15"/>
        <v>-1</v>
      </c>
      <c r="J75" s="17">
        <f t="shared" si="16"/>
        <v>0</v>
      </c>
      <c r="K75" s="17">
        <f>SUM(J$2:J75)</f>
        <v>0</v>
      </c>
      <c r="L75" s="4" t="e">
        <f t="shared" si="17"/>
        <v>#DIV/0!</v>
      </c>
      <c r="M75" s="17">
        <f t="shared" si="18"/>
        <v>0</v>
      </c>
      <c r="N75" s="17" t="e">
        <f t="shared" si="19"/>
        <v>#DIV/0!</v>
      </c>
      <c r="O75" s="25">
        <f>IF(ABS(data!G82)&lt;0.000001,0,data!G82)</f>
        <v>0</v>
      </c>
      <c r="P75" s="21">
        <f t="shared" si="20"/>
        <v>0</v>
      </c>
      <c r="Q75" s="21">
        <f>data!H82</f>
        <v>0</v>
      </c>
      <c r="R75" s="21" t="e">
        <f t="shared" si="21"/>
        <v>#DIV/0!</v>
      </c>
      <c r="S75" s="21" t="e">
        <f t="shared" si="22"/>
        <v>#DIV/0!</v>
      </c>
      <c r="T75" s="4">
        <f t="shared" si="23"/>
        <v>0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</row>
    <row r="76" ht="15" customHeight="1" spans="1:1027">
      <c r="A76" s="25">
        <f>data!A83</f>
        <v>0</v>
      </c>
      <c r="B76" s="17">
        <f>data!B$7</f>
        <v>0</v>
      </c>
      <c r="C76" s="17" t="str">
        <f>data!B$1</f>
        <v>bitmex</v>
      </c>
      <c r="D76" s="17" t="str">
        <f>data!B$2</f>
        <v>xbt_usd</v>
      </c>
      <c r="E76" s="25">
        <f>data!C83</f>
        <v>0</v>
      </c>
      <c r="F76" s="25">
        <f>data!D83</f>
        <v>0</v>
      </c>
      <c r="G76" s="25">
        <f>data!E83</f>
        <v>0</v>
      </c>
      <c r="H76" s="26">
        <f>data!F83</f>
        <v>0</v>
      </c>
      <c r="I76" s="17">
        <f t="shared" si="15"/>
        <v>-1</v>
      </c>
      <c r="J76" s="17">
        <f t="shared" si="16"/>
        <v>0</v>
      </c>
      <c r="K76" s="17">
        <f>SUM(J$2:J76)</f>
        <v>0</v>
      </c>
      <c r="L76" s="4" t="e">
        <f t="shared" si="17"/>
        <v>#DIV/0!</v>
      </c>
      <c r="M76" s="17">
        <f t="shared" si="18"/>
        <v>0</v>
      </c>
      <c r="N76" s="17" t="e">
        <f t="shared" si="19"/>
        <v>#DIV/0!</v>
      </c>
      <c r="O76" s="25">
        <f>IF(ABS(data!G83)&lt;0.000001,0,data!G83)</f>
        <v>0</v>
      </c>
      <c r="P76" s="21">
        <f t="shared" si="20"/>
        <v>0</v>
      </c>
      <c r="Q76" s="21">
        <f>data!H83</f>
        <v>0</v>
      </c>
      <c r="R76" s="21" t="e">
        <f t="shared" si="21"/>
        <v>#DIV/0!</v>
      </c>
      <c r="S76" s="21" t="e">
        <f t="shared" si="22"/>
        <v>#DIV/0!</v>
      </c>
      <c r="T76" s="4">
        <f t="shared" si="23"/>
        <v>0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</row>
    <row r="77" ht="15" customHeight="1" spans="1:1027">
      <c r="A77" s="25">
        <f>data!A84</f>
        <v>0</v>
      </c>
      <c r="B77" s="17">
        <f>data!B$7</f>
        <v>0</v>
      </c>
      <c r="C77" s="17" t="str">
        <f>data!B$1</f>
        <v>bitmex</v>
      </c>
      <c r="D77" s="17" t="str">
        <f>data!B$2</f>
        <v>xbt_usd</v>
      </c>
      <c r="E77" s="25">
        <f>data!C84</f>
        <v>0</v>
      </c>
      <c r="F77" s="25">
        <f>data!D84</f>
        <v>0</v>
      </c>
      <c r="G77" s="25">
        <f>data!E84</f>
        <v>0</v>
      </c>
      <c r="H77" s="26">
        <f>data!F84</f>
        <v>0</v>
      </c>
      <c r="I77" s="17">
        <f t="shared" si="15"/>
        <v>-1</v>
      </c>
      <c r="J77" s="17">
        <f t="shared" si="16"/>
        <v>0</v>
      </c>
      <c r="K77" s="17">
        <f>SUM(J$2:J77)</f>
        <v>0</v>
      </c>
      <c r="L77" s="4" t="e">
        <f t="shared" si="17"/>
        <v>#DIV/0!</v>
      </c>
      <c r="M77" s="17">
        <f t="shared" si="18"/>
        <v>0</v>
      </c>
      <c r="N77" s="17" t="e">
        <f t="shared" si="19"/>
        <v>#DIV/0!</v>
      </c>
      <c r="O77" s="25">
        <f>IF(ABS(data!G84)&lt;0.000001,0,data!G84)</f>
        <v>0</v>
      </c>
      <c r="P77" s="21">
        <f t="shared" si="20"/>
        <v>0</v>
      </c>
      <c r="Q77" s="21">
        <f>data!H84</f>
        <v>0</v>
      </c>
      <c r="R77" s="21" t="e">
        <f t="shared" si="21"/>
        <v>#DIV/0!</v>
      </c>
      <c r="S77" s="21" t="e">
        <f t="shared" si="22"/>
        <v>#DIV/0!</v>
      </c>
      <c r="T77" s="4">
        <f t="shared" si="23"/>
        <v>0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</row>
    <row r="78" ht="15" customHeight="1" spans="1:1027">
      <c r="A78" s="25">
        <f>data!A85</f>
        <v>0</v>
      </c>
      <c r="B78" s="17">
        <f>data!B$7</f>
        <v>0</v>
      </c>
      <c r="C78" s="17" t="str">
        <f>data!B$1</f>
        <v>bitmex</v>
      </c>
      <c r="D78" s="17" t="str">
        <f>data!B$2</f>
        <v>xbt_usd</v>
      </c>
      <c r="E78" s="25">
        <f>data!C85</f>
        <v>0</v>
      </c>
      <c r="F78" s="25">
        <f>data!D85</f>
        <v>0</v>
      </c>
      <c r="G78" s="25">
        <f>data!E85</f>
        <v>0</v>
      </c>
      <c r="H78" s="26">
        <f>data!F85</f>
        <v>0</v>
      </c>
      <c r="I78" s="17">
        <f t="shared" si="15"/>
        <v>-1</v>
      </c>
      <c r="J78" s="17">
        <f t="shared" si="16"/>
        <v>0</v>
      </c>
      <c r="K78" s="17">
        <f>SUM(J$2:J78)</f>
        <v>0</v>
      </c>
      <c r="L78" s="4" t="e">
        <f t="shared" si="17"/>
        <v>#DIV/0!</v>
      </c>
      <c r="M78" s="17">
        <f t="shared" si="18"/>
        <v>0</v>
      </c>
      <c r="N78" s="17" t="e">
        <f t="shared" si="19"/>
        <v>#DIV/0!</v>
      </c>
      <c r="O78" s="25">
        <f>IF(ABS(data!G85)&lt;0.000001,0,data!G85)</f>
        <v>0</v>
      </c>
      <c r="P78" s="21">
        <f t="shared" si="20"/>
        <v>0</v>
      </c>
      <c r="Q78" s="21">
        <f>data!H85</f>
        <v>0</v>
      </c>
      <c r="R78" s="21" t="e">
        <f t="shared" si="21"/>
        <v>#DIV/0!</v>
      </c>
      <c r="S78" s="21" t="e">
        <f t="shared" si="22"/>
        <v>#DIV/0!</v>
      </c>
      <c r="T78" s="4">
        <f t="shared" si="23"/>
        <v>0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</row>
    <row r="79" ht="15" customHeight="1" spans="1:1027">
      <c r="A79" s="25">
        <f>data!A86</f>
        <v>0</v>
      </c>
      <c r="B79" s="17">
        <f>data!B$7</f>
        <v>0</v>
      </c>
      <c r="C79" s="17" t="str">
        <f>data!B$1</f>
        <v>bitmex</v>
      </c>
      <c r="D79" s="17" t="str">
        <f>data!B$2</f>
        <v>xbt_usd</v>
      </c>
      <c r="E79" s="25">
        <f>data!C86</f>
        <v>0</v>
      </c>
      <c r="F79" s="25">
        <f>data!D86</f>
        <v>0</v>
      </c>
      <c r="G79" s="25">
        <f>data!E86</f>
        <v>0</v>
      </c>
      <c r="H79" s="26">
        <f>data!F86</f>
        <v>0</v>
      </c>
      <c r="I79" s="17">
        <f t="shared" si="15"/>
        <v>-1</v>
      </c>
      <c r="J79" s="17">
        <f t="shared" si="16"/>
        <v>0</v>
      </c>
      <c r="K79" s="17">
        <f>SUM(J$2:J79)</f>
        <v>0</v>
      </c>
      <c r="L79" s="4" t="e">
        <f t="shared" si="17"/>
        <v>#DIV/0!</v>
      </c>
      <c r="M79" s="17">
        <f t="shared" si="18"/>
        <v>0</v>
      </c>
      <c r="N79" s="17" t="e">
        <f t="shared" si="19"/>
        <v>#DIV/0!</v>
      </c>
      <c r="O79" s="25">
        <f>IF(ABS(data!G86)&lt;0.000001,0,data!G86)</f>
        <v>0</v>
      </c>
      <c r="P79" s="21">
        <f t="shared" si="20"/>
        <v>0</v>
      </c>
      <c r="Q79" s="21">
        <f>data!H86</f>
        <v>0</v>
      </c>
      <c r="R79" s="21" t="e">
        <f t="shared" si="21"/>
        <v>#DIV/0!</v>
      </c>
      <c r="S79" s="21" t="e">
        <f t="shared" si="22"/>
        <v>#DIV/0!</v>
      </c>
      <c r="T79" s="4">
        <f t="shared" si="23"/>
        <v>0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</row>
    <row r="80" ht="15" customHeight="1" spans="1:1027">
      <c r="A80" s="25">
        <f>data!A87</f>
        <v>0</v>
      </c>
      <c r="B80" s="17">
        <f>data!B$7</f>
        <v>0</v>
      </c>
      <c r="C80" s="17" t="str">
        <f>data!B$1</f>
        <v>bitmex</v>
      </c>
      <c r="D80" s="17" t="str">
        <f>data!B$2</f>
        <v>xbt_usd</v>
      </c>
      <c r="E80" s="25">
        <f>data!C87</f>
        <v>0</v>
      </c>
      <c r="F80" s="25">
        <f>data!D87</f>
        <v>0</v>
      </c>
      <c r="G80" s="25">
        <f>data!E87</f>
        <v>0</v>
      </c>
      <c r="H80" s="26">
        <f>data!F87</f>
        <v>0</v>
      </c>
      <c r="I80" s="17">
        <f t="shared" si="15"/>
        <v>-1</v>
      </c>
      <c r="J80" s="17">
        <f t="shared" si="16"/>
        <v>0</v>
      </c>
      <c r="K80" s="17">
        <f>SUM(J$2:J80)</f>
        <v>0</v>
      </c>
      <c r="L80" s="4" t="e">
        <f t="shared" si="17"/>
        <v>#DIV/0!</v>
      </c>
      <c r="M80" s="17">
        <f t="shared" si="18"/>
        <v>0</v>
      </c>
      <c r="N80" s="17" t="e">
        <f t="shared" si="19"/>
        <v>#DIV/0!</v>
      </c>
      <c r="O80" s="25">
        <f>IF(ABS(data!G87)&lt;0.000001,0,data!G87)</f>
        <v>0</v>
      </c>
      <c r="P80" s="21">
        <f t="shared" si="20"/>
        <v>0</v>
      </c>
      <c r="Q80" s="21">
        <f>data!H87</f>
        <v>0</v>
      </c>
      <c r="R80" s="21" t="e">
        <f t="shared" si="21"/>
        <v>#DIV/0!</v>
      </c>
      <c r="S80" s="21" t="e">
        <f t="shared" si="22"/>
        <v>#DIV/0!</v>
      </c>
      <c r="T80" s="4">
        <f t="shared" si="23"/>
        <v>0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</row>
    <row r="81" ht="15" customHeight="1" spans="1:1027">
      <c r="A81" s="25">
        <f>data!A88</f>
        <v>0</v>
      </c>
      <c r="B81" s="17">
        <f>data!B$7</f>
        <v>0</v>
      </c>
      <c r="C81" s="17" t="str">
        <f>data!B$1</f>
        <v>bitmex</v>
      </c>
      <c r="D81" s="17" t="str">
        <f>data!B$2</f>
        <v>xbt_usd</v>
      </c>
      <c r="E81" s="25">
        <f>data!C88</f>
        <v>0</v>
      </c>
      <c r="F81" s="25">
        <f>data!D88</f>
        <v>0</v>
      </c>
      <c r="G81" s="25">
        <f>data!E88</f>
        <v>0</v>
      </c>
      <c r="H81" s="26">
        <f>data!F88</f>
        <v>0</v>
      </c>
      <c r="I81" s="17">
        <f t="shared" si="15"/>
        <v>-1</v>
      </c>
      <c r="J81" s="17">
        <f t="shared" si="16"/>
        <v>0</v>
      </c>
      <c r="K81" s="17">
        <f>SUM(J$2:J81)</f>
        <v>0</v>
      </c>
      <c r="L81" s="4" t="e">
        <f t="shared" si="17"/>
        <v>#DIV/0!</v>
      </c>
      <c r="M81" s="17">
        <f t="shared" si="18"/>
        <v>0</v>
      </c>
      <c r="N81" s="17" t="e">
        <f t="shared" si="19"/>
        <v>#DIV/0!</v>
      </c>
      <c r="O81" s="25">
        <f>IF(ABS(data!G88)&lt;0.000001,0,data!G88)</f>
        <v>0</v>
      </c>
      <c r="P81" s="21">
        <f t="shared" si="20"/>
        <v>0</v>
      </c>
      <c r="Q81" s="21">
        <f>data!H88</f>
        <v>0</v>
      </c>
      <c r="R81" s="21" t="e">
        <f t="shared" si="21"/>
        <v>#DIV/0!</v>
      </c>
      <c r="S81" s="21" t="e">
        <f t="shared" si="22"/>
        <v>#DIV/0!</v>
      </c>
      <c r="T81" s="4">
        <f t="shared" si="23"/>
        <v>0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</row>
    <row r="82" ht="15" customHeight="1" spans="1:1027">
      <c r="A82" s="25">
        <f>data!A89</f>
        <v>0</v>
      </c>
      <c r="B82" s="17">
        <f>data!B$7</f>
        <v>0</v>
      </c>
      <c r="C82" s="17" t="str">
        <f>data!B$1</f>
        <v>bitmex</v>
      </c>
      <c r="D82" s="17" t="str">
        <f>data!B$2</f>
        <v>xbt_usd</v>
      </c>
      <c r="E82" s="25">
        <f>data!C89</f>
        <v>0</v>
      </c>
      <c r="F82" s="25">
        <f>data!D89</f>
        <v>0</v>
      </c>
      <c r="G82" s="25">
        <f>data!E89</f>
        <v>0</v>
      </c>
      <c r="H82" s="26">
        <f>data!F89</f>
        <v>0</v>
      </c>
      <c r="I82" s="17">
        <f t="shared" si="15"/>
        <v>-1</v>
      </c>
      <c r="J82" s="17">
        <f t="shared" si="16"/>
        <v>0</v>
      </c>
      <c r="K82" s="17">
        <f>SUM(J$2:J82)</f>
        <v>0</v>
      </c>
      <c r="L82" s="4" t="e">
        <f t="shared" si="17"/>
        <v>#DIV/0!</v>
      </c>
      <c r="M82" s="17">
        <f t="shared" si="18"/>
        <v>0</v>
      </c>
      <c r="N82" s="17" t="e">
        <f t="shared" si="19"/>
        <v>#DIV/0!</v>
      </c>
      <c r="O82" s="25">
        <f>IF(ABS(data!G89)&lt;0.000001,0,data!G89)</f>
        <v>0</v>
      </c>
      <c r="P82" s="21">
        <f t="shared" si="20"/>
        <v>0</v>
      </c>
      <c r="Q82" s="21">
        <f>data!H89</f>
        <v>0</v>
      </c>
      <c r="R82" s="21" t="e">
        <f t="shared" si="21"/>
        <v>#DIV/0!</v>
      </c>
      <c r="S82" s="21" t="e">
        <f t="shared" si="22"/>
        <v>#DIV/0!</v>
      </c>
      <c r="T82" s="4">
        <f t="shared" si="23"/>
        <v>0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</row>
    <row r="83" ht="15" customHeight="1" spans="1:1027">
      <c r="A83" s="25">
        <f>data!A90</f>
        <v>0</v>
      </c>
      <c r="B83" s="17">
        <f>data!B$7</f>
        <v>0</v>
      </c>
      <c r="C83" s="17" t="str">
        <f>data!B$1</f>
        <v>bitmex</v>
      </c>
      <c r="D83" s="17" t="str">
        <f>data!B$2</f>
        <v>xbt_usd</v>
      </c>
      <c r="E83" s="25">
        <f>data!C90</f>
        <v>0</v>
      </c>
      <c r="F83" s="25">
        <f>data!D90</f>
        <v>0</v>
      </c>
      <c r="G83" s="25">
        <f>data!E90</f>
        <v>0</v>
      </c>
      <c r="H83" s="26">
        <f>data!F90</f>
        <v>0</v>
      </c>
      <c r="I83" s="17">
        <f t="shared" si="15"/>
        <v>-1</v>
      </c>
      <c r="J83" s="17">
        <f t="shared" si="16"/>
        <v>0</v>
      </c>
      <c r="K83" s="17">
        <f>SUM(J$2:J83)</f>
        <v>0</v>
      </c>
      <c r="L83" s="4" t="e">
        <f t="shared" si="17"/>
        <v>#DIV/0!</v>
      </c>
      <c r="M83" s="17">
        <f t="shared" si="18"/>
        <v>0</v>
      </c>
      <c r="N83" s="17" t="e">
        <f t="shared" si="19"/>
        <v>#DIV/0!</v>
      </c>
      <c r="O83" s="25">
        <f>IF(ABS(data!G90)&lt;0.000001,0,data!G90)</f>
        <v>0</v>
      </c>
      <c r="P83" s="21">
        <f t="shared" si="20"/>
        <v>0</v>
      </c>
      <c r="Q83" s="21">
        <f>data!H90</f>
        <v>0</v>
      </c>
      <c r="R83" s="21" t="e">
        <f t="shared" si="21"/>
        <v>#DIV/0!</v>
      </c>
      <c r="S83" s="21" t="e">
        <f t="shared" si="22"/>
        <v>#DIV/0!</v>
      </c>
      <c r="T83" s="4">
        <f t="shared" si="23"/>
        <v>0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</row>
    <row r="84" ht="15" customHeight="1" spans="1:1027">
      <c r="A84" s="25">
        <f>data!A91</f>
        <v>0</v>
      </c>
      <c r="B84" s="17">
        <f>data!B$7</f>
        <v>0</v>
      </c>
      <c r="C84" s="17" t="str">
        <f>data!B$1</f>
        <v>bitmex</v>
      </c>
      <c r="D84" s="17" t="str">
        <f>data!B$2</f>
        <v>xbt_usd</v>
      </c>
      <c r="E84" s="25">
        <f>data!C91</f>
        <v>0</v>
      </c>
      <c r="F84" s="25">
        <f>data!D91</f>
        <v>0</v>
      </c>
      <c r="G84" s="25">
        <f>data!E91</f>
        <v>0</v>
      </c>
      <c r="H84" s="26">
        <f>data!F91</f>
        <v>0</v>
      </c>
      <c r="I84" s="17">
        <f t="shared" si="15"/>
        <v>-1</v>
      </c>
      <c r="J84" s="17">
        <f t="shared" si="16"/>
        <v>0</v>
      </c>
      <c r="K84" s="17">
        <f>SUM(J$2:J84)</f>
        <v>0</v>
      </c>
      <c r="L84" s="4" t="e">
        <f t="shared" si="17"/>
        <v>#DIV/0!</v>
      </c>
      <c r="M84" s="17">
        <f t="shared" si="18"/>
        <v>0</v>
      </c>
      <c r="N84" s="17" t="e">
        <f t="shared" si="19"/>
        <v>#DIV/0!</v>
      </c>
      <c r="O84" s="25">
        <f>IF(ABS(data!G91)&lt;0.000001,0,data!G91)</f>
        <v>0</v>
      </c>
      <c r="P84" s="21">
        <f t="shared" si="20"/>
        <v>0</v>
      </c>
      <c r="Q84" s="21">
        <f>data!H91</f>
        <v>0</v>
      </c>
      <c r="R84" s="21" t="e">
        <f t="shared" si="21"/>
        <v>#DIV/0!</v>
      </c>
      <c r="S84" s="21" t="e">
        <f t="shared" si="22"/>
        <v>#DIV/0!</v>
      </c>
      <c r="T84" s="4">
        <f t="shared" si="23"/>
        <v>0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</row>
    <row r="85" ht="15" customHeight="1" spans="1:1027">
      <c r="A85" s="25">
        <f>data!A92</f>
        <v>0</v>
      </c>
      <c r="B85" s="17">
        <f>data!B$7</f>
        <v>0</v>
      </c>
      <c r="C85" s="17" t="str">
        <f>data!B$1</f>
        <v>bitmex</v>
      </c>
      <c r="D85" s="17" t="str">
        <f>data!B$2</f>
        <v>xbt_usd</v>
      </c>
      <c r="E85" s="25">
        <f>data!C92</f>
        <v>0</v>
      </c>
      <c r="F85" s="25">
        <f>data!D92</f>
        <v>0</v>
      </c>
      <c r="G85" s="25">
        <f>data!E92</f>
        <v>0</v>
      </c>
      <c r="H85" s="26">
        <f>data!F92</f>
        <v>0</v>
      </c>
      <c r="I85" s="17">
        <f t="shared" si="15"/>
        <v>-1</v>
      </c>
      <c r="J85" s="17">
        <f t="shared" si="16"/>
        <v>0</v>
      </c>
      <c r="K85" s="17">
        <f>SUM(J$2:J85)</f>
        <v>0</v>
      </c>
      <c r="L85" s="4" t="e">
        <f t="shared" si="17"/>
        <v>#DIV/0!</v>
      </c>
      <c r="M85" s="17">
        <f t="shared" si="18"/>
        <v>0</v>
      </c>
      <c r="N85" s="17" t="e">
        <f t="shared" si="19"/>
        <v>#DIV/0!</v>
      </c>
      <c r="O85" s="25">
        <f>IF(ABS(data!G92)&lt;0.000001,0,data!G92)</f>
        <v>0</v>
      </c>
      <c r="P85" s="21">
        <f t="shared" si="20"/>
        <v>0</v>
      </c>
      <c r="Q85" s="21">
        <f>data!H92</f>
        <v>0</v>
      </c>
      <c r="R85" s="21" t="e">
        <f t="shared" si="21"/>
        <v>#DIV/0!</v>
      </c>
      <c r="S85" s="21" t="e">
        <f t="shared" si="22"/>
        <v>#DIV/0!</v>
      </c>
      <c r="T85" s="4">
        <f t="shared" si="23"/>
        <v>0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</row>
    <row r="86" ht="15" customHeight="1" spans="1:1027">
      <c r="A86" s="25">
        <f>data!A93</f>
        <v>0</v>
      </c>
      <c r="B86" s="17">
        <f>data!B$7</f>
        <v>0</v>
      </c>
      <c r="C86" s="17" t="str">
        <f>data!B$1</f>
        <v>bitmex</v>
      </c>
      <c r="D86" s="17" t="str">
        <f>data!B$2</f>
        <v>xbt_usd</v>
      </c>
      <c r="E86" s="25">
        <f>data!C93</f>
        <v>0</v>
      </c>
      <c r="F86" s="25">
        <f>data!D93</f>
        <v>0</v>
      </c>
      <c r="G86" s="25">
        <f>data!E93</f>
        <v>0</v>
      </c>
      <c r="H86" s="26">
        <f>data!F93</f>
        <v>0</v>
      </c>
      <c r="I86" s="17">
        <f t="shared" si="15"/>
        <v>-1</v>
      </c>
      <c r="J86" s="17">
        <f t="shared" si="16"/>
        <v>0</v>
      </c>
      <c r="K86" s="17">
        <f>SUM(J$2:J86)</f>
        <v>0</v>
      </c>
      <c r="L86" s="4" t="e">
        <f t="shared" si="17"/>
        <v>#DIV/0!</v>
      </c>
      <c r="M86" s="17">
        <f t="shared" si="18"/>
        <v>0</v>
      </c>
      <c r="N86" s="17" t="e">
        <f t="shared" si="19"/>
        <v>#DIV/0!</v>
      </c>
      <c r="O86" s="25">
        <f>IF(ABS(data!G93)&lt;0.000001,0,data!G93)</f>
        <v>0</v>
      </c>
      <c r="P86" s="21">
        <f t="shared" si="20"/>
        <v>0</v>
      </c>
      <c r="Q86" s="21">
        <f>data!H93</f>
        <v>0</v>
      </c>
      <c r="R86" s="21" t="e">
        <f t="shared" si="21"/>
        <v>#DIV/0!</v>
      </c>
      <c r="S86" s="21" t="e">
        <f t="shared" si="22"/>
        <v>#DIV/0!</v>
      </c>
      <c r="T86" s="4">
        <f t="shared" si="23"/>
        <v>0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</row>
    <row r="87" ht="15" customHeight="1" spans="1:1027">
      <c r="A87" s="25">
        <f>data!A94</f>
        <v>0</v>
      </c>
      <c r="B87" s="17">
        <f>data!B$7</f>
        <v>0</v>
      </c>
      <c r="C87" s="17" t="str">
        <f>data!B$1</f>
        <v>bitmex</v>
      </c>
      <c r="D87" s="17" t="str">
        <f>data!B$2</f>
        <v>xbt_usd</v>
      </c>
      <c r="E87" s="25">
        <f>data!C94</f>
        <v>0</v>
      </c>
      <c r="F87" s="25">
        <f>data!D94</f>
        <v>0</v>
      </c>
      <c r="G87" s="25">
        <f>data!E94</f>
        <v>0</v>
      </c>
      <c r="H87" s="26">
        <f>data!F94</f>
        <v>0</v>
      </c>
      <c r="I87" s="17">
        <f t="shared" si="15"/>
        <v>-1</v>
      </c>
      <c r="J87" s="17">
        <f t="shared" si="16"/>
        <v>0</v>
      </c>
      <c r="K87" s="17">
        <f>SUM(J$2:J87)</f>
        <v>0</v>
      </c>
      <c r="L87" s="4" t="e">
        <f t="shared" si="17"/>
        <v>#DIV/0!</v>
      </c>
      <c r="M87" s="17">
        <f t="shared" si="18"/>
        <v>0</v>
      </c>
      <c r="N87" s="17" t="e">
        <f t="shared" si="19"/>
        <v>#DIV/0!</v>
      </c>
      <c r="O87" s="25">
        <f>IF(ABS(data!G94)&lt;0.000001,0,data!G94)</f>
        <v>0</v>
      </c>
      <c r="P87" s="21">
        <f t="shared" si="20"/>
        <v>0</v>
      </c>
      <c r="Q87" s="21">
        <f>data!H94</f>
        <v>0</v>
      </c>
      <c r="R87" s="21" t="e">
        <f t="shared" si="21"/>
        <v>#DIV/0!</v>
      </c>
      <c r="S87" s="21" t="e">
        <f t="shared" si="22"/>
        <v>#DIV/0!</v>
      </c>
      <c r="T87" s="4">
        <f t="shared" si="23"/>
        <v>0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</row>
    <row r="88" ht="15" customHeight="1" spans="1:1027">
      <c r="A88" s="25">
        <f>data!A95</f>
        <v>0</v>
      </c>
      <c r="B88" s="17">
        <f>data!B$7</f>
        <v>0</v>
      </c>
      <c r="C88" s="17" t="str">
        <f>data!B$1</f>
        <v>bitmex</v>
      </c>
      <c r="D88" s="17" t="str">
        <f>data!B$2</f>
        <v>xbt_usd</v>
      </c>
      <c r="E88" s="25">
        <f>data!C95</f>
        <v>0</v>
      </c>
      <c r="F88" s="25">
        <f>data!D95</f>
        <v>0</v>
      </c>
      <c r="G88" s="25">
        <f>data!E95</f>
        <v>0</v>
      </c>
      <c r="H88" s="26">
        <f>data!F95</f>
        <v>0</v>
      </c>
      <c r="I88" s="17">
        <f t="shared" si="15"/>
        <v>-1</v>
      </c>
      <c r="J88" s="17">
        <f t="shared" si="16"/>
        <v>0</v>
      </c>
      <c r="K88" s="17">
        <f>SUM(J$2:J88)</f>
        <v>0</v>
      </c>
      <c r="L88" s="4" t="e">
        <f t="shared" si="17"/>
        <v>#DIV/0!</v>
      </c>
      <c r="M88" s="17">
        <f t="shared" si="18"/>
        <v>0</v>
      </c>
      <c r="N88" s="17" t="e">
        <f t="shared" si="19"/>
        <v>#DIV/0!</v>
      </c>
      <c r="O88" s="25">
        <f>IF(ABS(data!G95)&lt;0.000001,0,data!G95)</f>
        <v>0</v>
      </c>
      <c r="P88" s="21">
        <f t="shared" si="20"/>
        <v>0</v>
      </c>
      <c r="Q88" s="21">
        <f>data!H95</f>
        <v>0</v>
      </c>
      <c r="R88" s="21" t="e">
        <f t="shared" si="21"/>
        <v>#DIV/0!</v>
      </c>
      <c r="S88" s="21" t="e">
        <f t="shared" si="22"/>
        <v>#DIV/0!</v>
      </c>
      <c r="T88" s="4">
        <f t="shared" si="23"/>
        <v>0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</row>
    <row r="89" ht="15" customHeight="1" spans="1:1027">
      <c r="A89" s="25">
        <f>data!A96</f>
        <v>0</v>
      </c>
      <c r="B89" s="17">
        <f>data!B$7</f>
        <v>0</v>
      </c>
      <c r="C89" s="17" t="str">
        <f>data!B$1</f>
        <v>bitmex</v>
      </c>
      <c r="D89" s="17" t="str">
        <f>data!B$2</f>
        <v>xbt_usd</v>
      </c>
      <c r="E89" s="25">
        <f>data!C96</f>
        <v>0</v>
      </c>
      <c r="F89" s="25">
        <f>data!D96</f>
        <v>0</v>
      </c>
      <c r="G89" s="25">
        <f>data!E96</f>
        <v>0</v>
      </c>
      <c r="H89" s="26">
        <f>data!F96</f>
        <v>0</v>
      </c>
      <c r="I89" s="17">
        <f t="shared" si="15"/>
        <v>-1</v>
      </c>
      <c r="J89" s="17">
        <f t="shared" si="16"/>
        <v>0</v>
      </c>
      <c r="K89" s="17">
        <f>SUM(J$2:J89)</f>
        <v>0</v>
      </c>
      <c r="L89" s="4" t="e">
        <f t="shared" si="17"/>
        <v>#DIV/0!</v>
      </c>
      <c r="M89" s="17">
        <f t="shared" si="18"/>
        <v>0</v>
      </c>
      <c r="N89" s="17" t="e">
        <f t="shared" si="19"/>
        <v>#DIV/0!</v>
      </c>
      <c r="O89" s="25">
        <f>IF(ABS(data!G96)&lt;0.000001,0,data!G96)</f>
        <v>0</v>
      </c>
      <c r="P89" s="21">
        <f t="shared" si="20"/>
        <v>0</v>
      </c>
      <c r="Q89" s="21">
        <f>data!H96</f>
        <v>0</v>
      </c>
      <c r="R89" s="21" t="e">
        <f t="shared" si="21"/>
        <v>#DIV/0!</v>
      </c>
      <c r="S89" s="21" t="e">
        <f t="shared" si="22"/>
        <v>#DIV/0!</v>
      </c>
      <c r="T89" s="4">
        <f t="shared" si="23"/>
        <v>0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</row>
    <row r="90" ht="15" customHeight="1" spans="1:1027">
      <c r="A90" s="25">
        <f>data!A97</f>
        <v>0</v>
      </c>
      <c r="B90" s="17">
        <f>data!B$7</f>
        <v>0</v>
      </c>
      <c r="C90" s="17" t="str">
        <f>data!B$1</f>
        <v>bitmex</v>
      </c>
      <c r="D90" s="17" t="str">
        <f>data!B$2</f>
        <v>xbt_usd</v>
      </c>
      <c r="E90" s="25">
        <f>data!C97</f>
        <v>0</v>
      </c>
      <c r="F90" s="25">
        <f>data!D97</f>
        <v>0</v>
      </c>
      <c r="G90" s="25">
        <f>data!E97</f>
        <v>0</v>
      </c>
      <c r="H90" s="26">
        <f>data!F97</f>
        <v>0</v>
      </c>
      <c r="I90" s="17">
        <f t="shared" si="15"/>
        <v>-1</v>
      </c>
      <c r="J90" s="17">
        <f t="shared" si="16"/>
        <v>0</v>
      </c>
      <c r="K90" s="17">
        <f>SUM(J$2:J90)</f>
        <v>0</v>
      </c>
      <c r="L90" s="4" t="e">
        <f t="shared" si="17"/>
        <v>#DIV/0!</v>
      </c>
      <c r="M90" s="17">
        <f t="shared" si="18"/>
        <v>0</v>
      </c>
      <c r="N90" s="17" t="e">
        <f t="shared" si="19"/>
        <v>#DIV/0!</v>
      </c>
      <c r="O90" s="25">
        <f>IF(ABS(data!G97)&lt;0.000001,0,data!G97)</f>
        <v>0</v>
      </c>
      <c r="P90" s="21">
        <f t="shared" si="20"/>
        <v>0</v>
      </c>
      <c r="Q90" s="21">
        <f>data!H97</f>
        <v>0</v>
      </c>
      <c r="R90" s="21" t="e">
        <f t="shared" si="21"/>
        <v>#DIV/0!</v>
      </c>
      <c r="S90" s="21" t="e">
        <f t="shared" si="22"/>
        <v>#DIV/0!</v>
      </c>
      <c r="T90" s="4">
        <f t="shared" si="23"/>
        <v>0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</row>
    <row r="91" ht="15" customHeight="1" spans="1:1027">
      <c r="A91" s="25">
        <f>data!A98</f>
        <v>0</v>
      </c>
      <c r="B91" s="17">
        <f>data!B$7</f>
        <v>0</v>
      </c>
      <c r="C91" s="17" t="str">
        <f>data!B$1</f>
        <v>bitmex</v>
      </c>
      <c r="D91" s="17" t="str">
        <f>data!B$2</f>
        <v>xbt_usd</v>
      </c>
      <c r="E91" s="25">
        <f>data!C98</f>
        <v>0</v>
      </c>
      <c r="F91" s="25">
        <f>data!D98</f>
        <v>0</v>
      </c>
      <c r="G91" s="25">
        <f>data!E98</f>
        <v>0</v>
      </c>
      <c r="H91" s="26">
        <f>data!F98</f>
        <v>0</v>
      </c>
      <c r="I91" s="17">
        <f t="shared" si="15"/>
        <v>-1</v>
      </c>
      <c r="J91" s="17">
        <f t="shared" si="16"/>
        <v>0</v>
      </c>
      <c r="K91" s="17">
        <f>SUM(J$2:J91)</f>
        <v>0</v>
      </c>
      <c r="L91" s="4" t="e">
        <f t="shared" si="17"/>
        <v>#DIV/0!</v>
      </c>
      <c r="M91" s="17">
        <f t="shared" si="18"/>
        <v>0</v>
      </c>
      <c r="N91" s="17" t="e">
        <f t="shared" si="19"/>
        <v>#DIV/0!</v>
      </c>
      <c r="O91" s="25">
        <f>IF(ABS(data!G98)&lt;0.000001,0,data!G98)</f>
        <v>0</v>
      </c>
      <c r="P91" s="21">
        <f t="shared" si="20"/>
        <v>0</v>
      </c>
      <c r="Q91" s="21">
        <f>data!H98</f>
        <v>0</v>
      </c>
      <c r="R91" s="21" t="e">
        <f t="shared" si="21"/>
        <v>#DIV/0!</v>
      </c>
      <c r="S91" s="21" t="e">
        <f t="shared" si="22"/>
        <v>#DIV/0!</v>
      </c>
      <c r="T91" s="4">
        <f t="shared" si="23"/>
        <v>0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</row>
    <row r="92" ht="15" customHeight="1" spans="1:1027">
      <c r="A92" s="25">
        <f>data!A99</f>
        <v>0</v>
      </c>
      <c r="B92" s="17">
        <f>data!B$7</f>
        <v>0</v>
      </c>
      <c r="C92" s="17" t="str">
        <f>data!B$1</f>
        <v>bitmex</v>
      </c>
      <c r="D92" s="17" t="str">
        <f>data!B$2</f>
        <v>xbt_usd</v>
      </c>
      <c r="E92" s="25">
        <f>data!C99</f>
        <v>0</v>
      </c>
      <c r="F92" s="25">
        <f>data!D99</f>
        <v>0</v>
      </c>
      <c r="G92" s="25">
        <f>data!E99</f>
        <v>0</v>
      </c>
      <c r="H92" s="26">
        <f>data!F99</f>
        <v>0</v>
      </c>
      <c r="I92" s="17">
        <f t="shared" si="15"/>
        <v>-1</v>
      </c>
      <c r="J92" s="17">
        <f t="shared" si="16"/>
        <v>0</v>
      </c>
      <c r="K92" s="17">
        <f>SUM(J$2:J92)</f>
        <v>0</v>
      </c>
      <c r="L92" s="4" t="e">
        <f t="shared" si="17"/>
        <v>#DIV/0!</v>
      </c>
      <c r="M92" s="17">
        <f t="shared" si="18"/>
        <v>0</v>
      </c>
      <c r="N92" s="17" t="e">
        <f t="shared" si="19"/>
        <v>#DIV/0!</v>
      </c>
      <c r="O92" s="25">
        <f>IF(ABS(data!G99)&lt;0.000001,0,data!G99)</f>
        <v>0</v>
      </c>
      <c r="P92" s="21">
        <f t="shared" si="20"/>
        <v>0</v>
      </c>
      <c r="Q92" s="21">
        <f>data!H99</f>
        <v>0</v>
      </c>
      <c r="R92" s="21" t="e">
        <f t="shared" si="21"/>
        <v>#DIV/0!</v>
      </c>
      <c r="S92" s="21" t="e">
        <f t="shared" si="22"/>
        <v>#DIV/0!</v>
      </c>
      <c r="T92" s="4">
        <f t="shared" si="23"/>
        <v>0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</row>
    <row r="93" ht="15" customHeight="1" spans="1:1027">
      <c r="A93" s="25">
        <f>data!A100</f>
        <v>0</v>
      </c>
      <c r="B93" s="17">
        <f>data!B$7</f>
        <v>0</v>
      </c>
      <c r="C93" s="17" t="str">
        <f>data!B$1</f>
        <v>bitmex</v>
      </c>
      <c r="D93" s="17" t="str">
        <f>data!B$2</f>
        <v>xbt_usd</v>
      </c>
      <c r="E93" s="25">
        <f>data!C100</f>
        <v>0</v>
      </c>
      <c r="F93" s="25">
        <f>data!D100</f>
        <v>0</v>
      </c>
      <c r="G93" s="25">
        <f>data!E100</f>
        <v>0</v>
      </c>
      <c r="H93" s="26">
        <f>data!F100</f>
        <v>0</v>
      </c>
      <c r="I93" s="17">
        <f t="shared" si="15"/>
        <v>-1</v>
      </c>
      <c r="J93" s="17">
        <f t="shared" si="16"/>
        <v>0</v>
      </c>
      <c r="K93" s="17">
        <f>SUM(J$2:J93)</f>
        <v>0</v>
      </c>
      <c r="L93" s="4" t="e">
        <f t="shared" si="17"/>
        <v>#DIV/0!</v>
      </c>
      <c r="M93" s="17">
        <f t="shared" si="18"/>
        <v>0</v>
      </c>
      <c r="N93" s="17" t="e">
        <f t="shared" si="19"/>
        <v>#DIV/0!</v>
      </c>
      <c r="O93" s="25">
        <f>IF(ABS(data!G100)&lt;0.000001,0,data!G100)</f>
        <v>0</v>
      </c>
      <c r="P93" s="21">
        <f t="shared" si="20"/>
        <v>0</v>
      </c>
      <c r="Q93" s="21">
        <f>data!H100</f>
        <v>0</v>
      </c>
      <c r="R93" s="21" t="e">
        <f t="shared" si="21"/>
        <v>#DIV/0!</v>
      </c>
      <c r="S93" s="21" t="e">
        <f t="shared" si="22"/>
        <v>#DIV/0!</v>
      </c>
      <c r="T93" s="4">
        <f t="shared" si="23"/>
        <v>0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</row>
    <row r="94" ht="15" customHeight="1" spans="1:1027">
      <c r="A94" s="25">
        <f>data!A101</f>
        <v>0</v>
      </c>
      <c r="B94" s="17">
        <f>data!B$7</f>
        <v>0</v>
      </c>
      <c r="C94" s="17" t="str">
        <f>data!B$1</f>
        <v>bitmex</v>
      </c>
      <c r="D94" s="17" t="str">
        <f>data!B$2</f>
        <v>xbt_usd</v>
      </c>
      <c r="E94" s="25">
        <f>data!C101</f>
        <v>0</v>
      </c>
      <c r="F94" s="25">
        <f>data!D101</f>
        <v>0</v>
      </c>
      <c r="G94" s="25">
        <f>data!E101</f>
        <v>0</v>
      </c>
      <c r="H94" s="26">
        <f>data!F101</f>
        <v>0</v>
      </c>
      <c r="I94" s="17">
        <f t="shared" si="15"/>
        <v>-1</v>
      </c>
      <c r="J94" s="17">
        <f t="shared" si="16"/>
        <v>0</v>
      </c>
      <c r="K94" s="17">
        <f>SUM(J$2:J94)</f>
        <v>0</v>
      </c>
      <c r="L94" s="4" t="e">
        <f t="shared" si="17"/>
        <v>#DIV/0!</v>
      </c>
      <c r="M94" s="17">
        <f t="shared" si="18"/>
        <v>0</v>
      </c>
      <c r="N94" s="17" t="e">
        <f t="shared" si="19"/>
        <v>#DIV/0!</v>
      </c>
      <c r="O94" s="25">
        <f>IF(ABS(data!G101)&lt;0.000001,0,data!G101)</f>
        <v>0</v>
      </c>
      <c r="P94" s="21">
        <f t="shared" si="20"/>
        <v>0</v>
      </c>
      <c r="Q94" s="21">
        <f>data!H101</f>
        <v>0</v>
      </c>
      <c r="R94" s="21" t="e">
        <f t="shared" si="21"/>
        <v>#DIV/0!</v>
      </c>
      <c r="S94" s="21" t="e">
        <f t="shared" si="22"/>
        <v>#DIV/0!</v>
      </c>
      <c r="T94" s="4">
        <f t="shared" si="23"/>
        <v>0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</row>
    <row r="95" ht="15" customHeight="1" spans="1:1027">
      <c r="A95" s="25">
        <f>data!A102</f>
        <v>0</v>
      </c>
      <c r="B95" s="17">
        <f>data!B$7</f>
        <v>0</v>
      </c>
      <c r="C95" s="17" t="str">
        <f>data!B$1</f>
        <v>bitmex</v>
      </c>
      <c r="D95" s="17" t="str">
        <f>data!B$2</f>
        <v>xbt_usd</v>
      </c>
      <c r="E95" s="25">
        <f>data!C102</f>
        <v>0</v>
      </c>
      <c r="F95" s="25">
        <f>data!D102</f>
        <v>0</v>
      </c>
      <c r="G95" s="25">
        <f>data!E102</f>
        <v>0</v>
      </c>
      <c r="H95" s="26">
        <f>data!F102</f>
        <v>0</v>
      </c>
      <c r="I95" s="17">
        <f t="shared" si="15"/>
        <v>-1</v>
      </c>
      <c r="J95" s="17">
        <f t="shared" si="16"/>
        <v>0</v>
      </c>
      <c r="K95" s="17">
        <f>SUM(J$2:J95)</f>
        <v>0</v>
      </c>
      <c r="L95" s="4" t="e">
        <f t="shared" si="17"/>
        <v>#DIV/0!</v>
      </c>
      <c r="M95" s="17">
        <f t="shared" si="18"/>
        <v>0</v>
      </c>
      <c r="N95" s="17" t="e">
        <f t="shared" si="19"/>
        <v>#DIV/0!</v>
      </c>
      <c r="O95" s="25">
        <f>IF(ABS(data!G102)&lt;0.000001,0,data!G102)</f>
        <v>0</v>
      </c>
      <c r="P95" s="21">
        <f t="shared" si="20"/>
        <v>0</v>
      </c>
      <c r="Q95" s="21">
        <f>data!H102</f>
        <v>0</v>
      </c>
      <c r="R95" s="21" t="e">
        <f t="shared" si="21"/>
        <v>#DIV/0!</v>
      </c>
      <c r="S95" s="21" t="e">
        <f t="shared" si="22"/>
        <v>#DIV/0!</v>
      </c>
      <c r="T95" s="4">
        <f t="shared" si="23"/>
        <v>0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</row>
    <row r="96" ht="15" customHeight="1" spans="1:1027">
      <c r="A96" s="25">
        <f>data!A103</f>
        <v>0</v>
      </c>
      <c r="B96" s="17">
        <f>data!B$7</f>
        <v>0</v>
      </c>
      <c r="C96" s="17" t="str">
        <f>data!B$1</f>
        <v>bitmex</v>
      </c>
      <c r="D96" s="17" t="str">
        <f>data!B$2</f>
        <v>xbt_usd</v>
      </c>
      <c r="E96" s="25">
        <f>data!C103</f>
        <v>0</v>
      </c>
      <c r="F96" s="25">
        <f>data!D103</f>
        <v>0</v>
      </c>
      <c r="G96" s="25">
        <f>data!E103</f>
        <v>0</v>
      </c>
      <c r="H96" s="26">
        <f>data!F103</f>
        <v>0</v>
      </c>
      <c r="I96" s="17">
        <f t="shared" si="15"/>
        <v>-1</v>
      </c>
      <c r="J96" s="17">
        <f t="shared" si="16"/>
        <v>0</v>
      </c>
      <c r="K96" s="17">
        <f>SUM(J$2:J96)</f>
        <v>0</v>
      </c>
      <c r="L96" s="4" t="e">
        <f t="shared" si="17"/>
        <v>#DIV/0!</v>
      </c>
      <c r="M96" s="17">
        <f t="shared" si="18"/>
        <v>0</v>
      </c>
      <c r="N96" s="17" t="e">
        <f t="shared" si="19"/>
        <v>#DIV/0!</v>
      </c>
      <c r="O96" s="25">
        <f>IF(ABS(data!G103)&lt;0.000001,0,data!G103)</f>
        <v>0</v>
      </c>
      <c r="P96" s="21">
        <f t="shared" si="20"/>
        <v>0</v>
      </c>
      <c r="Q96" s="21">
        <f>data!H103</f>
        <v>0</v>
      </c>
      <c r="R96" s="21" t="e">
        <f t="shared" si="21"/>
        <v>#DIV/0!</v>
      </c>
      <c r="S96" s="21" t="e">
        <f t="shared" si="22"/>
        <v>#DIV/0!</v>
      </c>
      <c r="T96" s="4">
        <f t="shared" si="23"/>
        <v>0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</row>
    <row r="97" ht="15" customHeight="1" spans="1:1027">
      <c r="A97" s="25">
        <f>data!A104</f>
        <v>0</v>
      </c>
      <c r="B97" s="17">
        <f>data!B$7</f>
        <v>0</v>
      </c>
      <c r="C97" s="17" t="str">
        <f>data!B$1</f>
        <v>bitmex</v>
      </c>
      <c r="D97" s="17" t="str">
        <f>data!B$2</f>
        <v>xbt_usd</v>
      </c>
      <c r="E97" s="25">
        <f>data!C104</f>
        <v>0</v>
      </c>
      <c r="F97" s="25">
        <f>data!D104</f>
        <v>0</v>
      </c>
      <c r="G97" s="25">
        <f>data!E104</f>
        <v>0</v>
      </c>
      <c r="H97" s="26">
        <f>data!F104</f>
        <v>0</v>
      </c>
      <c r="I97" s="17">
        <f t="shared" si="15"/>
        <v>-1</v>
      </c>
      <c r="J97" s="17">
        <f t="shared" si="16"/>
        <v>0</v>
      </c>
      <c r="K97" s="17">
        <f>SUM(J$2:J97)</f>
        <v>0</v>
      </c>
      <c r="L97" s="4" t="e">
        <f t="shared" si="17"/>
        <v>#DIV/0!</v>
      </c>
      <c r="M97" s="17">
        <f t="shared" si="18"/>
        <v>0</v>
      </c>
      <c r="N97" s="17" t="e">
        <f t="shared" si="19"/>
        <v>#DIV/0!</v>
      </c>
      <c r="O97" s="25">
        <f>IF(ABS(data!G104)&lt;0.000001,0,data!G104)</f>
        <v>0</v>
      </c>
      <c r="P97" s="21">
        <f t="shared" si="20"/>
        <v>0</v>
      </c>
      <c r="Q97" s="21">
        <f>data!H104</f>
        <v>0</v>
      </c>
      <c r="R97" s="21" t="e">
        <f t="shared" si="21"/>
        <v>#DIV/0!</v>
      </c>
      <c r="S97" s="21" t="e">
        <f t="shared" si="22"/>
        <v>#DIV/0!</v>
      </c>
      <c r="T97" s="4">
        <f t="shared" si="23"/>
        <v>0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</row>
    <row r="98" ht="15" customHeight="1" spans="1:1027">
      <c r="A98" s="25">
        <f>data!A105</f>
        <v>0</v>
      </c>
      <c r="B98" s="17">
        <f>data!B$7</f>
        <v>0</v>
      </c>
      <c r="C98" s="17" t="str">
        <f>data!B$1</f>
        <v>bitmex</v>
      </c>
      <c r="D98" s="17" t="str">
        <f>data!B$2</f>
        <v>xbt_usd</v>
      </c>
      <c r="E98" s="25">
        <f>data!C105</f>
        <v>0</v>
      </c>
      <c r="F98" s="25">
        <f>data!D105</f>
        <v>0</v>
      </c>
      <c r="G98" s="25">
        <f>data!E105</f>
        <v>0</v>
      </c>
      <c r="H98" s="26">
        <f>data!F105</f>
        <v>0</v>
      </c>
      <c r="I98" s="17">
        <f t="shared" si="15"/>
        <v>-1</v>
      </c>
      <c r="J98" s="17">
        <f t="shared" si="16"/>
        <v>0</v>
      </c>
      <c r="K98" s="17">
        <f>SUM(J$2:J98)</f>
        <v>0</v>
      </c>
      <c r="L98" s="4" t="e">
        <f t="shared" si="17"/>
        <v>#DIV/0!</v>
      </c>
      <c r="M98" s="17">
        <f t="shared" si="18"/>
        <v>0</v>
      </c>
      <c r="N98" s="17" t="e">
        <f t="shared" si="19"/>
        <v>#DIV/0!</v>
      </c>
      <c r="O98" s="25">
        <f>IF(ABS(data!G105)&lt;0.000001,0,data!G105)</f>
        <v>0</v>
      </c>
      <c r="P98" s="21">
        <f t="shared" si="20"/>
        <v>0</v>
      </c>
      <c r="Q98" s="21">
        <f>data!H105</f>
        <v>0</v>
      </c>
      <c r="R98" s="21" t="e">
        <f t="shared" si="21"/>
        <v>#DIV/0!</v>
      </c>
      <c r="S98" s="21" t="e">
        <f t="shared" si="22"/>
        <v>#DIV/0!</v>
      </c>
      <c r="T98" s="4">
        <f t="shared" si="23"/>
        <v>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</row>
    <row r="99" ht="15" customHeight="1" spans="1:1027">
      <c r="A99" s="25">
        <f>data!A106</f>
        <v>0</v>
      </c>
      <c r="B99" s="17">
        <f>data!B$7</f>
        <v>0</v>
      </c>
      <c r="C99" s="17" t="str">
        <f>data!B$1</f>
        <v>bitmex</v>
      </c>
      <c r="D99" s="17" t="str">
        <f>data!B$2</f>
        <v>xbt_usd</v>
      </c>
      <c r="E99" s="25">
        <f>data!C106</f>
        <v>0</v>
      </c>
      <c r="F99" s="25">
        <f>data!D106</f>
        <v>0</v>
      </c>
      <c r="G99" s="25">
        <f>data!E106</f>
        <v>0</v>
      </c>
      <c r="H99" s="26">
        <f>data!F106</f>
        <v>0</v>
      </c>
      <c r="I99" s="17">
        <f t="shared" si="15"/>
        <v>-1</v>
      </c>
      <c r="J99" s="17">
        <f t="shared" si="16"/>
        <v>0</v>
      </c>
      <c r="K99" s="17">
        <f>SUM(J$2:J99)</f>
        <v>0</v>
      </c>
      <c r="L99" s="4" t="e">
        <f t="shared" si="17"/>
        <v>#DIV/0!</v>
      </c>
      <c r="M99" s="17">
        <f t="shared" si="18"/>
        <v>0</v>
      </c>
      <c r="N99" s="17" t="e">
        <f t="shared" si="19"/>
        <v>#DIV/0!</v>
      </c>
      <c r="O99" s="25">
        <f>IF(ABS(data!G106)&lt;0.000001,0,data!G106)</f>
        <v>0</v>
      </c>
      <c r="P99" s="21">
        <f t="shared" si="20"/>
        <v>0</v>
      </c>
      <c r="Q99" s="21">
        <f>data!H106</f>
        <v>0</v>
      </c>
      <c r="R99" s="21" t="e">
        <f t="shared" si="21"/>
        <v>#DIV/0!</v>
      </c>
      <c r="S99" s="21" t="e">
        <f t="shared" si="22"/>
        <v>#DIV/0!</v>
      </c>
      <c r="T99" s="4">
        <f t="shared" si="23"/>
        <v>0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</row>
    <row r="100" ht="15" customHeight="1" spans="1:1027">
      <c r="A100" s="25">
        <f>data!A107</f>
        <v>0</v>
      </c>
      <c r="B100" s="17">
        <f>data!B$7</f>
        <v>0</v>
      </c>
      <c r="C100" s="17" t="str">
        <f>data!B$1</f>
        <v>bitmex</v>
      </c>
      <c r="D100" s="17" t="str">
        <f>data!B$2</f>
        <v>xbt_usd</v>
      </c>
      <c r="E100" s="25">
        <f>data!C107</f>
        <v>0</v>
      </c>
      <c r="F100" s="25">
        <f>data!D107</f>
        <v>0</v>
      </c>
      <c r="G100" s="25">
        <f>data!E107</f>
        <v>0</v>
      </c>
      <c r="H100" s="26">
        <f>data!F107</f>
        <v>0</v>
      </c>
      <c r="I100" s="17">
        <f t="shared" si="15"/>
        <v>-1</v>
      </c>
      <c r="J100" s="17">
        <f t="shared" si="16"/>
        <v>0</v>
      </c>
      <c r="K100" s="17">
        <f>SUM(J$2:J100)</f>
        <v>0</v>
      </c>
      <c r="L100" s="4" t="e">
        <f t="shared" si="17"/>
        <v>#DIV/0!</v>
      </c>
      <c r="M100" s="17">
        <f t="shared" si="18"/>
        <v>0</v>
      </c>
      <c r="N100" s="17" t="e">
        <f t="shared" si="19"/>
        <v>#DIV/0!</v>
      </c>
      <c r="O100" s="25">
        <f>IF(ABS(data!G107)&lt;0.000001,0,data!G107)</f>
        <v>0</v>
      </c>
      <c r="P100" s="21">
        <f t="shared" si="20"/>
        <v>0</v>
      </c>
      <c r="Q100" s="21">
        <f>data!H107</f>
        <v>0</v>
      </c>
      <c r="R100" s="21" t="e">
        <f t="shared" si="21"/>
        <v>#DIV/0!</v>
      </c>
      <c r="S100" s="21" t="e">
        <f t="shared" si="22"/>
        <v>#DIV/0!</v>
      </c>
      <c r="T100" s="4">
        <f t="shared" si="23"/>
        <v>0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</row>
    <row r="101" ht="15" customHeight="1" spans="1:1027">
      <c r="A101" s="25">
        <f>data!A108</f>
        <v>0</v>
      </c>
      <c r="B101" s="17">
        <f>data!B$7</f>
        <v>0</v>
      </c>
      <c r="C101" s="17" t="str">
        <f>data!B$1</f>
        <v>bitmex</v>
      </c>
      <c r="D101" s="17" t="str">
        <f>data!B$2</f>
        <v>xbt_usd</v>
      </c>
      <c r="E101" s="25">
        <f>data!C108</f>
        <v>0</v>
      </c>
      <c r="F101" s="25">
        <f>data!D108</f>
        <v>0</v>
      </c>
      <c r="G101" s="25">
        <f>data!E108</f>
        <v>0</v>
      </c>
      <c r="H101" s="26">
        <f>data!F108</f>
        <v>0</v>
      </c>
      <c r="I101" s="17">
        <f t="shared" si="15"/>
        <v>-1</v>
      </c>
      <c r="J101" s="17">
        <f t="shared" si="16"/>
        <v>0</v>
      </c>
      <c r="K101" s="17">
        <f>SUM(J$2:J101)</f>
        <v>0</v>
      </c>
      <c r="L101" s="4" t="e">
        <f t="shared" si="17"/>
        <v>#DIV/0!</v>
      </c>
      <c r="M101" s="17">
        <f t="shared" si="18"/>
        <v>0</v>
      </c>
      <c r="N101" s="17" t="e">
        <f t="shared" si="19"/>
        <v>#DIV/0!</v>
      </c>
      <c r="O101" s="25">
        <f>IF(ABS(data!G108)&lt;0.000001,0,data!G108)</f>
        <v>0</v>
      </c>
      <c r="P101" s="21">
        <f t="shared" si="20"/>
        <v>0</v>
      </c>
      <c r="Q101" s="21">
        <f>data!H108</f>
        <v>0</v>
      </c>
      <c r="R101" s="21" t="e">
        <f t="shared" si="21"/>
        <v>#DIV/0!</v>
      </c>
      <c r="S101" s="21" t="e">
        <f t="shared" si="22"/>
        <v>#DIV/0!</v>
      </c>
      <c r="T101" s="4">
        <f t="shared" si="23"/>
        <v>0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</row>
    <row r="102" ht="15" customHeight="1" spans="1:1027">
      <c r="A102" s="25">
        <f>data!A109</f>
        <v>0</v>
      </c>
      <c r="B102" s="17">
        <f>data!B$7</f>
        <v>0</v>
      </c>
      <c r="C102" s="17" t="str">
        <f>data!B$1</f>
        <v>bitmex</v>
      </c>
      <c r="D102" s="17" t="str">
        <f>data!B$2</f>
        <v>xbt_usd</v>
      </c>
      <c r="E102" s="25">
        <f>data!C109</f>
        <v>0</v>
      </c>
      <c r="F102" s="25">
        <f>data!D109</f>
        <v>0</v>
      </c>
      <c r="G102" s="25">
        <f>data!E109</f>
        <v>0</v>
      </c>
      <c r="H102" s="26">
        <f>data!F109</f>
        <v>0</v>
      </c>
      <c r="I102" s="17">
        <f t="shared" si="15"/>
        <v>-1</v>
      </c>
      <c r="J102" s="17">
        <f t="shared" si="16"/>
        <v>0</v>
      </c>
      <c r="K102" s="17">
        <f>SUM(J$2:J102)</f>
        <v>0</v>
      </c>
      <c r="L102" s="4" t="e">
        <f t="shared" si="17"/>
        <v>#DIV/0!</v>
      </c>
      <c r="M102" s="17">
        <f t="shared" si="18"/>
        <v>0</v>
      </c>
      <c r="N102" s="17" t="e">
        <f t="shared" si="19"/>
        <v>#DIV/0!</v>
      </c>
      <c r="O102" s="25">
        <f>IF(ABS(data!G109)&lt;0.000001,0,data!G109)</f>
        <v>0</v>
      </c>
      <c r="P102" s="21">
        <f t="shared" si="20"/>
        <v>0</v>
      </c>
      <c r="Q102" s="21">
        <f>data!H109</f>
        <v>0</v>
      </c>
      <c r="R102" s="21" t="e">
        <f t="shared" si="21"/>
        <v>#DIV/0!</v>
      </c>
      <c r="S102" s="21" t="e">
        <f t="shared" si="22"/>
        <v>#DIV/0!</v>
      </c>
      <c r="T102" s="4">
        <f t="shared" si="23"/>
        <v>0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</row>
    <row r="103" ht="15" customHeight="1" spans="1:1027">
      <c r="A103" s="25">
        <f>data!A110</f>
        <v>0</v>
      </c>
      <c r="B103" s="17">
        <f>data!B$7</f>
        <v>0</v>
      </c>
      <c r="C103" s="17" t="str">
        <f>data!B$1</f>
        <v>bitmex</v>
      </c>
      <c r="D103" s="17" t="str">
        <f>data!B$2</f>
        <v>xbt_usd</v>
      </c>
      <c r="E103" s="25">
        <f>data!C110</f>
        <v>0</v>
      </c>
      <c r="F103" s="25">
        <f>data!D110</f>
        <v>0</v>
      </c>
      <c r="G103" s="25">
        <f>data!E110</f>
        <v>0</v>
      </c>
      <c r="H103" s="26">
        <f>data!F110</f>
        <v>0</v>
      </c>
      <c r="I103" s="17">
        <f t="shared" si="15"/>
        <v>-1</v>
      </c>
      <c r="J103" s="17">
        <f t="shared" si="16"/>
        <v>0</v>
      </c>
      <c r="K103" s="17">
        <f>SUM(J$2:J103)</f>
        <v>0</v>
      </c>
      <c r="L103" s="4" t="e">
        <f t="shared" si="17"/>
        <v>#DIV/0!</v>
      </c>
      <c r="M103" s="17">
        <f t="shared" si="18"/>
        <v>0</v>
      </c>
      <c r="N103" s="17" t="e">
        <f t="shared" si="19"/>
        <v>#DIV/0!</v>
      </c>
      <c r="O103" s="25">
        <f>IF(ABS(data!G110)&lt;0.000001,0,data!G110)</f>
        <v>0</v>
      </c>
      <c r="P103" s="21">
        <f t="shared" si="20"/>
        <v>0</v>
      </c>
      <c r="Q103" s="21">
        <f>data!H110</f>
        <v>0</v>
      </c>
      <c r="R103" s="21" t="e">
        <f t="shared" si="21"/>
        <v>#DIV/0!</v>
      </c>
      <c r="S103" s="21" t="e">
        <f t="shared" si="22"/>
        <v>#DIV/0!</v>
      </c>
      <c r="T103" s="4">
        <f t="shared" si="23"/>
        <v>0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</row>
    <row r="104" ht="15" customHeight="1" spans="1:1027">
      <c r="A104" s="25">
        <f>data!A111</f>
        <v>0</v>
      </c>
      <c r="B104" s="17">
        <f>data!B$7</f>
        <v>0</v>
      </c>
      <c r="C104" s="17" t="str">
        <f>data!B$1</f>
        <v>bitmex</v>
      </c>
      <c r="D104" s="17" t="str">
        <f>data!B$2</f>
        <v>xbt_usd</v>
      </c>
      <c r="E104" s="25">
        <f>data!C111</f>
        <v>0</v>
      </c>
      <c r="F104" s="25">
        <f>data!D111</f>
        <v>0</v>
      </c>
      <c r="G104" s="25">
        <f>data!E111</f>
        <v>0</v>
      </c>
      <c r="H104" s="26">
        <f>data!F111</f>
        <v>0</v>
      </c>
      <c r="I104" s="17">
        <f t="shared" si="15"/>
        <v>-1</v>
      </c>
      <c r="J104" s="17">
        <f t="shared" si="16"/>
        <v>0</v>
      </c>
      <c r="K104" s="17">
        <f>SUM(J$2:J104)</f>
        <v>0</v>
      </c>
      <c r="L104" s="4" t="e">
        <f t="shared" si="17"/>
        <v>#DIV/0!</v>
      </c>
      <c r="M104" s="17">
        <f t="shared" si="18"/>
        <v>0</v>
      </c>
      <c r="N104" s="17" t="e">
        <f t="shared" si="19"/>
        <v>#DIV/0!</v>
      </c>
      <c r="O104" s="25">
        <f>IF(ABS(data!G111)&lt;0.000001,0,data!G111)</f>
        <v>0</v>
      </c>
      <c r="P104" s="21">
        <f t="shared" si="20"/>
        <v>0</v>
      </c>
      <c r="Q104" s="21">
        <f>data!H111</f>
        <v>0</v>
      </c>
      <c r="R104" s="21" t="e">
        <f t="shared" si="21"/>
        <v>#DIV/0!</v>
      </c>
      <c r="S104" s="21" t="e">
        <f t="shared" si="22"/>
        <v>#DIV/0!</v>
      </c>
      <c r="T104" s="4">
        <f t="shared" si="23"/>
        <v>0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</row>
    <row r="105" ht="15" customHeight="1" spans="1:1027">
      <c r="A105" s="25">
        <f>data!A112</f>
        <v>0</v>
      </c>
      <c r="B105" s="17">
        <f>data!B$7</f>
        <v>0</v>
      </c>
      <c r="C105" s="17" t="str">
        <f>data!B$1</f>
        <v>bitmex</v>
      </c>
      <c r="D105" s="17" t="str">
        <f>data!B$2</f>
        <v>xbt_usd</v>
      </c>
      <c r="E105" s="25">
        <f>data!C112</f>
        <v>0</v>
      </c>
      <c r="F105" s="25">
        <f>data!D112</f>
        <v>0</v>
      </c>
      <c r="G105" s="25">
        <f>data!E112</f>
        <v>0</v>
      </c>
      <c r="H105" s="26">
        <f>data!F112</f>
        <v>0</v>
      </c>
      <c r="I105" s="17">
        <f t="shared" si="15"/>
        <v>-1</v>
      </c>
      <c r="J105" s="17">
        <f t="shared" si="16"/>
        <v>0</v>
      </c>
      <c r="K105" s="17">
        <f>SUM(J$2:J105)</f>
        <v>0</v>
      </c>
      <c r="L105" s="4" t="e">
        <f t="shared" si="17"/>
        <v>#DIV/0!</v>
      </c>
      <c r="M105" s="17">
        <f t="shared" si="18"/>
        <v>0</v>
      </c>
      <c r="N105" s="17" t="e">
        <f t="shared" si="19"/>
        <v>#DIV/0!</v>
      </c>
      <c r="O105" s="25">
        <f>IF(ABS(data!G112)&lt;0.000001,0,data!G112)</f>
        <v>0</v>
      </c>
      <c r="P105" s="21">
        <f t="shared" si="20"/>
        <v>0</v>
      </c>
      <c r="Q105" s="21">
        <f>data!H112</f>
        <v>0</v>
      </c>
      <c r="R105" s="21" t="e">
        <f t="shared" si="21"/>
        <v>#DIV/0!</v>
      </c>
      <c r="S105" s="21" t="e">
        <f t="shared" si="22"/>
        <v>#DIV/0!</v>
      </c>
      <c r="T105" s="4">
        <f t="shared" si="23"/>
        <v>0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</row>
    <row r="106" ht="15" customHeight="1" spans="1:1027">
      <c r="A106" s="25">
        <f>data!A113</f>
        <v>0</v>
      </c>
      <c r="B106" s="17">
        <f>data!B$7</f>
        <v>0</v>
      </c>
      <c r="C106" s="17" t="str">
        <f>data!B$1</f>
        <v>bitmex</v>
      </c>
      <c r="D106" s="17" t="str">
        <f>data!B$2</f>
        <v>xbt_usd</v>
      </c>
      <c r="E106" s="25">
        <f>data!C113</f>
        <v>0</v>
      </c>
      <c r="F106" s="25">
        <f>data!D113</f>
        <v>0</v>
      </c>
      <c r="G106" s="25">
        <f>data!E113</f>
        <v>0</v>
      </c>
      <c r="H106" s="26">
        <f>data!F113</f>
        <v>0</v>
      </c>
      <c r="I106" s="17">
        <f t="shared" si="15"/>
        <v>-1</v>
      </c>
      <c r="J106" s="17">
        <f t="shared" si="16"/>
        <v>0</v>
      </c>
      <c r="K106" s="17">
        <f>SUM(J$2:J106)</f>
        <v>0</v>
      </c>
      <c r="L106" s="4" t="e">
        <f t="shared" si="17"/>
        <v>#DIV/0!</v>
      </c>
      <c r="M106" s="17">
        <f t="shared" si="18"/>
        <v>0</v>
      </c>
      <c r="N106" s="17" t="e">
        <f t="shared" si="19"/>
        <v>#DIV/0!</v>
      </c>
      <c r="O106" s="25">
        <f>IF(ABS(data!G113)&lt;0.000001,0,data!G113)</f>
        <v>0</v>
      </c>
      <c r="P106" s="21">
        <f t="shared" si="20"/>
        <v>0</v>
      </c>
      <c r="Q106" s="21">
        <f>data!H113</f>
        <v>0</v>
      </c>
      <c r="R106" s="21" t="e">
        <f t="shared" si="21"/>
        <v>#DIV/0!</v>
      </c>
      <c r="S106" s="21" t="e">
        <f t="shared" si="22"/>
        <v>#DIV/0!</v>
      </c>
      <c r="T106" s="4">
        <f t="shared" si="23"/>
        <v>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</row>
    <row r="107" ht="15" customHeight="1" spans="1:1027">
      <c r="A107" s="25">
        <f>data!A114</f>
        <v>0</v>
      </c>
      <c r="B107" s="17">
        <f>data!B$7</f>
        <v>0</v>
      </c>
      <c r="C107" s="17" t="str">
        <f>data!B$1</f>
        <v>bitmex</v>
      </c>
      <c r="D107" s="17" t="str">
        <f>data!B$2</f>
        <v>xbt_usd</v>
      </c>
      <c r="E107" s="25">
        <f>data!C114</f>
        <v>0</v>
      </c>
      <c r="F107" s="25">
        <f>data!D114</f>
        <v>0</v>
      </c>
      <c r="G107" s="25">
        <f>data!E114</f>
        <v>0</v>
      </c>
      <c r="H107" s="26">
        <f>data!F114</f>
        <v>0</v>
      </c>
      <c r="I107" s="17">
        <f t="shared" si="15"/>
        <v>-1</v>
      </c>
      <c r="J107" s="17">
        <f t="shared" si="16"/>
        <v>0</v>
      </c>
      <c r="K107" s="17">
        <f>SUM(J$2:J107)</f>
        <v>0</v>
      </c>
      <c r="L107" s="4" t="e">
        <f t="shared" si="17"/>
        <v>#DIV/0!</v>
      </c>
      <c r="M107" s="17">
        <f t="shared" si="18"/>
        <v>0</v>
      </c>
      <c r="N107" s="17" t="e">
        <f t="shared" si="19"/>
        <v>#DIV/0!</v>
      </c>
      <c r="O107" s="25">
        <f>IF(ABS(data!G114)&lt;0.000001,0,data!G114)</f>
        <v>0</v>
      </c>
      <c r="P107" s="21">
        <f t="shared" si="20"/>
        <v>0</v>
      </c>
      <c r="Q107" s="21">
        <f>data!H114</f>
        <v>0</v>
      </c>
      <c r="R107" s="21" t="e">
        <f t="shared" si="21"/>
        <v>#DIV/0!</v>
      </c>
      <c r="S107" s="21" t="e">
        <f t="shared" si="22"/>
        <v>#DIV/0!</v>
      </c>
      <c r="T107" s="4">
        <f t="shared" si="23"/>
        <v>0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</row>
    <row r="108" ht="15" customHeight="1" spans="1:1027">
      <c r="A108" s="25">
        <f>data!A115</f>
        <v>0</v>
      </c>
      <c r="B108" s="17">
        <f>data!B$7</f>
        <v>0</v>
      </c>
      <c r="C108" s="17" t="str">
        <f>data!B$1</f>
        <v>bitmex</v>
      </c>
      <c r="D108" s="17" t="str">
        <f>data!B$2</f>
        <v>xbt_usd</v>
      </c>
      <c r="E108" s="25">
        <f>data!C115</f>
        <v>0</v>
      </c>
      <c r="F108" s="25">
        <f>data!D115</f>
        <v>0</v>
      </c>
      <c r="G108" s="25">
        <f>data!E115</f>
        <v>0</v>
      </c>
      <c r="H108" s="26">
        <f>data!F115</f>
        <v>0</v>
      </c>
      <c r="I108" s="17">
        <f t="shared" si="15"/>
        <v>-1</v>
      </c>
      <c r="J108" s="17">
        <f t="shared" si="16"/>
        <v>0</v>
      </c>
      <c r="K108" s="17">
        <f>SUM(J$2:J108)</f>
        <v>0</v>
      </c>
      <c r="L108" s="4" t="e">
        <f t="shared" si="17"/>
        <v>#DIV/0!</v>
      </c>
      <c r="M108" s="17">
        <f t="shared" si="18"/>
        <v>0</v>
      </c>
      <c r="N108" s="17" t="e">
        <f t="shared" si="19"/>
        <v>#DIV/0!</v>
      </c>
      <c r="O108" s="25">
        <f>IF(ABS(data!G115)&lt;0.000001,0,data!G115)</f>
        <v>0</v>
      </c>
      <c r="P108" s="21">
        <f t="shared" si="20"/>
        <v>0</v>
      </c>
      <c r="Q108" s="21">
        <f>data!H115</f>
        <v>0</v>
      </c>
      <c r="R108" s="21" t="e">
        <f t="shared" si="21"/>
        <v>#DIV/0!</v>
      </c>
      <c r="S108" s="21" t="e">
        <f t="shared" si="22"/>
        <v>#DIV/0!</v>
      </c>
      <c r="T108" s="4">
        <f t="shared" si="23"/>
        <v>0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</row>
    <row r="109" ht="15" customHeight="1" spans="1:1027">
      <c r="A109" s="25">
        <f>data!A116</f>
        <v>0</v>
      </c>
      <c r="B109" s="17">
        <f>data!B$7</f>
        <v>0</v>
      </c>
      <c r="C109" s="17" t="str">
        <f>data!B$1</f>
        <v>bitmex</v>
      </c>
      <c r="D109" s="17" t="str">
        <f>data!B$2</f>
        <v>xbt_usd</v>
      </c>
      <c r="E109" s="25">
        <f>data!C116</f>
        <v>0</v>
      </c>
      <c r="F109" s="25">
        <f>data!D116</f>
        <v>0</v>
      </c>
      <c r="G109" s="25">
        <f>data!E116</f>
        <v>0</v>
      </c>
      <c r="H109" s="26">
        <f>data!F116</f>
        <v>0</v>
      </c>
      <c r="I109" s="17">
        <f t="shared" si="15"/>
        <v>-1</v>
      </c>
      <c r="J109" s="17">
        <f t="shared" si="16"/>
        <v>0</v>
      </c>
      <c r="K109" s="17">
        <f>SUM(J$2:J109)</f>
        <v>0</v>
      </c>
      <c r="L109" s="4" t="e">
        <f t="shared" si="17"/>
        <v>#DIV/0!</v>
      </c>
      <c r="M109" s="17">
        <f t="shared" si="18"/>
        <v>0</v>
      </c>
      <c r="N109" s="17" t="e">
        <f t="shared" si="19"/>
        <v>#DIV/0!</v>
      </c>
      <c r="O109" s="25">
        <f>IF(ABS(data!G116)&lt;0.000001,0,data!G116)</f>
        <v>0</v>
      </c>
      <c r="P109" s="21">
        <f t="shared" si="20"/>
        <v>0</v>
      </c>
      <c r="Q109" s="21">
        <f>data!H116</f>
        <v>0</v>
      </c>
      <c r="R109" s="21" t="e">
        <f t="shared" si="21"/>
        <v>#DIV/0!</v>
      </c>
      <c r="S109" s="21" t="e">
        <f t="shared" si="22"/>
        <v>#DIV/0!</v>
      </c>
      <c r="T109" s="4">
        <f t="shared" si="23"/>
        <v>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</row>
    <row r="110" ht="15" customHeight="1" spans="1:1027">
      <c r="A110" s="25">
        <f>data!A117</f>
        <v>0</v>
      </c>
      <c r="B110" s="17">
        <f>data!B$7</f>
        <v>0</v>
      </c>
      <c r="C110" s="17" t="str">
        <f>data!B$1</f>
        <v>bitmex</v>
      </c>
      <c r="D110" s="17" t="str">
        <f>data!B$2</f>
        <v>xbt_usd</v>
      </c>
      <c r="E110" s="25">
        <f>data!C117</f>
        <v>0</v>
      </c>
      <c r="F110" s="25">
        <f>data!D117</f>
        <v>0</v>
      </c>
      <c r="G110" s="25">
        <f>data!E117</f>
        <v>0</v>
      </c>
      <c r="H110" s="26">
        <f>data!F117</f>
        <v>0</v>
      </c>
      <c r="I110" s="17">
        <f t="shared" si="15"/>
        <v>-1</v>
      </c>
      <c r="J110" s="17">
        <f t="shared" si="16"/>
        <v>0</v>
      </c>
      <c r="K110" s="17">
        <f>SUM(J$2:J110)</f>
        <v>0</v>
      </c>
      <c r="L110" s="4" t="e">
        <f t="shared" si="17"/>
        <v>#DIV/0!</v>
      </c>
      <c r="M110" s="17">
        <f t="shared" si="18"/>
        <v>0</v>
      </c>
      <c r="N110" s="17" t="e">
        <f t="shared" si="19"/>
        <v>#DIV/0!</v>
      </c>
      <c r="O110" s="25">
        <f>IF(ABS(data!G117)&lt;0.000001,0,data!G117)</f>
        <v>0</v>
      </c>
      <c r="P110" s="21">
        <f t="shared" si="20"/>
        <v>0</v>
      </c>
      <c r="Q110" s="21">
        <f>data!H117</f>
        <v>0</v>
      </c>
      <c r="R110" s="21" t="e">
        <f t="shared" si="21"/>
        <v>#DIV/0!</v>
      </c>
      <c r="S110" s="21" t="e">
        <f t="shared" si="22"/>
        <v>#DIV/0!</v>
      </c>
      <c r="T110" s="4">
        <f t="shared" si="23"/>
        <v>0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</row>
    <row r="111" ht="15" customHeight="1" spans="1:1027">
      <c r="A111" s="25">
        <f>data!A118</f>
        <v>0</v>
      </c>
      <c r="B111" s="17">
        <f>data!B$7</f>
        <v>0</v>
      </c>
      <c r="C111" s="17" t="str">
        <f>data!B$1</f>
        <v>bitmex</v>
      </c>
      <c r="D111" s="17" t="str">
        <f>data!B$2</f>
        <v>xbt_usd</v>
      </c>
      <c r="E111" s="25">
        <f>data!C118</f>
        <v>0</v>
      </c>
      <c r="F111" s="25">
        <f>data!D118</f>
        <v>0</v>
      </c>
      <c r="G111" s="25">
        <f>data!E118</f>
        <v>0</v>
      </c>
      <c r="H111" s="26">
        <f>data!F118</f>
        <v>0</v>
      </c>
      <c r="I111" s="17">
        <f t="shared" si="15"/>
        <v>-1</v>
      </c>
      <c r="J111" s="17">
        <f t="shared" si="16"/>
        <v>0</v>
      </c>
      <c r="K111" s="17">
        <f>SUM(J$2:J111)</f>
        <v>0</v>
      </c>
      <c r="L111" s="4" t="e">
        <f t="shared" si="17"/>
        <v>#DIV/0!</v>
      </c>
      <c r="M111" s="17">
        <f t="shared" si="18"/>
        <v>0</v>
      </c>
      <c r="N111" s="17" t="e">
        <f t="shared" si="19"/>
        <v>#DIV/0!</v>
      </c>
      <c r="O111" s="25">
        <f>IF(ABS(data!G118)&lt;0.000001,0,data!G118)</f>
        <v>0</v>
      </c>
      <c r="P111" s="21">
        <f t="shared" si="20"/>
        <v>0</v>
      </c>
      <c r="Q111" s="21">
        <f>data!H118</f>
        <v>0</v>
      </c>
      <c r="R111" s="21" t="e">
        <f t="shared" si="21"/>
        <v>#DIV/0!</v>
      </c>
      <c r="S111" s="21" t="e">
        <f t="shared" si="22"/>
        <v>#DIV/0!</v>
      </c>
      <c r="T111" s="4">
        <f t="shared" si="23"/>
        <v>0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</row>
    <row r="112" ht="15" customHeight="1" spans="1:1027">
      <c r="A112" s="25">
        <f>data!A119</f>
        <v>0</v>
      </c>
      <c r="B112" s="17">
        <f>data!B$7</f>
        <v>0</v>
      </c>
      <c r="C112" s="17" t="str">
        <f>data!B$1</f>
        <v>bitmex</v>
      </c>
      <c r="D112" s="17" t="str">
        <f>data!B$2</f>
        <v>xbt_usd</v>
      </c>
      <c r="E112" s="25">
        <f>data!C119</f>
        <v>0</v>
      </c>
      <c r="F112" s="25">
        <f>data!D119</f>
        <v>0</v>
      </c>
      <c r="G112" s="25">
        <f>data!E119</f>
        <v>0</v>
      </c>
      <c r="H112" s="26">
        <f>data!F119</f>
        <v>0</v>
      </c>
      <c r="I112" s="17">
        <f t="shared" si="15"/>
        <v>-1</v>
      </c>
      <c r="J112" s="17">
        <f t="shared" si="16"/>
        <v>0</v>
      </c>
      <c r="K112" s="17">
        <f>SUM(J$2:J112)</f>
        <v>0</v>
      </c>
      <c r="L112" s="4" t="e">
        <f t="shared" si="17"/>
        <v>#DIV/0!</v>
      </c>
      <c r="M112" s="17">
        <f t="shared" si="18"/>
        <v>0</v>
      </c>
      <c r="N112" s="17" t="e">
        <f t="shared" si="19"/>
        <v>#DIV/0!</v>
      </c>
      <c r="O112" s="25">
        <f>IF(ABS(data!G119)&lt;0.000001,0,data!G119)</f>
        <v>0</v>
      </c>
      <c r="P112" s="21">
        <f t="shared" si="20"/>
        <v>0</v>
      </c>
      <c r="Q112" s="21">
        <f>data!H119</f>
        <v>0</v>
      </c>
      <c r="R112" s="21" t="e">
        <f t="shared" si="21"/>
        <v>#DIV/0!</v>
      </c>
      <c r="S112" s="21" t="e">
        <f t="shared" si="22"/>
        <v>#DIV/0!</v>
      </c>
      <c r="T112" s="4">
        <f t="shared" si="23"/>
        <v>0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</row>
    <row r="113" ht="15" customHeight="1" spans="1:1027">
      <c r="A113" s="25">
        <f>data!A120</f>
        <v>0</v>
      </c>
      <c r="B113" s="17">
        <f>data!B$7</f>
        <v>0</v>
      </c>
      <c r="C113" s="17" t="str">
        <f>data!B$1</f>
        <v>bitmex</v>
      </c>
      <c r="D113" s="17" t="str">
        <f>data!B$2</f>
        <v>xbt_usd</v>
      </c>
      <c r="E113" s="25">
        <f>data!C120</f>
        <v>0</v>
      </c>
      <c r="F113" s="25">
        <f>data!D120</f>
        <v>0</v>
      </c>
      <c r="G113" s="25">
        <f>data!E120</f>
        <v>0</v>
      </c>
      <c r="H113" s="26">
        <f>data!F120</f>
        <v>0</v>
      </c>
      <c r="I113" s="17">
        <f t="shared" si="15"/>
        <v>-1</v>
      </c>
      <c r="J113" s="17">
        <f t="shared" si="16"/>
        <v>0</v>
      </c>
      <c r="K113" s="17">
        <f>SUM(J$2:J113)</f>
        <v>0</v>
      </c>
      <c r="L113" s="4" t="e">
        <f t="shared" si="17"/>
        <v>#DIV/0!</v>
      </c>
      <c r="M113" s="17">
        <f t="shared" si="18"/>
        <v>0</v>
      </c>
      <c r="N113" s="17" t="e">
        <f t="shared" si="19"/>
        <v>#DIV/0!</v>
      </c>
      <c r="O113" s="25">
        <f>IF(ABS(data!G120)&lt;0.000001,0,data!G120)</f>
        <v>0</v>
      </c>
      <c r="P113" s="21">
        <f t="shared" si="20"/>
        <v>0</v>
      </c>
      <c r="Q113" s="21">
        <f>data!H120</f>
        <v>0</v>
      </c>
      <c r="R113" s="21" t="e">
        <f t="shared" si="21"/>
        <v>#DIV/0!</v>
      </c>
      <c r="S113" s="21" t="e">
        <f t="shared" si="22"/>
        <v>#DIV/0!</v>
      </c>
      <c r="T113" s="4">
        <f t="shared" si="23"/>
        <v>0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</row>
    <row r="114" ht="15" customHeight="1" spans="1:1027">
      <c r="A114" s="25">
        <f>data!A121</f>
        <v>0</v>
      </c>
      <c r="B114" s="17">
        <f>data!B$7</f>
        <v>0</v>
      </c>
      <c r="C114" s="17" t="str">
        <f>data!B$1</f>
        <v>bitmex</v>
      </c>
      <c r="D114" s="17" t="str">
        <f>data!B$2</f>
        <v>xbt_usd</v>
      </c>
      <c r="E114" s="25">
        <f>data!C121</f>
        <v>0</v>
      </c>
      <c r="F114" s="25">
        <f>data!D121</f>
        <v>0</v>
      </c>
      <c r="G114" s="25">
        <f>data!E121</f>
        <v>0</v>
      </c>
      <c r="H114" s="26">
        <f>data!F121</f>
        <v>0</v>
      </c>
      <c r="I114" s="17">
        <f t="shared" si="15"/>
        <v>-1</v>
      </c>
      <c r="J114" s="17">
        <f t="shared" si="16"/>
        <v>0</v>
      </c>
      <c r="K114" s="17">
        <f>SUM(J$2:J114)</f>
        <v>0</v>
      </c>
      <c r="L114" s="4" t="e">
        <f t="shared" si="17"/>
        <v>#DIV/0!</v>
      </c>
      <c r="M114" s="17">
        <f t="shared" si="18"/>
        <v>0</v>
      </c>
      <c r="N114" s="17" t="e">
        <f t="shared" si="19"/>
        <v>#DIV/0!</v>
      </c>
      <c r="O114" s="25">
        <f>IF(ABS(data!G121)&lt;0.000001,0,data!G121)</f>
        <v>0</v>
      </c>
      <c r="P114" s="21">
        <f t="shared" si="20"/>
        <v>0</v>
      </c>
      <c r="Q114" s="21">
        <f>data!H121</f>
        <v>0</v>
      </c>
      <c r="R114" s="21" t="e">
        <f t="shared" si="21"/>
        <v>#DIV/0!</v>
      </c>
      <c r="S114" s="21" t="e">
        <f t="shared" si="22"/>
        <v>#DIV/0!</v>
      </c>
      <c r="T114" s="4">
        <f t="shared" si="23"/>
        <v>0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</row>
    <row r="115" ht="15" customHeight="1" spans="1:1027">
      <c r="A115" s="25">
        <f>data!A122</f>
        <v>0</v>
      </c>
      <c r="B115" s="17">
        <f>data!B$7</f>
        <v>0</v>
      </c>
      <c r="C115" s="17" t="str">
        <f>data!B$1</f>
        <v>bitmex</v>
      </c>
      <c r="D115" s="17" t="str">
        <f>data!B$2</f>
        <v>xbt_usd</v>
      </c>
      <c r="E115" s="25">
        <f>data!C122</f>
        <v>0</v>
      </c>
      <c r="F115" s="25">
        <f>data!D122</f>
        <v>0</v>
      </c>
      <c r="G115" s="25">
        <f>data!E122</f>
        <v>0</v>
      </c>
      <c r="H115" s="26">
        <f>data!F122</f>
        <v>0</v>
      </c>
      <c r="I115" s="17">
        <f t="shared" si="15"/>
        <v>-1</v>
      </c>
      <c r="J115" s="17">
        <f t="shared" si="16"/>
        <v>0</v>
      </c>
      <c r="K115" s="17">
        <f>SUM(J$2:J115)</f>
        <v>0</v>
      </c>
      <c r="L115" s="4" t="e">
        <f t="shared" si="17"/>
        <v>#DIV/0!</v>
      </c>
      <c r="M115" s="17">
        <f t="shared" si="18"/>
        <v>0</v>
      </c>
      <c r="N115" s="17" t="e">
        <f t="shared" si="19"/>
        <v>#DIV/0!</v>
      </c>
      <c r="O115" s="25">
        <f>IF(ABS(data!G122)&lt;0.000001,0,data!G122)</f>
        <v>0</v>
      </c>
      <c r="P115" s="21">
        <f t="shared" si="20"/>
        <v>0</v>
      </c>
      <c r="Q115" s="21">
        <f>data!H122</f>
        <v>0</v>
      </c>
      <c r="R115" s="21" t="e">
        <f t="shared" si="21"/>
        <v>#DIV/0!</v>
      </c>
      <c r="S115" s="21" t="e">
        <f t="shared" si="22"/>
        <v>#DIV/0!</v>
      </c>
      <c r="T115" s="4">
        <f t="shared" si="23"/>
        <v>0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</row>
    <row r="116" ht="15" customHeight="1" spans="1:1027">
      <c r="A116" s="25">
        <f>data!A123</f>
        <v>0</v>
      </c>
      <c r="B116" s="17">
        <f>data!B$7</f>
        <v>0</v>
      </c>
      <c r="C116" s="17" t="str">
        <f>data!B$1</f>
        <v>bitmex</v>
      </c>
      <c r="D116" s="17" t="str">
        <f>data!B$2</f>
        <v>xbt_usd</v>
      </c>
      <c r="E116" s="25">
        <f>data!C123</f>
        <v>0</v>
      </c>
      <c r="F116" s="25">
        <f>data!D123</f>
        <v>0</v>
      </c>
      <c r="G116" s="25">
        <f>data!E123</f>
        <v>0</v>
      </c>
      <c r="H116" s="26">
        <f>data!F123</f>
        <v>0</v>
      </c>
      <c r="I116" s="17">
        <f t="shared" si="15"/>
        <v>-1</v>
      </c>
      <c r="J116" s="17">
        <f t="shared" si="16"/>
        <v>0</v>
      </c>
      <c r="K116" s="17">
        <f>SUM(J$2:J116)</f>
        <v>0</v>
      </c>
      <c r="L116" s="4" t="e">
        <f t="shared" si="17"/>
        <v>#DIV/0!</v>
      </c>
      <c r="M116" s="17">
        <f t="shared" si="18"/>
        <v>0</v>
      </c>
      <c r="N116" s="17" t="e">
        <f t="shared" si="19"/>
        <v>#DIV/0!</v>
      </c>
      <c r="O116" s="25">
        <f>IF(ABS(data!G123)&lt;0.000001,0,data!G123)</f>
        <v>0</v>
      </c>
      <c r="P116" s="21">
        <f t="shared" si="20"/>
        <v>0</v>
      </c>
      <c r="Q116" s="21">
        <f>data!H123</f>
        <v>0</v>
      </c>
      <c r="R116" s="21" t="e">
        <f t="shared" si="21"/>
        <v>#DIV/0!</v>
      </c>
      <c r="S116" s="21" t="e">
        <f t="shared" si="22"/>
        <v>#DIV/0!</v>
      </c>
      <c r="T116" s="4">
        <f t="shared" si="23"/>
        <v>0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</row>
    <row r="117" ht="15" customHeight="1" spans="1:1027">
      <c r="A117" s="25">
        <f>data!A124</f>
        <v>0</v>
      </c>
      <c r="B117" s="17">
        <f>data!B$7</f>
        <v>0</v>
      </c>
      <c r="C117" s="17" t="str">
        <f>data!B$1</f>
        <v>bitmex</v>
      </c>
      <c r="D117" s="17" t="str">
        <f>data!B$2</f>
        <v>xbt_usd</v>
      </c>
      <c r="E117" s="25">
        <f>data!C124</f>
        <v>0</v>
      </c>
      <c r="F117" s="25">
        <f>data!D124</f>
        <v>0</v>
      </c>
      <c r="G117" s="25">
        <f>data!E124</f>
        <v>0</v>
      </c>
      <c r="H117" s="26">
        <f>data!F124</f>
        <v>0</v>
      </c>
      <c r="I117" s="17">
        <f t="shared" si="15"/>
        <v>-1</v>
      </c>
      <c r="J117" s="17">
        <f t="shared" si="16"/>
        <v>0</v>
      </c>
      <c r="K117" s="17">
        <f>SUM(J$2:J117)</f>
        <v>0</v>
      </c>
      <c r="L117" s="4" t="e">
        <f t="shared" si="17"/>
        <v>#DIV/0!</v>
      </c>
      <c r="M117" s="17">
        <f t="shared" si="18"/>
        <v>0</v>
      </c>
      <c r="N117" s="17" t="e">
        <f t="shared" si="19"/>
        <v>#DIV/0!</v>
      </c>
      <c r="O117" s="25">
        <f>IF(ABS(data!G124)&lt;0.000001,0,data!G124)</f>
        <v>0</v>
      </c>
      <c r="P117" s="21">
        <f t="shared" si="20"/>
        <v>0</v>
      </c>
      <c r="Q117" s="21">
        <f>data!H124</f>
        <v>0</v>
      </c>
      <c r="R117" s="21" t="e">
        <f t="shared" si="21"/>
        <v>#DIV/0!</v>
      </c>
      <c r="S117" s="21" t="e">
        <f t="shared" si="22"/>
        <v>#DIV/0!</v>
      </c>
      <c r="T117" s="4">
        <f t="shared" si="23"/>
        <v>0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</row>
    <row r="118" ht="15" customHeight="1" spans="1:1027">
      <c r="A118" s="25">
        <f>data!A125</f>
        <v>0</v>
      </c>
      <c r="B118" s="17">
        <f>data!B$7</f>
        <v>0</v>
      </c>
      <c r="C118" s="17" t="str">
        <f>data!B$1</f>
        <v>bitmex</v>
      </c>
      <c r="D118" s="17" t="str">
        <f>data!B$2</f>
        <v>xbt_usd</v>
      </c>
      <c r="E118" s="25">
        <f>data!C125</f>
        <v>0</v>
      </c>
      <c r="F118" s="25">
        <f>data!D125</f>
        <v>0</v>
      </c>
      <c r="G118" s="25">
        <f>data!E125</f>
        <v>0</v>
      </c>
      <c r="H118" s="26">
        <f>data!F125</f>
        <v>0</v>
      </c>
      <c r="I118" s="17">
        <f t="shared" si="15"/>
        <v>-1</v>
      </c>
      <c r="J118" s="17">
        <f t="shared" si="16"/>
        <v>0</v>
      </c>
      <c r="K118" s="17">
        <f>SUM(J$2:J118)</f>
        <v>0</v>
      </c>
      <c r="L118" s="4" t="e">
        <f t="shared" si="17"/>
        <v>#DIV/0!</v>
      </c>
      <c r="M118" s="17">
        <f t="shared" si="18"/>
        <v>0</v>
      </c>
      <c r="N118" s="17" t="e">
        <f t="shared" si="19"/>
        <v>#DIV/0!</v>
      </c>
      <c r="O118" s="25">
        <f>IF(ABS(data!G125)&lt;0.000001,0,data!G125)</f>
        <v>0</v>
      </c>
      <c r="P118" s="21">
        <f t="shared" si="20"/>
        <v>0</v>
      </c>
      <c r="Q118" s="21">
        <f>data!H125</f>
        <v>0</v>
      </c>
      <c r="R118" s="21" t="e">
        <f t="shared" si="21"/>
        <v>#DIV/0!</v>
      </c>
      <c r="S118" s="21" t="e">
        <f t="shared" si="22"/>
        <v>#DIV/0!</v>
      </c>
      <c r="T118" s="4">
        <f t="shared" si="23"/>
        <v>0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</row>
    <row r="119" ht="15" customHeight="1" spans="1:1027">
      <c r="A119" s="25">
        <f>data!A126</f>
        <v>0</v>
      </c>
      <c r="B119" s="17">
        <f>data!B$7</f>
        <v>0</v>
      </c>
      <c r="C119" s="17" t="str">
        <f>data!B$1</f>
        <v>bitmex</v>
      </c>
      <c r="D119" s="17" t="str">
        <f>data!B$2</f>
        <v>xbt_usd</v>
      </c>
      <c r="E119" s="25">
        <f>data!C126</f>
        <v>0</v>
      </c>
      <c r="F119" s="25">
        <f>data!D126</f>
        <v>0</v>
      </c>
      <c r="G119" s="25">
        <f>data!E126</f>
        <v>0</v>
      </c>
      <c r="H119" s="26">
        <f>data!F126</f>
        <v>0</v>
      </c>
      <c r="I119" s="17">
        <f t="shared" si="15"/>
        <v>-1</v>
      </c>
      <c r="J119" s="17">
        <f t="shared" si="16"/>
        <v>0</v>
      </c>
      <c r="K119" s="17">
        <f>SUM(J$2:J119)</f>
        <v>0</v>
      </c>
      <c r="L119" s="4" t="e">
        <f t="shared" si="17"/>
        <v>#DIV/0!</v>
      </c>
      <c r="M119" s="17">
        <f t="shared" si="18"/>
        <v>0</v>
      </c>
      <c r="N119" s="17" t="e">
        <f t="shared" si="19"/>
        <v>#DIV/0!</v>
      </c>
      <c r="O119" s="25">
        <f>IF(ABS(data!G126)&lt;0.000001,0,data!G126)</f>
        <v>0</v>
      </c>
      <c r="P119" s="21">
        <f t="shared" si="20"/>
        <v>0</v>
      </c>
      <c r="Q119" s="21">
        <f>data!H126</f>
        <v>0</v>
      </c>
      <c r="R119" s="21" t="e">
        <f t="shared" si="21"/>
        <v>#DIV/0!</v>
      </c>
      <c r="S119" s="21" t="e">
        <f t="shared" si="22"/>
        <v>#DIV/0!</v>
      </c>
      <c r="T119" s="4">
        <f t="shared" si="23"/>
        <v>0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</row>
    <row r="120" ht="15" customHeight="1" spans="1:1027">
      <c r="A120" s="25">
        <f>data!A127</f>
        <v>0</v>
      </c>
      <c r="B120" s="17">
        <f>data!B$7</f>
        <v>0</v>
      </c>
      <c r="C120" s="17" t="str">
        <f>data!B$1</f>
        <v>bitmex</v>
      </c>
      <c r="D120" s="17" t="str">
        <f>data!B$2</f>
        <v>xbt_usd</v>
      </c>
      <c r="E120" s="25">
        <f>data!C127</f>
        <v>0</v>
      </c>
      <c r="F120" s="25">
        <f>data!D127</f>
        <v>0</v>
      </c>
      <c r="G120" s="25">
        <f>data!E127</f>
        <v>0</v>
      </c>
      <c r="H120" s="26">
        <f>data!F127</f>
        <v>0</v>
      </c>
      <c r="I120" s="17">
        <f t="shared" si="15"/>
        <v>-1</v>
      </c>
      <c r="J120" s="17">
        <f t="shared" si="16"/>
        <v>0</v>
      </c>
      <c r="K120" s="17">
        <f>SUM(J$2:J120)</f>
        <v>0</v>
      </c>
      <c r="L120" s="4" t="e">
        <f t="shared" si="17"/>
        <v>#DIV/0!</v>
      </c>
      <c r="M120" s="17">
        <f t="shared" si="18"/>
        <v>0</v>
      </c>
      <c r="N120" s="17" t="e">
        <f t="shared" si="19"/>
        <v>#DIV/0!</v>
      </c>
      <c r="O120" s="25">
        <f>IF(ABS(data!G127)&lt;0.000001,0,data!G127)</f>
        <v>0</v>
      </c>
      <c r="P120" s="21">
        <f t="shared" si="20"/>
        <v>0</v>
      </c>
      <c r="Q120" s="21">
        <f>data!H127</f>
        <v>0</v>
      </c>
      <c r="R120" s="21" t="e">
        <f t="shared" si="21"/>
        <v>#DIV/0!</v>
      </c>
      <c r="S120" s="21" t="e">
        <f t="shared" si="22"/>
        <v>#DIV/0!</v>
      </c>
      <c r="T120" s="4">
        <f t="shared" si="23"/>
        <v>0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</row>
    <row r="121" ht="15" customHeight="1" spans="1:1027">
      <c r="A121" s="25">
        <f>data!A128</f>
        <v>0</v>
      </c>
      <c r="B121" s="17">
        <f>data!B$7</f>
        <v>0</v>
      </c>
      <c r="C121" s="17" t="str">
        <f>data!B$1</f>
        <v>bitmex</v>
      </c>
      <c r="D121" s="17" t="str">
        <f>data!B$2</f>
        <v>xbt_usd</v>
      </c>
      <c r="E121" s="25">
        <f>data!C128</f>
        <v>0</v>
      </c>
      <c r="F121" s="25">
        <f>data!D128</f>
        <v>0</v>
      </c>
      <c r="G121" s="25">
        <f>data!E128</f>
        <v>0</v>
      </c>
      <c r="H121" s="26">
        <f>data!F128</f>
        <v>0</v>
      </c>
      <c r="I121" s="17">
        <f t="shared" si="15"/>
        <v>-1</v>
      </c>
      <c r="J121" s="17">
        <f t="shared" si="16"/>
        <v>0</v>
      </c>
      <c r="K121" s="17">
        <f>SUM(J$2:J121)</f>
        <v>0</v>
      </c>
      <c r="L121" s="4" t="e">
        <f t="shared" si="17"/>
        <v>#DIV/0!</v>
      </c>
      <c r="M121" s="17">
        <f t="shared" si="18"/>
        <v>0</v>
      </c>
      <c r="N121" s="17" t="e">
        <f t="shared" si="19"/>
        <v>#DIV/0!</v>
      </c>
      <c r="O121" s="25">
        <f>IF(ABS(data!G128)&lt;0.000001,0,data!G128)</f>
        <v>0</v>
      </c>
      <c r="P121" s="21">
        <f t="shared" si="20"/>
        <v>0</v>
      </c>
      <c r="Q121" s="21">
        <f>data!H128</f>
        <v>0</v>
      </c>
      <c r="R121" s="21" t="e">
        <f t="shared" si="21"/>
        <v>#DIV/0!</v>
      </c>
      <c r="S121" s="21" t="e">
        <f t="shared" si="22"/>
        <v>#DIV/0!</v>
      </c>
      <c r="T121" s="4">
        <f t="shared" si="23"/>
        <v>0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</row>
    <row r="122" ht="15" customHeight="1" spans="1:1027">
      <c r="A122" s="25">
        <f>data!A129</f>
        <v>0</v>
      </c>
      <c r="B122" s="17">
        <f>data!B$7</f>
        <v>0</v>
      </c>
      <c r="C122" s="17" t="str">
        <f>data!B$1</f>
        <v>bitmex</v>
      </c>
      <c r="D122" s="17" t="str">
        <f>data!B$2</f>
        <v>xbt_usd</v>
      </c>
      <c r="E122" s="25">
        <f>data!C129</f>
        <v>0</v>
      </c>
      <c r="F122" s="25">
        <f>data!D129</f>
        <v>0</v>
      </c>
      <c r="G122" s="25">
        <f>data!E129</f>
        <v>0</v>
      </c>
      <c r="H122" s="26">
        <f>data!F129</f>
        <v>0</v>
      </c>
      <c r="I122" s="17">
        <f t="shared" si="15"/>
        <v>-1</v>
      </c>
      <c r="J122" s="17">
        <f t="shared" si="16"/>
        <v>0</v>
      </c>
      <c r="K122" s="17">
        <f>SUM(J$2:J122)</f>
        <v>0</v>
      </c>
      <c r="L122" s="4" t="e">
        <f t="shared" si="17"/>
        <v>#DIV/0!</v>
      </c>
      <c r="M122" s="17">
        <f t="shared" si="18"/>
        <v>0</v>
      </c>
      <c r="N122" s="17" t="e">
        <f t="shared" si="19"/>
        <v>#DIV/0!</v>
      </c>
      <c r="O122" s="25">
        <f>IF(ABS(data!G129)&lt;0.000001,0,data!G129)</f>
        <v>0</v>
      </c>
      <c r="P122" s="21">
        <f t="shared" si="20"/>
        <v>0</v>
      </c>
      <c r="Q122" s="21">
        <f>data!H129</f>
        <v>0</v>
      </c>
      <c r="R122" s="21" t="e">
        <f t="shared" si="21"/>
        <v>#DIV/0!</v>
      </c>
      <c r="S122" s="21" t="e">
        <f t="shared" si="22"/>
        <v>#DIV/0!</v>
      </c>
      <c r="T122" s="4">
        <f t="shared" si="23"/>
        <v>0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</row>
    <row r="123" ht="15" customHeight="1" spans="1:1027">
      <c r="A123" s="25">
        <f>data!A130</f>
        <v>0</v>
      </c>
      <c r="B123" s="17">
        <f>data!B$7</f>
        <v>0</v>
      </c>
      <c r="C123" s="17" t="str">
        <f>data!B$1</f>
        <v>bitmex</v>
      </c>
      <c r="D123" s="17" t="str">
        <f>data!B$2</f>
        <v>xbt_usd</v>
      </c>
      <c r="E123" s="25">
        <f>data!C130</f>
        <v>0</v>
      </c>
      <c r="F123" s="25">
        <f>data!D130</f>
        <v>0</v>
      </c>
      <c r="G123" s="25">
        <f>data!E130</f>
        <v>0</v>
      </c>
      <c r="H123" s="26">
        <f>data!F130</f>
        <v>0</v>
      </c>
      <c r="I123" s="17">
        <f t="shared" ref="I123:I186" si="24">IF(E123="BUY",1,-1)</f>
        <v>-1</v>
      </c>
      <c r="J123" s="17">
        <f t="shared" ref="J123:J186" si="25">F123*I123</f>
        <v>0</v>
      </c>
      <c r="K123" s="17">
        <f>SUM(J$2:J123)</f>
        <v>0</v>
      </c>
      <c r="L123" s="4" t="e">
        <f t="shared" ref="L123:L186" si="26">K122*(G123/G122-1)</f>
        <v>#DIV/0!</v>
      </c>
      <c r="M123" s="17">
        <f t="shared" ref="M123:M186" si="27">-0.000675*F123</f>
        <v>0</v>
      </c>
      <c r="N123" s="17" t="e">
        <f t="shared" ref="N123:N186" si="28">SUM(L123:M123)</f>
        <v>#DIV/0!</v>
      </c>
      <c r="O123" s="25">
        <f>IF(ABS(data!G130)&lt;0.000001,0,data!G130)</f>
        <v>0</v>
      </c>
      <c r="P123" s="21">
        <f t="shared" ref="P123:P186" si="29">-O123*F123</f>
        <v>0</v>
      </c>
      <c r="Q123" s="21">
        <f>data!H130</f>
        <v>0</v>
      </c>
      <c r="R123" s="21" t="e">
        <f t="shared" si="21"/>
        <v>#DIV/0!</v>
      </c>
      <c r="S123" s="21" t="e">
        <f t="shared" si="22"/>
        <v>#DIV/0!</v>
      </c>
      <c r="T123" s="4">
        <f t="shared" si="23"/>
        <v>0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</row>
    <row r="124" ht="15" customHeight="1" spans="1:1027">
      <c r="A124" s="25">
        <f>data!A131</f>
        <v>0</v>
      </c>
      <c r="B124" s="17">
        <f>data!B$7</f>
        <v>0</v>
      </c>
      <c r="C124" s="17" t="str">
        <f>data!B$1</f>
        <v>bitmex</v>
      </c>
      <c r="D124" s="17" t="str">
        <f>data!B$2</f>
        <v>xbt_usd</v>
      </c>
      <c r="E124" s="25">
        <f>data!C131</f>
        <v>0</v>
      </c>
      <c r="F124" s="25">
        <f>data!D131</f>
        <v>0</v>
      </c>
      <c r="G124" s="25">
        <f>data!E131</f>
        <v>0</v>
      </c>
      <c r="H124" s="26">
        <f>data!F131</f>
        <v>0</v>
      </c>
      <c r="I124" s="17">
        <f t="shared" si="24"/>
        <v>-1</v>
      </c>
      <c r="J124" s="17">
        <f t="shared" si="25"/>
        <v>0</v>
      </c>
      <c r="K124" s="17">
        <f>SUM(J$2:J124)</f>
        <v>0</v>
      </c>
      <c r="L124" s="4" t="e">
        <f t="shared" si="26"/>
        <v>#DIV/0!</v>
      </c>
      <c r="M124" s="17">
        <f t="shared" si="27"/>
        <v>0</v>
      </c>
      <c r="N124" s="17" t="e">
        <f t="shared" si="28"/>
        <v>#DIV/0!</v>
      </c>
      <c r="O124" s="25">
        <f>IF(ABS(data!G131)&lt;0.000001,0,data!G131)</f>
        <v>0</v>
      </c>
      <c r="P124" s="21">
        <f t="shared" si="29"/>
        <v>0</v>
      </c>
      <c r="Q124" s="21">
        <f>data!H131</f>
        <v>0</v>
      </c>
      <c r="R124" s="21" t="e">
        <f t="shared" si="21"/>
        <v>#DIV/0!</v>
      </c>
      <c r="S124" s="21" t="e">
        <f t="shared" si="22"/>
        <v>#DIV/0!</v>
      </c>
      <c r="T124" s="4">
        <f t="shared" si="23"/>
        <v>0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</row>
    <row r="125" ht="15" customHeight="1" spans="1:1027">
      <c r="A125" s="25">
        <f>data!A132</f>
        <v>0</v>
      </c>
      <c r="B125" s="17">
        <f>data!B$7</f>
        <v>0</v>
      </c>
      <c r="C125" s="17" t="str">
        <f>data!B$1</f>
        <v>bitmex</v>
      </c>
      <c r="D125" s="17" t="str">
        <f>data!B$2</f>
        <v>xbt_usd</v>
      </c>
      <c r="E125" s="25">
        <f>data!C132</f>
        <v>0</v>
      </c>
      <c r="F125" s="25">
        <f>data!D132</f>
        <v>0</v>
      </c>
      <c r="G125" s="25">
        <f>data!E132</f>
        <v>0</v>
      </c>
      <c r="H125" s="26">
        <f>data!F132</f>
        <v>0</v>
      </c>
      <c r="I125" s="17">
        <f t="shared" si="24"/>
        <v>-1</v>
      </c>
      <c r="J125" s="17">
        <f t="shared" si="25"/>
        <v>0</v>
      </c>
      <c r="K125" s="17">
        <f>SUM(J$2:J125)</f>
        <v>0</v>
      </c>
      <c r="L125" s="4" t="e">
        <f t="shared" si="26"/>
        <v>#DIV/0!</v>
      </c>
      <c r="M125" s="17">
        <f t="shared" si="27"/>
        <v>0</v>
      </c>
      <c r="N125" s="17" t="e">
        <f t="shared" si="28"/>
        <v>#DIV/0!</v>
      </c>
      <c r="O125" s="25">
        <f>IF(ABS(data!G132)&lt;0.000001,0,data!G132)</f>
        <v>0</v>
      </c>
      <c r="P125" s="21">
        <f t="shared" si="29"/>
        <v>0</v>
      </c>
      <c r="Q125" s="21">
        <f>data!H132</f>
        <v>0</v>
      </c>
      <c r="R125" s="21" t="e">
        <f t="shared" si="21"/>
        <v>#DIV/0!</v>
      </c>
      <c r="S125" s="21" t="e">
        <f t="shared" si="22"/>
        <v>#DIV/0!</v>
      </c>
      <c r="T125" s="4">
        <f t="shared" si="23"/>
        <v>0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</row>
    <row r="126" ht="15" customHeight="1" spans="1:1027">
      <c r="A126" s="25">
        <f>data!A133</f>
        <v>0</v>
      </c>
      <c r="B126" s="17">
        <f>data!B$7</f>
        <v>0</v>
      </c>
      <c r="C126" s="17" t="str">
        <f>data!B$1</f>
        <v>bitmex</v>
      </c>
      <c r="D126" s="17" t="str">
        <f>data!B$2</f>
        <v>xbt_usd</v>
      </c>
      <c r="E126" s="25">
        <f>data!C133</f>
        <v>0</v>
      </c>
      <c r="F126" s="25">
        <f>data!D133</f>
        <v>0</v>
      </c>
      <c r="G126" s="25">
        <f>data!E133</f>
        <v>0</v>
      </c>
      <c r="H126" s="26">
        <f>data!F133</f>
        <v>0</v>
      </c>
      <c r="I126" s="17">
        <f t="shared" si="24"/>
        <v>-1</v>
      </c>
      <c r="J126" s="17">
        <f t="shared" si="25"/>
        <v>0</v>
      </c>
      <c r="K126" s="17">
        <f>SUM(J$2:J126)</f>
        <v>0</v>
      </c>
      <c r="L126" s="4" t="e">
        <f t="shared" si="26"/>
        <v>#DIV/0!</v>
      </c>
      <c r="M126" s="17">
        <f t="shared" si="27"/>
        <v>0</v>
      </c>
      <c r="N126" s="17" t="e">
        <f t="shared" si="28"/>
        <v>#DIV/0!</v>
      </c>
      <c r="O126" s="25">
        <f>IF(ABS(data!G133)&lt;0.000001,0,data!G133)</f>
        <v>0</v>
      </c>
      <c r="P126" s="21">
        <f t="shared" si="29"/>
        <v>0</v>
      </c>
      <c r="Q126" s="21">
        <f>data!H133</f>
        <v>0</v>
      </c>
      <c r="R126" s="21" t="e">
        <f t="shared" si="21"/>
        <v>#DIV/0!</v>
      </c>
      <c r="S126" s="21" t="e">
        <f t="shared" si="22"/>
        <v>#DIV/0!</v>
      </c>
      <c r="T126" s="4">
        <f t="shared" si="23"/>
        <v>0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</row>
    <row r="127" ht="15" customHeight="1" spans="1:1027">
      <c r="A127" s="25">
        <f>data!A134</f>
        <v>0</v>
      </c>
      <c r="B127" s="17">
        <f>data!B$7</f>
        <v>0</v>
      </c>
      <c r="C127" s="17" t="str">
        <f>data!B$1</f>
        <v>bitmex</v>
      </c>
      <c r="D127" s="17" t="str">
        <f>data!B$2</f>
        <v>xbt_usd</v>
      </c>
      <c r="E127" s="25">
        <f>data!C134</f>
        <v>0</v>
      </c>
      <c r="F127" s="25">
        <f>data!D134</f>
        <v>0</v>
      </c>
      <c r="G127" s="25">
        <f>data!E134</f>
        <v>0</v>
      </c>
      <c r="H127" s="26">
        <f>data!F134</f>
        <v>0</v>
      </c>
      <c r="I127" s="17">
        <f t="shared" si="24"/>
        <v>-1</v>
      </c>
      <c r="J127" s="17">
        <f t="shared" si="25"/>
        <v>0</v>
      </c>
      <c r="K127" s="17">
        <f>SUM(J$2:J127)</f>
        <v>0</v>
      </c>
      <c r="L127" s="4" t="e">
        <f t="shared" si="26"/>
        <v>#DIV/0!</v>
      </c>
      <c r="M127" s="17">
        <f t="shared" si="27"/>
        <v>0</v>
      </c>
      <c r="N127" s="17" t="e">
        <f t="shared" si="28"/>
        <v>#DIV/0!</v>
      </c>
      <c r="O127" s="25">
        <f>IF(ABS(data!G134)&lt;0.000001,0,data!G134)</f>
        <v>0</v>
      </c>
      <c r="P127" s="21">
        <f t="shared" si="29"/>
        <v>0</v>
      </c>
      <c r="Q127" s="21">
        <f>data!H134</f>
        <v>0</v>
      </c>
      <c r="R127" s="21" t="e">
        <f t="shared" si="21"/>
        <v>#DIV/0!</v>
      </c>
      <c r="S127" s="21" t="e">
        <f t="shared" si="22"/>
        <v>#DIV/0!</v>
      </c>
      <c r="T127" s="4">
        <f t="shared" si="23"/>
        <v>0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</row>
    <row r="128" ht="15" customHeight="1" spans="1:1027">
      <c r="A128" s="25">
        <f>data!A135</f>
        <v>0</v>
      </c>
      <c r="B128" s="17">
        <f>data!B$7</f>
        <v>0</v>
      </c>
      <c r="C128" s="17" t="str">
        <f>data!B$1</f>
        <v>bitmex</v>
      </c>
      <c r="D128" s="17" t="str">
        <f>data!B$2</f>
        <v>xbt_usd</v>
      </c>
      <c r="E128" s="25">
        <f>data!C135</f>
        <v>0</v>
      </c>
      <c r="F128" s="25">
        <f>data!D135</f>
        <v>0</v>
      </c>
      <c r="G128" s="25">
        <f>data!E135</f>
        <v>0</v>
      </c>
      <c r="H128" s="26">
        <f>data!F135</f>
        <v>0</v>
      </c>
      <c r="I128" s="17">
        <f t="shared" si="24"/>
        <v>-1</v>
      </c>
      <c r="J128" s="17">
        <f t="shared" si="25"/>
        <v>0</v>
      </c>
      <c r="K128" s="17">
        <f>SUM(J$2:J128)</f>
        <v>0</v>
      </c>
      <c r="L128" s="4" t="e">
        <f t="shared" si="26"/>
        <v>#DIV/0!</v>
      </c>
      <c r="M128" s="17">
        <f t="shared" si="27"/>
        <v>0</v>
      </c>
      <c r="N128" s="17" t="e">
        <f t="shared" si="28"/>
        <v>#DIV/0!</v>
      </c>
      <c r="O128" s="25">
        <f>IF(ABS(data!G135)&lt;0.000001,0,data!G135)</f>
        <v>0</v>
      </c>
      <c r="P128" s="21">
        <f t="shared" si="29"/>
        <v>0</v>
      </c>
      <c r="Q128" s="21">
        <f>data!H135</f>
        <v>0</v>
      </c>
      <c r="R128" s="21" t="e">
        <f t="shared" si="21"/>
        <v>#DIV/0!</v>
      </c>
      <c r="S128" s="21" t="e">
        <f t="shared" si="22"/>
        <v>#DIV/0!</v>
      </c>
      <c r="T128" s="4">
        <f t="shared" si="23"/>
        <v>0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</row>
    <row r="129" ht="15" customHeight="1" spans="1:1027">
      <c r="A129" s="25">
        <f>data!A136</f>
        <v>0</v>
      </c>
      <c r="B129" s="17">
        <f>data!B$7</f>
        <v>0</v>
      </c>
      <c r="C129" s="17" t="str">
        <f>data!B$1</f>
        <v>bitmex</v>
      </c>
      <c r="D129" s="17" t="str">
        <f>data!B$2</f>
        <v>xbt_usd</v>
      </c>
      <c r="E129" s="25">
        <f>data!C136</f>
        <v>0</v>
      </c>
      <c r="F129" s="25">
        <f>data!D136</f>
        <v>0</v>
      </c>
      <c r="G129" s="25">
        <f>data!E136</f>
        <v>0</v>
      </c>
      <c r="H129" s="26">
        <f>data!F136</f>
        <v>0</v>
      </c>
      <c r="I129" s="17">
        <f t="shared" si="24"/>
        <v>-1</v>
      </c>
      <c r="J129" s="17">
        <f t="shared" si="25"/>
        <v>0</v>
      </c>
      <c r="K129" s="17">
        <f>SUM(J$2:J129)</f>
        <v>0</v>
      </c>
      <c r="L129" s="4" t="e">
        <f t="shared" si="26"/>
        <v>#DIV/0!</v>
      </c>
      <c r="M129" s="17">
        <f t="shared" si="27"/>
        <v>0</v>
      </c>
      <c r="N129" s="17" t="e">
        <f t="shared" si="28"/>
        <v>#DIV/0!</v>
      </c>
      <c r="O129" s="25">
        <f>IF(ABS(data!G136)&lt;0.000001,0,data!G136)</f>
        <v>0</v>
      </c>
      <c r="P129" s="21">
        <f t="shared" si="29"/>
        <v>0</v>
      </c>
      <c r="Q129" s="21">
        <f>data!H136</f>
        <v>0</v>
      </c>
      <c r="R129" s="21" t="e">
        <f t="shared" si="21"/>
        <v>#DIV/0!</v>
      </c>
      <c r="S129" s="21" t="e">
        <f t="shared" si="22"/>
        <v>#DIV/0!</v>
      </c>
      <c r="T129" s="4">
        <f t="shared" si="23"/>
        <v>0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</row>
    <row r="130" ht="15" customHeight="1" spans="1:1027">
      <c r="A130" s="25">
        <f>data!A137</f>
        <v>0</v>
      </c>
      <c r="B130" s="17">
        <f>data!B$7</f>
        <v>0</v>
      </c>
      <c r="C130" s="17" t="str">
        <f>data!B$1</f>
        <v>bitmex</v>
      </c>
      <c r="D130" s="17" t="str">
        <f>data!B$2</f>
        <v>xbt_usd</v>
      </c>
      <c r="E130" s="25">
        <f>data!C137</f>
        <v>0</v>
      </c>
      <c r="F130" s="25">
        <f>data!D137</f>
        <v>0</v>
      </c>
      <c r="G130" s="25">
        <f>data!E137</f>
        <v>0</v>
      </c>
      <c r="H130" s="26">
        <f>data!F137</f>
        <v>0</v>
      </c>
      <c r="I130" s="17">
        <f t="shared" si="24"/>
        <v>-1</v>
      </c>
      <c r="J130" s="17">
        <f t="shared" si="25"/>
        <v>0</v>
      </c>
      <c r="K130" s="17">
        <f>SUM(J$2:J130)</f>
        <v>0</v>
      </c>
      <c r="L130" s="4" t="e">
        <f t="shared" si="26"/>
        <v>#DIV/0!</v>
      </c>
      <c r="M130" s="17">
        <f t="shared" si="27"/>
        <v>0</v>
      </c>
      <c r="N130" s="17" t="e">
        <f t="shared" si="28"/>
        <v>#DIV/0!</v>
      </c>
      <c r="O130" s="25">
        <f>IF(ABS(data!G137)&lt;0.000001,0,data!G137)</f>
        <v>0</v>
      </c>
      <c r="P130" s="21">
        <f t="shared" si="29"/>
        <v>0</v>
      </c>
      <c r="Q130" s="21">
        <f>data!H137</f>
        <v>0</v>
      </c>
      <c r="R130" s="21" t="e">
        <f t="shared" si="21"/>
        <v>#DIV/0!</v>
      </c>
      <c r="S130" s="21" t="e">
        <f t="shared" si="22"/>
        <v>#DIV/0!</v>
      </c>
      <c r="T130" s="4">
        <f t="shared" si="23"/>
        <v>0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</row>
    <row r="131" ht="15" customHeight="1" spans="1:1027">
      <c r="A131" s="25">
        <f>data!A138</f>
        <v>0</v>
      </c>
      <c r="B131" s="17">
        <f>data!B$7</f>
        <v>0</v>
      </c>
      <c r="C131" s="17" t="str">
        <f>data!B$1</f>
        <v>bitmex</v>
      </c>
      <c r="D131" s="17" t="str">
        <f>data!B$2</f>
        <v>xbt_usd</v>
      </c>
      <c r="E131" s="25">
        <f>data!C138</f>
        <v>0</v>
      </c>
      <c r="F131" s="25">
        <f>data!D138</f>
        <v>0</v>
      </c>
      <c r="G131" s="25">
        <f>data!E138</f>
        <v>0</v>
      </c>
      <c r="H131" s="26">
        <f>data!F138</f>
        <v>0</v>
      </c>
      <c r="I131" s="17">
        <f t="shared" si="24"/>
        <v>-1</v>
      </c>
      <c r="J131" s="17">
        <f t="shared" si="25"/>
        <v>0</v>
      </c>
      <c r="K131" s="17">
        <f>SUM(J$2:J131)</f>
        <v>0</v>
      </c>
      <c r="L131" s="4" t="e">
        <f t="shared" si="26"/>
        <v>#DIV/0!</v>
      </c>
      <c r="M131" s="17">
        <f t="shared" si="27"/>
        <v>0</v>
      </c>
      <c r="N131" s="17" t="e">
        <f t="shared" si="28"/>
        <v>#DIV/0!</v>
      </c>
      <c r="O131" s="25">
        <f>IF(ABS(data!G138)&lt;0.000001,0,data!G138)</f>
        <v>0</v>
      </c>
      <c r="P131" s="21">
        <f t="shared" si="29"/>
        <v>0</v>
      </c>
      <c r="Q131" s="21">
        <f>data!H138</f>
        <v>0</v>
      </c>
      <c r="R131" s="21" t="e">
        <f t="shared" si="21"/>
        <v>#DIV/0!</v>
      </c>
      <c r="S131" s="21" t="e">
        <f t="shared" si="22"/>
        <v>#DIV/0!</v>
      </c>
      <c r="T131" s="4">
        <f t="shared" si="23"/>
        <v>0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</row>
    <row r="132" ht="15" customHeight="1" spans="1:1027">
      <c r="A132" s="25">
        <f>data!A139</f>
        <v>0</v>
      </c>
      <c r="B132" s="17">
        <f>data!B$7</f>
        <v>0</v>
      </c>
      <c r="C132" s="17" t="str">
        <f>data!B$1</f>
        <v>bitmex</v>
      </c>
      <c r="D132" s="17" t="str">
        <f>data!B$2</f>
        <v>xbt_usd</v>
      </c>
      <c r="E132" s="25">
        <f>data!C139</f>
        <v>0</v>
      </c>
      <c r="F132" s="25">
        <f>data!D139</f>
        <v>0</v>
      </c>
      <c r="G132" s="25">
        <f>data!E139</f>
        <v>0</v>
      </c>
      <c r="H132" s="26">
        <f>data!F139</f>
        <v>0</v>
      </c>
      <c r="I132" s="17">
        <f t="shared" si="24"/>
        <v>-1</v>
      </c>
      <c r="J132" s="17">
        <f t="shared" si="25"/>
        <v>0</v>
      </c>
      <c r="K132" s="17">
        <f>SUM(J$2:J132)</f>
        <v>0</v>
      </c>
      <c r="L132" s="4" t="e">
        <f t="shared" si="26"/>
        <v>#DIV/0!</v>
      </c>
      <c r="M132" s="17">
        <f t="shared" si="27"/>
        <v>0</v>
      </c>
      <c r="N132" s="17" t="e">
        <f t="shared" si="28"/>
        <v>#DIV/0!</v>
      </c>
      <c r="O132" s="25">
        <f>IF(ABS(data!G139)&lt;0.000001,0,data!G139)</f>
        <v>0</v>
      </c>
      <c r="P132" s="21">
        <f t="shared" si="29"/>
        <v>0</v>
      </c>
      <c r="Q132" s="21">
        <f>data!H139</f>
        <v>0</v>
      </c>
      <c r="R132" s="21" t="e">
        <f t="shared" ref="R132:R195" si="30">(G132-Q132)/Q132*I132</f>
        <v>#DIV/0!</v>
      </c>
      <c r="S132" s="21" t="e">
        <f t="shared" ref="S132:S195" si="31">-R132*F132</f>
        <v>#DIV/0!</v>
      </c>
      <c r="T132" s="4">
        <f t="shared" ref="T132:T195" si="32">F132</f>
        <v>0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</row>
    <row r="133" ht="15" customHeight="1" spans="1:1027">
      <c r="A133" s="25">
        <f>data!A140</f>
        <v>0</v>
      </c>
      <c r="B133" s="17">
        <f>data!B$7</f>
        <v>0</v>
      </c>
      <c r="C133" s="17" t="str">
        <f>data!B$1</f>
        <v>bitmex</v>
      </c>
      <c r="D133" s="17" t="str">
        <f>data!B$2</f>
        <v>xbt_usd</v>
      </c>
      <c r="E133" s="25">
        <f>data!C140</f>
        <v>0</v>
      </c>
      <c r="F133" s="25">
        <f>data!D140</f>
        <v>0</v>
      </c>
      <c r="G133" s="25">
        <f>data!E140</f>
        <v>0</v>
      </c>
      <c r="H133" s="26">
        <f>data!F140</f>
        <v>0</v>
      </c>
      <c r="I133" s="17">
        <f t="shared" si="24"/>
        <v>-1</v>
      </c>
      <c r="J133" s="17">
        <f t="shared" si="25"/>
        <v>0</v>
      </c>
      <c r="K133" s="17">
        <f>SUM(J$2:J133)</f>
        <v>0</v>
      </c>
      <c r="L133" s="4" t="e">
        <f t="shared" si="26"/>
        <v>#DIV/0!</v>
      </c>
      <c r="M133" s="17">
        <f t="shared" si="27"/>
        <v>0</v>
      </c>
      <c r="N133" s="17" t="e">
        <f t="shared" si="28"/>
        <v>#DIV/0!</v>
      </c>
      <c r="O133" s="25">
        <f>IF(ABS(data!G140)&lt;0.000001,0,data!G140)</f>
        <v>0</v>
      </c>
      <c r="P133" s="21">
        <f t="shared" si="29"/>
        <v>0</v>
      </c>
      <c r="Q133" s="21">
        <f>data!H140</f>
        <v>0</v>
      </c>
      <c r="R133" s="21" t="e">
        <f t="shared" si="30"/>
        <v>#DIV/0!</v>
      </c>
      <c r="S133" s="21" t="e">
        <f t="shared" si="31"/>
        <v>#DIV/0!</v>
      </c>
      <c r="T133" s="4">
        <f t="shared" si="32"/>
        <v>0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</row>
    <row r="134" ht="15" customHeight="1" spans="1:1027">
      <c r="A134" s="25">
        <f>data!A141</f>
        <v>0</v>
      </c>
      <c r="B134" s="17">
        <f>data!B$7</f>
        <v>0</v>
      </c>
      <c r="C134" s="17" t="str">
        <f>data!B$1</f>
        <v>bitmex</v>
      </c>
      <c r="D134" s="17" t="str">
        <f>data!B$2</f>
        <v>xbt_usd</v>
      </c>
      <c r="E134" s="25">
        <f>data!C141</f>
        <v>0</v>
      </c>
      <c r="F134" s="25">
        <f>data!D141</f>
        <v>0</v>
      </c>
      <c r="G134" s="25">
        <f>data!E141</f>
        <v>0</v>
      </c>
      <c r="H134" s="26">
        <f>data!F141</f>
        <v>0</v>
      </c>
      <c r="I134" s="17">
        <f t="shared" si="24"/>
        <v>-1</v>
      </c>
      <c r="J134" s="17">
        <f t="shared" si="25"/>
        <v>0</v>
      </c>
      <c r="K134" s="17">
        <f>SUM(J$2:J134)</f>
        <v>0</v>
      </c>
      <c r="L134" s="4" t="e">
        <f t="shared" si="26"/>
        <v>#DIV/0!</v>
      </c>
      <c r="M134" s="17">
        <f t="shared" si="27"/>
        <v>0</v>
      </c>
      <c r="N134" s="17" t="e">
        <f t="shared" si="28"/>
        <v>#DIV/0!</v>
      </c>
      <c r="O134" s="25">
        <f>IF(ABS(data!G141)&lt;0.000001,0,data!G141)</f>
        <v>0</v>
      </c>
      <c r="P134" s="21">
        <f t="shared" si="29"/>
        <v>0</v>
      </c>
      <c r="Q134" s="21">
        <f>data!H141</f>
        <v>0</v>
      </c>
      <c r="R134" s="21" t="e">
        <f t="shared" si="30"/>
        <v>#DIV/0!</v>
      </c>
      <c r="S134" s="21" t="e">
        <f t="shared" si="31"/>
        <v>#DIV/0!</v>
      </c>
      <c r="T134" s="4">
        <f t="shared" si="32"/>
        <v>0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</row>
    <row r="135" ht="15" customHeight="1" spans="1:1027">
      <c r="A135" s="25">
        <f>data!A142</f>
        <v>0</v>
      </c>
      <c r="B135" s="17">
        <f>data!B$7</f>
        <v>0</v>
      </c>
      <c r="C135" s="17" t="str">
        <f>data!B$1</f>
        <v>bitmex</v>
      </c>
      <c r="D135" s="17" t="str">
        <f>data!B$2</f>
        <v>xbt_usd</v>
      </c>
      <c r="E135" s="25">
        <f>data!C142</f>
        <v>0</v>
      </c>
      <c r="F135" s="25">
        <f>data!D142</f>
        <v>0</v>
      </c>
      <c r="G135" s="25">
        <f>data!E142</f>
        <v>0</v>
      </c>
      <c r="H135" s="26">
        <f>data!F142</f>
        <v>0</v>
      </c>
      <c r="I135" s="17">
        <f t="shared" si="24"/>
        <v>-1</v>
      </c>
      <c r="J135" s="17">
        <f t="shared" si="25"/>
        <v>0</v>
      </c>
      <c r="K135" s="17">
        <f>SUM(J$2:J135)</f>
        <v>0</v>
      </c>
      <c r="L135" s="4" t="e">
        <f t="shared" si="26"/>
        <v>#DIV/0!</v>
      </c>
      <c r="M135" s="17">
        <f t="shared" si="27"/>
        <v>0</v>
      </c>
      <c r="N135" s="17" t="e">
        <f t="shared" si="28"/>
        <v>#DIV/0!</v>
      </c>
      <c r="O135" s="25">
        <f>IF(ABS(data!G142)&lt;0.000001,0,data!G142)</f>
        <v>0</v>
      </c>
      <c r="P135" s="21">
        <f t="shared" si="29"/>
        <v>0</v>
      </c>
      <c r="Q135" s="21">
        <f>data!H142</f>
        <v>0</v>
      </c>
      <c r="R135" s="21" t="e">
        <f t="shared" si="30"/>
        <v>#DIV/0!</v>
      </c>
      <c r="S135" s="21" t="e">
        <f t="shared" si="31"/>
        <v>#DIV/0!</v>
      </c>
      <c r="T135" s="4">
        <f t="shared" si="32"/>
        <v>0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</row>
    <row r="136" ht="15" customHeight="1" spans="1:1027">
      <c r="A136" s="25">
        <f>data!A143</f>
        <v>0</v>
      </c>
      <c r="B136" s="17">
        <f>data!B$7</f>
        <v>0</v>
      </c>
      <c r="C136" s="17" t="str">
        <f>data!B$1</f>
        <v>bitmex</v>
      </c>
      <c r="D136" s="17" t="str">
        <f>data!B$2</f>
        <v>xbt_usd</v>
      </c>
      <c r="E136" s="25">
        <f>data!C143</f>
        <v>0</v>
      </c>
      <c r="F136" s="25">
        <f>data!D143</f>
        <v>0</v>
      </c>
      <c r="G136" s="25">
        <f>data!E143</f>
        <v>0</v>
      </c>
      <c r="H136" s="26">
        <f>data!F143</f>
        <v>0</v>
      </c>
      <c r="I136" s="17">
        <f t="shared" si="24"/>
        <v>-1</v>
      </c>
      <c r="J136" s="17">
        <f t="shared" si="25"/>
        <v>0</v>
      </c>
      <c r="K136" s="17">
        <f>SUM(J$2:J136)</f>
        <v>0</v>
      </c>
      <c r="L136" s="4" t="e">
        <f t="shared" si="26"/>
        <v>#DIV/0!</v>
      </c>
      <c r="M136" s="17">
        <f t="shared" si="27"/>
        <v>0</v>
      </c>
      <c r="N136" s="17" t="e">
        <f t="shared" si="28"/>
        <v>#DIV/0!</v>
      </c>
      <c r="O136" s="25">
        <f>IF(ABS(data!G143)&lt;0.000001,0,data!G143)</f>
        <v>0</v>
      </c>
      <c r="P136" s="21">
        <f t="shared" si="29"/>
        <v>0</v>
      </c>
      <c r="Q136" s="21">
        <f>data!H143</f>
        <v>0</v>
      </c>
      <c r="R136" s="21" t="e">
        <f t="shared" si="30"/>
        <v>#DIV/0!</v>
      </c>
      <c r="S136" s="21" t="e">
        <f t="shared" si="31"/>
        <v>#DIV/0!</v>
      </c>
      <c r="T136" s="4">
        <f t="shared" si="32"/>
        <v>0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</row>
    <row r="137" ht="15" customHeight="1" spans="1:1027">
      <c r="A137" s="25">
        <f>data!A144</f>
        <v>0</v>
      </c>
      <c r="B137" s="17">
        <f>data!B$7</f>
        <v>0</v>
      </c>
      <c r="C137" s="17" t="str">
        <f>data!B$1</f>
        <v>bitmex</v>
      </c>
      <c r="D137" s="17" t="str">
        <f>data!B$2</f>
        <v>xbt_usd</v>
      </c>
      <c r="E137" s="25">
        <f>data!C144</f>
        <v>0</v>
      </c>
      <c r="F137" s="25">
        <f>data!D144</f>
        <v>0</v>
      </c>
      <c r="G137" s="25">
        <f>data!E144</f>
        <v>0</v>
      </c>
      <c r="H137" s="26">
        <f>data!F144</f>
        <v>0</v>
      </c>
      <c r="I137" s="17">
        <f t="shared" si="24"/>
        <v>-1</v>
      </c>
      <c r="J137" s="17">
        <f t="shared" si="25"/>
        <v>0</v>
      </c>
      <c r="K137" s="17">
        <f>SUM(J$2:J137)</f>
        <v>0</v>
      </c>
      <c r="L137" s="4" t="e">
        <f t="shared" si="26"/>
        <v>#DIV/0!</v>
      </c>
      <c r="M137" s="17">
        <f t="shared" si="27"/>
        <v>0</v>
      </c>
      <c r="N137" s="17" t="e">
        <f t="shared" si="28"/>
        <v>#DIV/0!</v>
      </c>
      <c r="O137" s="25">
        <f>IF(ABS(data!G144)&lt;0.000001,0,data!G144)</f>
        <v>0</v>
      </c>
      <c r="P137" s="21">
        <f t="shared" si="29"/>
        <v>0</v>
      </c>
      <c r="Q137" s="21">
        <f>data!H144</f>
        <v>0</v>
      </c>
      <c r="R137" s="21" t="e">
        <f t="shared" si="30"/>
        <v>#DIV/0!</v>
      </c>
      <c r="S137" s="21" t="e">
        <f t="shared" si="31"/>
        <v>#DIV/0!</v>
      </c>
      <c r="T137" s="4">
        <f t="shared" si="32"/>
        <v>0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</row>
    <row r="138" ht="15" customHeight="1" spans="1:1027">
      <c r="A138" s="25">
        <f>data!A145</f>
        <v>0</v>
      </c>
      <c r="B138" s="17">
        <f>data!B$7</f>
        <v>0</v>
      </c>
      <c r="C138" s="17" t="str">
        <f>data!B$1</f>
        <v>bitmex</v>
      </c>
      <c r="D138" s="17" t="str">
        <f>data!B$2</f>
        <v>xbt_usd</v>
      </c>
      <c r="E138" s="25">
        <f>data!C145</f>
        <v>0</v>
      </c>
      <c r="F138" s="25">
        <f>data!D145</f>
        <v>0</v>
      </c>
      <c r="G138" s="25">
        <f>data!E145</f>
        <v>0</v>
      </c>
      <c r="H138" s="26">
        <f>data!F145</f>
        <v>0</v>
      </c>
      <c r="I138" s="17">
        <f t="shared" si="24"/>
        <v>-1</v>
      </c>
      <c r="J138" s="17">
        <f t="shared" si="25"/>
        <v>0</v>
      </c>
      <c r="K138" s="17">
        <f>SUM(J$2:J138)</f>
        <v>0</v>
      </c>
      <c r="L138" s="4" t="e">
        <f t="shared" si="26"/>
        <v>#DIV/0!</v>
      </c>
      <c r="M138" s="17">
        <f t="shared" si="27"/>
        <v>0</v>
      </c>
      <c r="N138" s="17" t="e">
        <f t="shared" si="28"/>
        <v>#DIV/0!</v>
      </c>
      <c r="O138" s="25">
        <f>IF(ABS(data!G145)&lt;0.000001,0,data!G145)</f>
        <v>0</v>
      </c>
      <c r="P138" s="21">
        <f t="shared" si="29"/>
        <v>0</v>
      </c>
      <c r="Q138" s="21">
        <f>data!H145</f>
        <v>0</v>
      </c>
      <c r="R138" s="21" t="e">
        <f t="shared" si="30"/>
        <v>#DIV/0!</v>
      </c>
      <c r="S138" s="21" t="e">
        <f t="shared" si="31"/>
        <v>#DIV/0!</v>
      </c>
      <c r="T138" s="4">
        <f t="shared" si="32"/>
        <v>0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</row>
    <row r="139" ht="15" customHeight="1" spans="1:1027">
      <c r="A139" s="25">
        <f>data!A146</f>
        <v>0</v>
      </c>
      <c r="B139" s="17">
        <f>data!B$7</f>
        <v>0</v>
      </c>
      <c r="C139" s="17" t="str">
        <f>data!B$1</f>
        <v>bitmex</v>
      </c>
      <c r="D139" s="17" t="str">
        <f>data!B$2</f>
        <v>xbt_usd</v>
      </c>
      <c r="E139" s="25">
        <f>data!C146</f>
        <v>0</v>
      </c>
      <c r="F139" s="25">
        <f>data!D146</f>
        <v>0</v>
      </c>
      <c r="G139" s="25">
        <f>data!E146</f>
        <v>0</v>
      </c>
      <c r="H139" s="26">
        <f>data!F146</f>
        <v>0</v>
      </c>
      <c r="I139" s="17">
        <f t="shared" si="24"/>
        <v>-1</v>
      </c>
      <c r="J139" s="17">
        <f t="shared" si="25"/>
        <v>0</v>
      </c>
      <c r="K139" s="17">
        <f>SUM(J$2:J139)</f>
        <v>0</v>
      </c>
      <c r="L139" s="4" t="e">
        <f t="shared" si="26"/>
        <v>#DIV/0!</v>
      </c>
      <c r="M139" s="17">
        <f t="shared" si="27"/>
        <v>0</v>
      </c>
      <c r="N139" s="17" t="e">
        <f t="shared" si="28"/>
        <v>#DIV/0!</v>
      </c>
      <c r="O139" s="25">
        <f>IF(ABS(data!G146)&lt;0.000001,0,data!G146)</f>
        <v>0</v>
      </c>
      <c r="P139" s="21">
        <f t="shared" si="29"/>
        <v>0</v>
      </c>
      <c r="Q139" s="21">
        <f>data!H146</f>
        <v>0</v>
      </c>
      <c r="R139" s="21" t="e">
        <f t="shared" si="30"/>
        <v>#DIV/0!</v>
      </c>
      <c r="S139" s="21" t="e">
        <f t="shared" si="31"/>
        <v>#DIV/0!</v>
      </c>
      <c r="T139" s="4">
        <f t="shared" si="32"/>
        <v>0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</row>
    <row r="140" ht="15" customHeight="1" spans="1:1027">
      <c r="A140" s="25">
        <f>data!A147</f>
        <v>0</v>
      </c>
      <c r="B140" s="17">
        <f>data!B$7</f>
        <v>0</v>
      </c>
      <c r="C140" s="17" t="str">
        <f>data!B$1</f>
        <v>bitmex</v>
      </c>
      <c r="D140" s="17" t="str">
        <f>data!B$2</f>
        <v>xbt_usd</v>
      </c>
      <c r="E140" s="25">
        <f>data!C147</f>
        <v>0</v>
      </c>
      <c r="F140" s="25">
        <f>data!D147</f>
        <v>0</v>
      </c>
      <c r="G140" s="25">
        <f>data!E147</f>
        <v>0</v>
      </c>
      <c r="H140" s="26">
        <f>data!F147</f>
        <v>0</v>
      </c>
      <c r="I140" s="17">
        <f t="shared" si="24"/>
        <v>-1</v>
      </c>
      <c r="J140" s="17">
        <f t="shared" si="25"/>
        <v>0</v>
      </c>
      <c r="K140" s="17">
        <f>SUM(J$2:J140)</f>
        <v>0</v>
      </c>
      <c r="L140" s="4" t="e">
        <f t="shared" si="26"/>
        <v>#DIV/0!</v>
      </c>
      <c r="M140" s="17">
        <f t="shared" si="27"/>
        <v>0</v>
      </c>
      <c r="N140" s="17" t="e">
        <f t="shared" si="28"/>
        <v>#DIV/0!</v>
      </c>
      <c r="O140" s="25">
        <f>IF(ABS(data!G147)&lt;0.000001,0,data!G147)</f>
        <v>0</v>
      </c>
      <c r="P140" s="21">
        <f t="shared" si="29"/>
        <v>0</v>
      </c>
      <c r="Q140" s="21">
        <f>data!H147</f>
        <v>0</v>
      </c>
      <c r="R140" s="21" t="e">
        <f t="shared" si="30"/>
        <v>#DIV/0!</v>
      </c>
      <c r="S140" s="21" t="e">
        <f t="shared" si="31"/>
        <v>#DIV/0!</v>
      </c>
      <c r="T140" s="4">
        <f t="shared" si="32"/>
        <v>0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</row>
    <row r="141" ht="15" customHeight="1" spans="1:1027">
      <c r="A141" s="25">
        <f>data!A148</f>
        <v>0</v>
      </c>
      <c r="B141" s="17">
        <f>data!B$7</f>
        <v>0</v>
      </c>
      <c r="C141" s="17" t="str">
        <f>data!B$1</f>
        <v>bitmex</v>
      </c>
      <c r="D141" s="17" t="str">
        <f>data!B$2</f>
        <v>xbt_usd</v>
      </c>
      <c r="E141" s="25">
        <f>data!C148</f>
        <v>0</v>
      </c>
      <c r="F141" s="25">
        <f>data!D148</f>
        <v>0</v>
      </c>
      <c r="G141" s="25">
        <f>data!E148</f>
        <v>0</v>
      </c>
      <c r="H141" s="26">
        <f>data!F148</f>
        <v>0</v>
      </c>
      <c r="I141" s="17">
        <f t="shared" si="24"/>
        <v>-1</v>
      </c>
      <c r="J141" s="17">
        <f t="shared" si="25"/>
        <v>0</v>
      </c>
      <c r="K141" s="17">
        <f>SUM(J$2:J141)</f>
        <v>0</v>
      </c>
      <c r="L141" s="4" t="e">
        <f t="shared" si="26"/>
        <v>#DIV/0!</v>
      </c>
      <c r="M141" s="17">
        <f t="shared" si="27"/>
        <v>0</v>
      </c>
      <c r="N141" s="17" t="e">
        <f t="shared" si="28"/>
        <v>#DIV/0!</v>
      </c>
      <c r="O141" s="25">
        <f>IF(ABS(data!G148)&lt;0.000001,0,data!G148)</f>
        <v>0</v>
      </c>
      <c r="P141" s="21">
        <f t="shared" si="29"/>
        <v>0</v>
      </c>
      <c r="Q141" s="21">
        <f>data!H148</f>
        <v>0</v>
      </c>
      <c r="R141" s="21" t="e">
        <f t="shared" si="30"/>
        <v>#DIV/0!</v>
      </c>
      <c r="S141" s="21" t="e">
        <f t="shared" si="31"/>
        <v>#DIV/0!</v>
      </c>
      <c r="T141" s="4">
        <f t="shared" si="32"/>
        <v>0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</row>
    <row r="142" ht="15" customHeight="1" spans="1:1027">
      <c r="A142" s="25">
        <f>data!A149</f>
        <v>0</v>
      </c>
      <c r="B142" s="17">
        <f>data!B$7</f>
        <v>0</v>
      </c>
      <c r="C142" s="17" t="str">
        <f>data!B$1</f>
        <v>bitmex</v>
      </c>
      <c r="D142" s="17" t="str">
        <f>data!B$2</f>
        <v>xbt_usd</v>
      </c>
      <c r="E142" s="25">
        <f>data!C149</f>
        <v>0</v>
      </c>
      <c r="F142" s="25">
        <f>data!D149</f>
        <v>0</v>
      </c>
      <c r="G142" s="25">
        <f>data!E149</f>
        <v>0</v>
      </c>
      <c r="H142" s="26">
        <f>data!F149</f>
        <v>0</v>
      </c>
      <c r="I142" s="17">
        <f t="shared" si="24"/>
        <v>-1</v>
      </c>
      <c r="J142" s="17">
        <f t="shared" si="25"/>
        <v>0</v>
      </c>
      <c r="K142" s="17">
        <f>SUM(J$2:J142)</f>
        <v>0</v>
      </c>
      <c r="L142" s="4" t="e">
        <f t="shared" si="26"/>
        <v>#DIV/0!</v>
      </c>
      <c r="M142" s="17">
        <f t="shared" si="27"/>
        <v>0</v>
      </c>
      <c r="N142" s="17" t="e">
        <f t="shared" si="28"/>
        <v>#DIV/0!</v>
      </c>
      <c r="O142" s="25">
        <f>IF(ABS(data!G149)&lt;0.000001,0,data!G149)</f>
        <v>0</v>
      </c>
      <c r="P142" s="21">
        <f t="shared" si="29"/>
        <v>0</v>
      </c>
      <c r="Q142" s="21">
        <f>data!H149</f>
        <v>0</v>
      </c>
      <c r="R142" s="21" t="e">
        <f t="shared" si="30"/>
        <v>#DIV/0!</v>
      </c>
      <c r="S142" s="21" t="e">
        <f t="shared" si="31"/>
        <v>#DIV/0!</v>
      </c>
      <c r="T142" s="4">
        <f t="shared" si="32"/>
        <v>0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</row>
    <row r="143" ht="15" customHeight="1" spans="1:1027">
      <c r="A143" s="25">
        <f>data!A150</f>
        <v>0</v>
      </c>
      <c r="B143" s="17">
        <f>data!B$7</f>
        <v>0</v>
      </c>
      <c r="C143" s="17" t="str">
        <f>data!B$1</f>
        <v>bitmex</v>
      </c>
      <c r="D143" s="17" t="str">
        <f>data!B$2</f>
        <v>xbt_usd</v>
      </c>
      <c r="E143" s="25">
        <f>data!C150</f>
        <v>0</v>
      </c>
      <c r="F143" s="25">
        <f>data!D150</f>
        <v>0</v>
      </c>
      <c r="G143" s="25">
        <f>data!E150</f>
        <v>0</v>
      </c>
      <c r="H143" s="26">
        <f>data!F150</f>
        <v>0</v>
      </c>
      <c r="I143" s="17">
        <f t="shared" si="24"/>
        <v>-1</v>
      </c>
      <c r="J143" s="17">
        <f t="shared" si="25"/>
        <v>0</v>
      </c>
      <c r="K143" s="17">
        <f>SUM(J$2:J143)</f>
        <v>0</v>
      </c>
      <c r="L143" s="4" t="e">
        <f t="shared" si="26"/>
        <v>#DIV/0!</v>
      </c>
      <c r="M143" s="17">
        <f t="shared" si="27"/>
        <v>0</v>
      </c>
      <c r="N143" s="17" t="e">
        <f t="shared" si="28"/>
        <v>#DIV/0!</v>
      </c>
      <c r="O143" s="25">
        <f>IF(ABS(data!G150)&lt;0.000001,0,data!G150)</f>
        <v>0</v>
      </c>
      <c r="P143" s="21">
        <f t="shared" si="29"/>
        <v>0</v>
      </c>
      <c r="Q143" s="21">
        <f>data!H150</f>
        <v>0</v>
      </c>
      <c r="R143" s="21" t="e">
        <f t="shared" si="30"/>
        <v>#DIV/0!</v>
      </c>
      <c r="S143" s="21" t="e">
        <f t="shared" si="31"/>
        <v>#DIV/0!</v>
      </c>
      <c r="T143" s="4">
        <f t="shared" si="32"/>
        <v>0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</row>
    <row r="144" ht="15" customHeight="1" spans="1:1027">
      <c r="A144" s="25">
        <f>data!A151</f>
        <v>0</v>
      </c>
      <c r="B144" s="17">
        <f>data!B$7</f>
        <v>0</v>
      </c>
      <c r="C144" s="17" t="str">
        <f>data!B$1</f>
        <v>bitmex</v>
      </c>
      <c r="D144" s="17" t="str">
        <f>data!B$2</f>
        <v>xbt_usd</v>
      </c>
      <c r="E144" s="25">
        <f>data!C151</f>
        <v>0</v>
      </c>
      <c r="F144" s="25">
        <f>data!D151</f>
        <v>0</v>
      </c>
      <c r="G144" s="25">
        <f>data!E151</f>
        <v>0</v>
      </c>
      <c r="H144" s="26">
        <f>data!F151</f>
        <v>0</v>
      </c>
      <c r="I144" s="17">
        <f t="shared" si="24"/>
        <v>-1</v>
      </c>
      <c r="J144" s="17">
        <f t="shared" si="25"/>
        <v>0</v>
      </c>
      <c r="K144" s="17">
        <f>SUM(J$2:J144)</f>
        <v>0</v>
      </c>
      <c r="L144" s="4" t="e">
        <f t="shared" si="26"/>
        <v>#DIV/0!</v>
      </c>
      <c r="M144" s="17">
        <f t="shared" si="27"/>
        <v>0</v>
      </c>
      <c r="N144" s="17" t="e">
        <f t="shared" si="28"/>
        <v>#DIV/0!</v>
      </c>
      <c r="O144" s="25">
        <f>IF(ABS(data!G151)&lt;0.000001,0,data!G151)</f>
        <v>0</v>
      </c>
      <c r="P144" s="21">
        <f t="shared" si="29"/>
        <v>0</v>
      </c>
      <c r="Q144" s="21">
        <f>data!H151</f>
        <v>0</v>
      </c>
      <c r="R144" s="21" t="e">
        <f t="shared" si="30"/>
        <v>#DIV/0!</v>
      </c>
      <c r="S144" s="21" t="e">
        <f t="shared" si="31"/>
        <v>#DIV/0!</v>
      </c>
      <c r="T144" s="4">
        <f t="shared" si="32"/>
        <v>0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</row>
    <row r="145" ht="15" customHeight="1" spans="1:1027">
      <c r="A145" s="25">
        <f>data!A152</f>
        <v>0</v>
      </c>
      <c r="B145" s="17">
        <f>data!B$7</f>
        <v>0</v>
      </c>
      <c r="C145" s="17" t="str">
        <f>data!B$1</f>
        <v>bitmex</v>
      </c>
      <c r="D145" s="17" t="str">
        <f>data!B$2</f>
        <v>xbt_usd</v>
      </c>
      <c r="E145" s="25">
        <f>data!C152</f>
        <v>0</v>
      </c>
      <c r="F145" s="25">
        <f>data!D152</f>
        <v>0</v>
      </c>
      <c r="G145" s="25">
        <f>data!E152</f>
        <v>0</v>
      </c>
      <c r="H145" s="26">
        <f>data!F152</f>
        <v>0</v>
      </c>
      <c r="I145" s="17">
        <f t="shared" si="24"/>
        <v>-1</v>
      </c>
      <c r="J145" s="17">
        <f t="shared" si="25"/>
        <v>0</v>
      </c>
      <c r="K145" s="17">
        <f>SUM(J$2:J145)</f>
        <v>0</v>
      </c>
      <c r="L145" s="4" t="e">
        <f t="shared" si="26"/>
        <v>#DIV/0!</v>
      </c>
      <c r="M145" s="17">
        <f t="shared" si="27"/>
        <v>0</v>
      </c>
      <c r="N145" s="17" t="e">
        <f t="shared" si="28"/>
        <v>#DIV/0!</v>
      </c>
      <c r="O145" s="25">
        <f>IF(ABS(data!G152)&lt;0.000001,0,data!G152)</f>
        <v>0</v>
      </c>
      <c r="P145" s="21">
        <f t="shared" si="29"/>
        <v>0</v>
      </c>
      <c r="Q145" s="21">
        <f>data!H152</f>
        <v>0</v>
      </c>
      <c r="R145" s="21" t="e">
        <f t="shared" si="30"/>
        <v>#DIV/0!</v>
      </c>
      <c r="S145" s="21" t="e">
        <f t="shared" si="31"/>
        <v>#DIV/0!</v>
      </c>
      <c r="T145" s="4">
        <f t="shared" si="32"/>
        <v>0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</row>
    <row r="146" ht="15" customHeight="1" spans="1:1027">
      <c r="A146" s="25">
        <f>data!A153</f>
        <v>0</v>
      </c>
      <c r="B146" s="17">
        <f>data!B$7</f>
        <v>0</v>
      </c>
      <c r="C146" s="17" t="str">
        <f>data!B$1</f>
        <v>bitmex</v>
      </c>
      <c r="D146" s="17" t="str">
        <f>data!B$2</f>
        <v>xbt_usd</v>
      </c>
      <c r="E146" s="25">
        <f>data!C153</f>
        <v>0</v>
      </c>
      <c r="F146" s="25">
        <f>data!D153</f>
        <v>0</v>
      </c>
      <c r="G146" s="25">
        <f>data!E153</f>
        <v>0</v>
      </c>
      <c r="H146" s="26">
        <f>data!F153</f>
        <v>0</v>
      </c>
      <c r="I146" s="17">
        <f t="shared" si="24"/>
        <v>-1</v>
      </c>
      <c r="J146" s="17">
        <f t="shared" si="25"/>
        <v>0</v>
      </c>
      <c r="K146" s="17">
        <f>SUM(J$2:J146)</f>
        <v>0</v>
      </c>
      <c r="L146" s="4" t="e">
        <f t="shared" si="26"/>
        <v>#DIV/0!</v>
      </c>
      <c r="M146" s="17">
        <f t="shared" si="27"/>
        <v>0</v>
      </c>
      <c r="N146" s="17" t="e">
        <f t="shared" si="28"/>
        <v>#DIV/0!</v>
      </c>
      <c r="O146" s="25">
        <f>IF(ABS(data!G153)&lt;0.000001,0,data!G153)</f>
        <v>0</v>
      </c>
      <c r="P146" s="21">
        <f t="shared" si="29"/>
        <v>0</v>
      </c>
      <c r="Q146" s="21">
        <f>data!H153</f>
        <v>0</v>
      </c>
      <c r="R146" s="21" t="e">
        <f t="shared" si="30"/>
        <v>#DIV/0!</v>
      </c>
      <c r="S146" s="21" t="e">
        <f t="shared" si="31"/>
        <v>#DIV/0!</v>
      </c>
      <c r="T146" s="4">
        <f t="shared" si="32"/>
        <v>0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</row>
    <row r="147" ht="15" customHeight="1" spans="1:1027">
      <c r="A147" s="25">
        <f>data!A154</f>
        <v>0</v>
      </c>
      <c r="B147" s="17">
        <f>data!B$7</f>
        <v>0</v>
      </c>
      <c r="C147" s="17" t="str">
        <f>data!B$1</f>
        <v>bitmex</v>
      </c>
      <c r="D147" s="17" t="str">
        <f>data!B$2</f>
        <v>xbt_usd</v>
      </c>
      <c r="E147" s="25">
        <f>data!C154</f>
        <v>0</v>
      </c>
      <c r="F147" s="25">
        <f>data!D154</f>
        <v>0</v>
      </c>
      <c r="G147" s="25">
        <f>data!E154</f>
        <v>0</v>
      </c>
      <c r="H147" s="26">
        <f>data!F154</f>
        <v>0</v>
      </c>
      <c r="I147" s="17">
        <f t="shared" si="24"/>
        <v>-1</v>
      </c>
      <c r="J147" s="17">
        <f t="shared" si="25"/>
        <v>0</v>
      </c>
      <c r="K147" s="17">
        <f>SUM(J$2:J147)</f>
        <v>0</v>
      </c>
      <c r="L147" s="4" t="e">
        <f t="shared" si="26"/>
        <v>#DIV/0!</v>
      </c>
      <c r="M147" s="17">
        <f t="shared" si="27"/>
        <v>0</v>
      </c>
      <c r="N147" s="17" t="e">
        <f t="shared" si="28"/>
        <v>#DIV/0!</v>
      </c>
      <c r="O147" s="25">
        <f>IF(ABS(data!G154)&lt;0.000001,0,data!G154)</f>
        <v>0</v>
      </c>
      <c r="P147" s="21">
        <f t="shared" si="29"/>
        <v>0</v>
      </c>
      <c r="Q147" s="21">
        <f>data!H154</f>
        <v>0</v>
      </c>
      <c r="R147" s="21" t="e">
        <f t="shared" si="30"/>
        <v>#DIV/0!</v>
      </c>
      <c r="S147" s="21" t="e">
        <f t="shared" si="31"/>
        <v>#DIV/0!</v>
      </c>
      <c r="T147" s="4">
        <f t="shared" si="32"/>
        <v>0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</row>
    <row r="148" ht="15" customHeight="1" spans="1:1027">
      <c r="A148" s="25">
        <f>data!A155</f>
        <v>0</v>
      </c>
      <c r="B148" s="17">
        <f>data!B$7</f>
        <v>0</v>
      </c>
      <c r="C148" s="17" t="str">
        <f>data!B$1</f>
        <v>bitmex</v>
      </c>
      <c r="D148" s="17" t="str">
        <f>data!B$2</f>
        <v>xbt_usd</v>
      </c>
      <c r="E148" s="25">
        <f>data!C155</f>
        <v>0</v>
      </c>
      <c r="F148" s="25">
        <f>data!D155</f>
        <v>0</v>
      </c>
      <c r="G148" s="25">
        <f>data!E155</f>
        <v>0</v>
      </c>
      <c r="H148" s="26">
        <f>data!F155</f>
        <v>0</v>
      </c>
      <c r="I148" s="17">
        <f t="shared" si="24"/>
        <v>-1</v>
      </c>
      <c r="J148" s="17">
        <f t="shared" si="25"/>
        <v>0</v>
      </c>
      <c r="K148" s="17">
        <f>SUM(J$2:J148)</f>
        <v>0</v>
      </c>
      <c r="L148" s="4" t="e">
        <f t="shared" si="26"/>
        <v>#DIV/0!</v>
      </c>
      <c r="M148" s="17">
        <f t="shared" si="27"/>
        <v>0</v>
      </c>
      <c r="N148" s="17" t="e">
        <f t="shared" si="28"/>
        <v>#DIV/0!</v>
      </c>
      <c r="O148" s="25">
        <f>IF(ABS(data!G155)&lt;0.000001,0,data!G155)</f>
        <v>0</v>
      </c>
      <c r="P148" s="21">
        <f t="shared" si="29"/>
        <v>0</v>
      </c>
      <c r="Q148" s="21">
        <f>data!H155</f>
        <v>0</v>
      </c>
      <c r="R148" s="21" t="e">
        <f t="shared" si="30"/>
        <v>#DIV/0!</v>
      </c>
      <c r="S148" s="21" t="e">
        <f t="shared" si="31"/>
        <v>#DIV/0!</v>
      </c>
      <c r="T148" s="4">
        <f t="shared" si="32"/>
        <v>0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</row>
    <row r="149" ht="15" customHeight="1" spans="1:1027">
      <c r="A149" s="25">
        <f>data!A156</f>
        <v>0</v>
      </c>
      <c r="B149" s="17">
        <f>data!B$7</f>
        <v>0</v>
      </c>
      <c r="C149" s="17" t="str">
        <f>data!B$1</f>
        <v>bitmex</v>
      </c>
      <c r="D149" s="17" t="str">
        <f>data!B$2</f>
        <v>xbt_usd</v>
      </c>
      <c r="E149" s="25">
        <f>data!C156</f>
        <v>0</v>
      </c>
      <c r="F149" s="25">
        <f>data!D156</f>
        <v>0</v>
      </c>
      <c r="G149" s="25">
        <f>data!E156</f>
        <v>0</v>
      </c>
      <c r="H149" s="26">
        <f>data!F156</f>
        <v>0</v>
      </c>
      <c r="I149" s="17">
        <f t="shared" si="24"/>
        <v>-1</v>
      </c>
      <c r="J149" s="17">
        <f t="shared" si="25"/>
        <v>0</v>
      </c>
      <c r="K149" s="17">
        <f>SUM(J$2:J149)</f>
        <v>0</v>
      </c>
      <c r="L149" s="4" t="e">
        <f t="shared" si="26"/>
        <v>#DIV/0!</v>
      </c>
      <c r="M149" s="17">
        <f t="shared" si="27"/>
        <v>0</v>
      </c>
      <c r="N149" s="17" t="e">
        <f t="shared" si="28"/>
        <v>#DIV/0!</v>
      </c>
      <c r="O149" s="25">
        <f>IF(ABS(data!G156)&lt;0.000001,0,data!G156)</f>
        <v>0</v>
      </c>
      <c r="P149" s="21">
        <f t="shared" si="29"/>
        <v>0</v>
      </c>
      <c r="Q149" s="21">
        <f>data!H156</f>
        <v>0</v>
      </c>
      <c r="R149" s="21" t="e">
        <f t="shared" si="30"/>
        <v>#DIV/0!</v>
      </c>
      <c r="S149" s="21" t="e">
        <f t="shared" si="31"/>
        <v>#DIV/0!</v>
      </c>
      <c r="T149" s="4">
        <f t="shared" si="32"/>
        <v>0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</row>
    <row r="150" ht="15" customHeight="1" spans="1:1027">
      <c r="A150" s="25">
        <f>data!A157</f>
        <v>0</v>
      </c>
      <c r="B150" s="17">
        <f>data!B$7</f>
        <v>0</v>
      </c>
      <c r="C150" s="17" t="str">
        <f>data!B$1</f>
        <v>bitmex</v>
      </c>
      <c r="D150" s="17" t="str">
        <f>data!B$2</f>
        <v>xbt_usd</v>
      </c>
      <c r="E150" s="25">
        <f>data!C157</f>
        <v>0</v>
      </c>
      <c r="F150" s="25">
        <f>data!D157</f>
        <v>0</v>
      </c>
      <c r="G150" s="25">
        <f>data!E157</f>
        <v>0</v>
      </c>
      <c r="H150" s="26">
        <f>data!F157</f>
        <v>0</v>
      </c>
      <c r="I150" s="17">
        <f t="shared" si="24"/>
        <v>-1</v>
      </c>
      <c r="J150" s="17">
        <f t="shared" si="25"/>
        <v>0</v>
      </c>
      <c r="K150" s="17">
        <f>SUM(J$2:J150)</f>
        <v>0</v>
      </c>
      <c r="L150" s="4" t="e">
        <f t="shared" si="26"/>
        <v>#DIV/0!</v>
      </c>
      <c r="M150" s="17">
        <f t="shared" si="27"/>
        <v>0</v>
      </c>
      <c r="N150" s="17" t="e">
        <f t="shared" si="28"/>
        <v>#DIV/0!</v>
      </c>
      <c r="O150" s="25">
        <f>IF(ABS(data!G157)&lt;0.000001,0,data!G157)</f>
        <v>0</v>
      </c>
      <c r="P150" s="21">
        <f t="shared" si="29"/>
        <v>0</v>
      </c>
      <c r="Q150" s="21">
        <f>data!H157</f>
        <v>0</v>
      </c>
      <c r="R150" s="21" t="e">
        <f t="shared" si="30"/>
        <v>#DIV/0!</v>
      </c>
      <c r="S150" s="21" t="e">
        <f t="shared" si="31"/>
        <v>#DIV/0!</v>
      </c>
      <c r="T150" s="4">
        <f t="shared" si="32"/>
        <v>0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</row>
    <row r="151" ht="15" customHeight="1" spans="1:1027">
      <c r="A151" s="25">
        <f>data!A158</f>
        <v>0</v>
      </c>
      <c r="B151" s="17">
        <f>data!B$7</f>
        <v>0</v>
      </c>
      <c r="C151" s="17" t="str">
        <f>data!B$1</f>
        <v>bitmex</v>
      </c>
      <c r="D151" s="17" t="str">
        <f>data!B$2</f>
        <v>xbt_usd</v>
      </c>
      <c r="E151" s="25">
        <f>data!C158</f>
        <v>0</v>
      </c>
      <c r="F151" s="25">
        <f>data!D158</f>
        <v>0</v>
      </c>
      <c r="G151" s="25">
        <f>data!E158</f>
        <v>0</v>
      </c>
      <c r="H151" s="26">
        <f>data!F158</f>
        <v>0</v>
      </c>
      <c r="I151" s="17">
        <f t="shared" si="24"/>
        <v>-1</v>
      </c>
      <c r="J151" s="17">
        <f t="shared" si="25"/>
        <v>0</v>
      </c>
      <c r="K151" s="17">
        <f>SUM(J$2:J151)</f>
        <v>0</v>
      </c>
      <c r="L151" s="4" t="e">
        <f t="shared" si="26"/>
        <v>#DIV/0!</v>
      </c>
      <c r="M151" s="17">
        <f t="shared" si="27"/>
        <v>0</v>
      </c>
      <c r="N151" s="17" t="e">
        <f t="shared" si="28"/>
        <v>#DIV/0!</v>
      </c>
      <c r="O151" s="25">
        <f>IF(ABS(data!G158)&lt;0.000001,0,data!G158)</f>
        <v>0</v>
      </c>
      <c r="P151" s="21">
        <f t="shared" si="29"/>
        <v>0</v>
      </c>
      <c r="Q151" s="21">
        <f>data!H158</f>
        <v>0</v>
      </c>
      <c r="R151" s="21" t="e">
        <f t="shared" si="30"/>
        <v>#DIV/0!</v>
      </c>
      <c r="S151" s="21" t="e">
        <f t="shared" si="31"/>
        <v>#DIV/0!</v>
      </c>
      <c r="T151" s="4">
        <f t="shared" si="32"/>
        <v>0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</row>
    <row r="152" ht="15" customHeight="1" spans="1:1027">
      <c r="A152" s="25">
        <f>data!A159</f>
        <v>0</v>
      </c>
      <c r="B152" s="17">
        <f>data!B$7</f>
        <v>0</v>
      </c>
      <c r="C152" s="17" t="str">
        <f>data!B$1</f>
        <v>bitmex</v>
      </c>
      <c r="D152" s="17" t="str">
        <f>data!B$2</f>
        <v>xbt_usd</v>
      </c>
      <c r="E152" s="25">
        <f>data!C159</f>
        <v>0</v>
      </c>
      <c r="F152" s="25">
        <f>data!D159</f>
        <v>0</v>
      </c>
      <c r="G152" s="25">
        <f>data!E159</f>
        <v>0</v>
      </c>
      <c r="H152" s="26">
        <f>data!F159</f>
        <v>0</v>
      </c>
      <c r="I152" s="17">
        <f t="shared" si="24"/>
        <v>-1</v>
      </c>
      <c r="J152" s="17">
        <f t="shared" si="25"/>
        <v>0</v>
      </c>
      <c r="K152" s="17">
        <f>SUM(J$2:J152)</f>
        <v>0</v>
      </c>
      <c r="L152" s="4" t="e">
        <f t="shared" si="26"/>
        <v>#DIV/0!</v>
      </c>
      <c r="M152" s="17">
        <f t="shared" si="27"/>
        <v>0</v>
      </c>
      <c r="N152" s="17" t="e">
        <f t="shared" si="28"/>
        <v>#DIV/0!</v>
      </c>
      <c r="O152" s="25">
        <f>IF(ABS(data!G159)&lt;0.000001,0,data!G159)</f>
        <v>0</v>
      </c>
      <c r="P152" s="21">
        <f t="shared" si="29"/>
        <v>0</v>
      </c>
      <c r="Q152" s="21">
        <f>data!H159</f>
        <v>0</v>
      </c>
      <c r="R152" s="21" t="e">
        <f t="shared" si="30"/>
        <v>#DIV/0!</v>
      </c>
      <c r="S152" s="21" t="e">
        <f t="shared" si="31"/>
        <v>#DIV/0!</v>
      </c>
      <c r="T152" s="4">
        <f t="shared" si="32"/>
        <v>0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</row>
    <row r="153" ht="15" customHeight="1" spans="1:1027">
      <c r="A153" s="25">
        <f>data!A160</f>
        <v>0</v>
      </c>
      <c r="B153" s="17">
        <f>data!B$7</f>
        <v>0</v>
      </c>
      <c r="C153" s="17" t="str">
        <f>data!B$1</f>
        <v>bitmex</v>
      </c>
      <c r="D153" s="17" t="str">
        <f>data!B$2</f>
        <v>xbt_usd</v>
      </c>
      <c r="E153" s="25">
        <f>data!C160</f>
        <v>0</v>
      </c>
      <c r="F153" s="25">
        <f>data!D160</f>
        <v>0</v>
      </c>
      <c r="G153" s="25">
        <f>data!E160</f>
        <v>0</v>
      </c>
      <c r="H153" s="26">
        <f>data!F160</f>
        <v>0</v>
      </c>
      <c r="I153" s="17">
        <f t="shared" si="24"/>
        <v>-1</v>
      </c>
      <c r="J153" s="17">
        <f t="shared" si="25"/>
        <v>0</v>
      </c>
      <c r="K153" s="17">
        <f>SUM(J$2:J153)</f>
        <v>0</v>
      </c>
      <c r="L153" s="4" t="e">
        <f t="shared" si="26"/>
        <v>#DIV/0!</v>
      </c>
      <c r="M153" s="17">
        <f t="shared" si="27"/>
        <v>0</v>
      </c>
      <c r="N153" s="17" t="e">
        <f t="shared" si="28"/>
        <v>#DIV/0!</v>
      </c>
      <c r="O153" s="25">
        <f>IF(ABS(data!G160)&lt;0.000001,0,data!G160)</f>
        <v>0</v>
      </c>
      <c r="P153" s="21">
        <f t="shared" si="29"/>
        <v>0</v>
      </c>
      <c r="Q153" s="21">
        <f>data!H160</f>
        <v>0</v>
      </c>
      <c r="R153" s="21" t="e">
        <f t="shared" si="30"/>
        <v>#DIV/0!</v>
      </c>
      <c r="S153" s="21" t="e">
        <f t="shared" si="31"/>
        <v>#DIV/0!</v>
      </c>
      <c r="T153" s="4">
        <f t="shared" si="32"/>
        <v>0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</row>
    <row r="154" ht="15" customHeight="1" spans="1:1027">
      <c r="A154" s="25">
        <f>data!A161</f>
        <v>0</v>
      </c>
      <c r="B154" s="17">
        <f>data!B$7</f>
        <v>0</v>
      </c>
      <c r="C154" s="17" t="str">
        <f>data!B$1</f>
        <v>bitmex</v>
      </c>
      <c r="D154" s="17" t="str">
        <f>data!B$2</f>
        <v>xbt_usd</v>
      </c>
      <c r="E154" s="25">
        <f>data!C161</f>
        <v>0</v>
      </c>
      <c r="F154" s="25">
        <f>data!D161</f>
        <v>0</v>
      </c>
      <c r="G154" s="25">
        <f>data!E161</f>
        <v>0</v>
      </c>
      <c r="H154" s="26">
        <f>data!F161</f>
        <v>0</v>
      </c>
      <c r="I154" s="17">
        <f t="shared" si="24"/>
        <v>-1</v>
      </c>
      <c r="J154" s="17">
        <f t="shared" si="25"/>
        <v>0</v>
      </c>
      <c r="K154" s="17">
        <f>SUM(J$2:J154)</f>
        <v>0</v>
      </c>
      <c r="L154" s="4" t="e">
        <f t="shared" si="26"/>
        <v>#DIV/0!</v>
      </c>
      <c r="M154" s="17">
        <f t="shared" si="27"/>
        <v>0</v>
      </c>
      <c r="N154" s="17" t="e">
        <f t="shared" si="28"/>
        <v>#DIV/0!</v>
      </c>
      <c r="O154" s="25">
        <f>IF(ABS(data!G161)&lt;0.000001,0,data!G161)</f>
        <v>0</v>
      </c>
      <c r="P154" s="21">
        <f t="shared" si="29"/>
        <v>0</v>
      </c>
      <c r="Q154" s="21">
        <f>data!H161</f>
        <v>0</v>
      </c>
      <c r="R154" s="21" t="e">
        <f t="shared" si="30"/>
        <v>#DIV/0!</v>
      </c>
      <c r="S154" s="21" t="e">
        <f t="shared" si="31"/>
        <v>#DIV/0!</v>
      </c>
      <c r="T154" s="4">
        <f t="shared" si="32"/>
        <v>0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</row>
    <row r="155" ht="15" customHeight="1" spans="1:1027">
      <c r="A155" s="25">
        <f>data!A162</f>
        <v>0</v>
      </c>
      <c r="B155" s="17">
        <f>data!B$7</f>
        <v>0</v>
      </c>
      <c r="C155" s="17" t="str">
        <f>data!B$1</f>
        <v>bitmex</v>
      </c>
      <c r="D155" s="17" t="str">
        <f>data!B$2</f>
        <v>xbt_usd</v>
      </c>
      <c r="E155" s="25">
        <f>data!C162</f>
        <v>0</v>
      </c>
      <c r="F155" s="25">
        <f>data!D162</f>
        <v>0</v>
      </c>
      <c r="G155" s="25">
        <f>data!E162</f>
        <v>0</v>
      </c>
      <c r="H155" s="26">
        <f>data!F162</f>
        <v>0</v>
      </c>
      <c r="I155" s="17">
        <f t="shared" si="24"/>
        <v>-1</v>
      </c>
      <c r="J155" s="17">
        <f t="shared" si="25"/>
        <v>0</v>
      </c>
      <c r="K155" s="17">
        <f>SUM(J$2:J155)</f>
        <v>0</v>
      </c>
      <c r="L155" s="4" t="e">
        <f t="shared" si="26"/>
        <v>#DIV/0!</v>
      </c>
      <c r="M155" s="17">
        <f t="shared" si="27"/>
        <v>0</v>
      </c>
      <c r="N155" s="17" t="e">
        <f t="shared" si="28"/>
        <v>#DIV/0!</v>
      </c>
      <c r="O155" s="25">
        <f>IF(ABS(data!G162)&lt;0.000001,0,data!G162)</f>
        <v>0</v>
      </c>
      <c r="P155" s="21">
        <f t="shared" si="29"/>
        <v>0</v>
      </c>
      <c r="Q155" s="21">
        <f>data!H162</f>
        <v>0</v>
      </c>
      <c r="R155" s="21" t="e">
        <f t="shared" si="30"/>
        <v>#DIV/0!</v>
      </c>
      <c r="S155" s="21" t="e">
        <f t="shared" si="31"/>
        <v>#DIV/0!</v>
      </c>
      <c r="T155" s="4">
        <f t="shared" si="32"/>
        <v>0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</row>
    <row r="156" ht="15" customHeight="1" spans="1:1027">
      <c r="A156" s="25">
        <f>data!A163</f>
        <v>0</v>
      </c>
      <c r="B156" s="17">
        <f>data!B$7</f>
        <v>0</v>
      </c>
      <c r="C156" s="17" t="str">
        <f>data!B$1</f>
        <v>bitmex</v>
      </c>
      <c r="D156" s="17" t="str">
        <f>data!B$2</f>
        <v>xbt_usd</v>
      </c>
      <c r="E156" s="25">
        <f>data!C163</f>
        <v>0</v>
      </c>
      <c r="F156" s="25">
        <f>data!D163</f>
        <v>0</v>
      </c>
      <c r="G156" s="25">
        <f>data!E163</f>
        <v>0</v>
      </c>
      <c r="H156" s="26">
        <f>data!F163</f>
        <v>0</v>
      </c>
      <c r="I156" s="17">
        <f t="shared" si="24"/>
        <v>-1</v>
      </c>
      <c r="J156" s="17">
        <f t="shared" si="25"/>
        <v>0</v>
      </c>
      <c r="K156" s="17">
        <f>SUM(J$2:J156)</f>
        <v>0</v>
      </c>
      <c r="L156" s="4" t="e">
        <f t="shared" si="26"/>
        <v>#DIV/0!</v>
      </c>
      <c r="M156" s="17">
        <f t="shared" si="27"/>
        <v>0</v>
      </c>
      <c r="N156" s="17" t="e">
        <f t="shared" si="28"/>
        <v>#DIV/0!</v>
      </c>
      <c r="O156" s="25">
        <f>IF(ABS(data!G163)&lt;0.000001,0,data!G163)</f>
        <v>0</v>
      </c>
      <c r="P156" s="21">
        <f t="shared" si="29"/>
        <v>0</v>
      </c>
      <c r="Q156" s="21">
        <f>data!H163</f>
        <v>0</v>
      </c>
      <c r="R156" s="21" t="e">
        <f t="shared" si="30"/>
        <v>#DIV/0!</v>
      </c>
      <c r="S156" s="21" t="e">
        <f t="shared" si="31"/>
        <v>#DIV/0!</v>
      </c>
      <c r="T156" s="4">
        <f t="shared" si="32"/>
        <v>0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</row>
    <row r="157" ht="15" customHeight="1" spans="1:1027">
      <c r="A157" s="25">
        <f>data!A164</f>
        <v>0</v>
      </c>
      <c r="B157" s="17">
        <f>data!B$7</f>
        <v>0</v>
      </c>
      <c r="C157" s="17" t="str">
        <f>data!B$1</f>
        <v>bitmex</v>
      </c>
      <c r="D157" s="17" t="str">
        <f>data!B$2</f>
        <v>xbt_usd</v>
      </c>
      <c r="E157" s="25">
        <f>data!C164</f>
        <v>0</v>
      </c>
      <c r="F157" s="25">
        <f>data!D164</f>
        <v>0</v>
      </c>
      <c r="G157" s="25">
        <f>data!E164</f>
        <v>0</v>
      </c>
      <c r="H157" s="26">
        <f>data!F164</f>
        <v>0</v>
      </c>
      <c r="I157" s="17">
        <f t="shared" si="24"/>
        <v>-1</v>
      </c>
      <c r="J157" s="17">
        <f t="shared" si="25"/>
        <v>0</v>
      </c>
      <c r="K157" s="17">
        <f>SUM(J$2:J157)</f>
        <v>0</v>
      </c>
      <c r="L157" s="4" t="e">
        <f t="shared" si="26"/>
        <v>#DIV/0!</v>
      </c>
      <c r="M157" s="17">
        <f t="shared" si="27"/>
        <v>0</v>
      </c>
      <c r="N157" s="17" t="e">
        <f t="shared" si="28"/>
        <v>#DIV/0!</v>
      </c>
      <c r="O157" s="25">
        <f>IF(ABS(data!G164)&lt;0.000001,0,data!G164)</f>
        <v>0</v>
      </c>
      <c r="P157" s="21">
        <f t="shared" si="29"/>
        <v>0</v>
      </c>
      <c r="Q157" s="21">
        <f>data!H164</f>
        <v>0</v>
      </c>
      <c r="R157" s="21" t="e">
        <f t="shared" si="30"/>
        <v>#DIV/0!</v>
      </c>
      <c r="S157" s="21" t="e">
        <f t="shared" si="31"/>
        <v>#DIV/0!</v>
      </c>
      <c r="T157" s="4">
        <f t="shared" si="32"/>
        <v>0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</row>
    <row r="158" ht="15" customHeight="1" spans="1:1027">
      <c r="A158" s="25">
        <f>data!A165</f>
        <v>0</v>
      </c>
      <c r="B158" s="17">
        <f>data!B$7</f>
        <v>0</v>
      </c>
      <c r="C158" s="17" t="str">
        <f>data!B$1</f>
        <v>bitmex</v>
      </c>
      <c r="D158" s="17" t="str">
        <f>data!B$2</f>
        <v>xbt_usd</v>
      </c>
      <c r="E158" s="25">
        <f>data!C165</f>
        <v>0</v>
      </c>
      <c r="F158" s="25">
        <f>data!D165</f>
        <v>0</v>
      </c>
      <c r="G158" s="25">
        <f>data!E165</f>
        <v>0</v>
      </c>
      <c r="H158" s="26">
        <f>data!F165</f>
        <v>0</v>
      </c>
      <c r="I158" s="17">
        <f t="shared" si="24"/>
        <v>-1</v>
      </c>
      <c r="J158" s="17">
        <f t="shared" si="25"/>
        <v>0</v>
      </c>
      <c r="K158" s="17">
        <f>SUM(J$2:J158)</f>
        <v>0</v>
      </c>
      <c r="L158" s="4" t="e">
        <f t="shared" si="26"/>
        <v>#DIV/0!</v>
      </c>
      <c r="M158" s="17">
        <f t="shared" si="27"/>
        <v>0</v>
      </c>
      <c r="N158" s="17" t="e">
        <f t="shared" si="28"/>
        <v>#DIV/0!</v>
      </c>
      <c r="O158" s="25">
        <f>IF(ABS(data!G165)&lt;0.000001,0,data!G165)</f>
        <v>0</v>
      </c>
      <c r="P158" s="21">
        <f t="shared" si="29"/>
        <v>0</v>
      </c>
      <c r="Q158" s="21">
        <f>data!H165</f>
        <v>0</v>
      </c>
      <c r="R158" s="21" t="e">
        <f t="shared" si="30"/>
        <v>#DIV/0!</v>
      </c>
      <c r="S158" s="21" t="e">
        <f t="shared" si="31"/>
        <v>#DIV/0!</v>
      </c>
      <c r="T158" s="4">
        <f t="shared" si="32"/>
        <v>0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</row>
    <row r="159" ht="15" customHeight="1" spans="1:1027">
      <c r="A159" s="25">
        <f>data!A166</f>
        <v>0</v>
      </c>
      <c r="B159" s="17">
        <f>data!B$7</f>
        <v>0</v>
      </c>
      <c r="C159" s="17" t="str">
        <f>data!B$1</f>
        <v>bitmex</v>
      </c>
      <c r="D159" s="17" t="str">
        <f>data!B$2</f>
        <v>xbt_usd</v>
      </c>
      <c r="E159" s="25">
        <f>data!C166</f>
        <v>0</v>
      </c>
      <c r="F159" s="25">
        <f>data!D166</f>
        <v>0</v>
      </c>
      <c r="G159" s="25">
        <f>data!E166</f>
        <v>0</v>
      </c>
      <c r="H159" s="26">
        <f>data!F166</f>
        <v>0</v>
      </c>
      <c r="I159" s="17">
        <f t="shared" si="24"/>
        <v>-1</v>
      </c>
      <c r="J159" s="17">
        <f t="shared" si="25"/>
        <v>0</v>
      </c>
      <c r="K159" s="17">
        <f>SUM(J$2:J159)</f>
        <v>0</v>
      </c>
      <c r="L159" s="4" t="e">
        <f t="shared" si="26"/>
        <v>#DIV/0!</v>
      </c>
      <c r="M159" s="17">
        <f t="shared" si="27"/>
        <v>0</v>
      </c>
      <c r="N159" s="17" t="e">
        <f t="shared" si="28"/>
        <v>#DIV/0!</v>
      </c>
      <c r="O159" s="25">
        <f>IF(ABS(data!G166)&lt;0.000001,0,data!G166)</f>
        <v>0</v>
      </c>
      <c r="P159" s="21">
        <f t="shared" si="29"/>
        <v>0</v>
      </c>
      <c r="Q159" s="21">
        <f>data!H166</f>
        <v>0</v>
      </c>
      <c r="R159" s="21" t="e">
        <f t="shared" si="30"/>
        <v>#DIV/0!</v>
      </c>
      <c r="S159" s="21" t="e">
        <f t="shared" si="31"/>
        <v>#DIV/0!</v>
      </c>
      <c r="T159" s="4">
        <f t="shared" si="32"/>
        <v>0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</row>
    <row r="160" ht="15" customHeight="1" spans="1:1027">
      <c r="A160" s="25">
        <f>data!A167</f>
        <v>0</v>
      </c>
      <c r="B160" s="17">
        <f>data!B$7</f>
        <v>0</v>
      </c>
      <c r="C160" s="17" t="str">
        <f>data!B$1</f>
        <v>bitmex</v>
      </c>
      <c r="D160" s="17" t="str">
        <f>data!B$2</f>
        <v>xbt_usd</v>
      </c>
      <c r="E160" s="25">
        <f>data!C167</f>
        <v>0</v>
      </c>
      <c r="F160" s="25">
        <f>data!D167</f>
        <v>0</v>
      </c>
      <c r="G160" s="25">
        <f>data!E167</f>
        <v>0</v>
      </c>
      <c r="H160" s="26">
        <f>data!F167</f>
        <v>0</v>
      </c>
      <c r="I160" s="17">
        <f t="shared" si="24"/>
        <v>-1</v>
      </c>
      <c r="J160" s="17">
        <f t="shared" si="25"/>
        <v>0</v>
      </c>
      <c r="K160" s="17">
        <f>SUM(J$2:J160)</f>
        <v>0</v>
      </c>
      <c r="L160" s="4" t="e">
        <f t="shared" si="26"/>
        <v>#DIV/0!</v>
      </c>
      <c r="M160" s="17">
        <f t="shared" si="27"/>
        <v>0</v>
      </c>
      <c r="N160" s="17" t="e">
        <f t="shared" si="28"/>
        <v>#DIV/0!</v>
      </c>
      <c r="O160" s="25">
        <f>IF(ABS(data!G167)&lt;0.000001,0,data!G167)</f>
        <v>0</v>
      </c>
      <c r="P160" s="21">
        <f t="shared" si="29"/>
        <v>0</v>
      </c>
      <c r="Q160" s="21">
        <f>data!H167</f>
        <v>0</v>
      </c>
      <c r="R160" s="21" t="e">
        <f t="shared" si="30"/>
        <v>#DIV/0!</v>
      </c>
      <c r="S160" s="21" t="e">
        <f t="shared" si="31"/>
        <v>#DIV/0!</v>
      </c>
      <c r="T160" s="4">
        <f t="shared" si="32"/>
        <v>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</row>
    <row r="161" ht="15" customHeight="1" spans="1:1027">
      <c r="A161" s="25">
        <f>data!A168</f>
        <v>0</v>
      </c>
      <c r="B161" s="17">
        <f>data!B$7</f>
        <v>0</v>
      </c>
      <c r="C161" s="17" t="str">
        <f>data!B$1</f>
        <v>bitmex</v>
      </c>
      <c r="D161" s="17" t="str">
        <f>data!B$2</f>
        <v>xbt_usd</v>
      </c>
      <c r="E161" s="25">
        <f>data!C168</f>
        <v>0</v>
      </c>
      <c r="F161" s="25">
        <f>data!D168</f>
        <v>0</v>
      </c>
      <c r="G161" s="25">
        <f>data!E168</f>
        <v>0</v>
      </c>
      <c r="H161" s="26">
        <f>data!F168</f>
        <v>0</v>
      </c>
      <c r="I161" s="17">
        <f t="shared" si="24"/>
        <v>-1</v>
      </c>
      <c r="J161" s="17">
        <f t="shared" si="25"/>
        <v>0</v>
      </c>
      <c r="K161" s="17">
        <f>SUM(J$2:J161)</f>
        <v>0</v>
      </c>
      <c r="L161" s="4" t="e">
        <f t="shared" si="26"/>
        <v>#DIV/0!</v>
      </c>
      <c r="M161" s="17">
        <f t="shared" si="27"/>
        <v>0</v>
      </c>
      <c r="N161" s="17" t="e">
        <f t="shared" si="28"/>
        <v>#DIV/0!</v>
      </c>
      <c r="O161" s="25">
        <f>IF(ABS(data!G168)&lt;0.000001,0,data!G168)</f>
        <v>0</v>
      </c>
      <c r="P161" s="21">
        <f t="shared" si="29"/>
        <v>0</v>
      </c>
      <c r="Q161" s="21">
        <f>data!H168</f>
        <v>0</v>
      </c>
      <c r="R161" s="21" t="e">
        <f t="shared" si="30"/>
        <v>#DIV/0!</v>
      </c>
      <c r="S161" s="21" t="e">
        <f t="shared" si="31"/>
        <v>#DIV/0!</v>
      </c>
      <c r="T161" s="4">
        <f t="shared" si="32"/>
        <v>0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</row>
    <row r="162" ht="15" customHeight="1" spans="1:1027">
      <c r="A162" s="25">
        <f>data!A169</f>
        <v>0</v>
      </c>
      <c r="B162" s="17">
        <f>data!B$7</f>
        <v>0</v>
      </c>
      <c r="C162" s="17" t="str">
        <f>data!B$1</f>
        <v>bitmex</v>
      </c>
      <c r="D162" s="17" t="str">
        <f>data!B$2</f>
        <v>xbt_usd</v>
      </c>
      <c r="E162" s="25">
        <f>data!C169</f>
        <v>0</v>
      </c>
      <c r="F162" s="25">
        <f>data!D169</f>
        <v>0</v>
      </c>
      <c r="G162" s="25">
        <f>data!E169</f>
        <v>0</v>
      </c>
      <c r="H162" s="26">
        <f>data!F169</f>
        <v>0</v>
      </c>
      <c r="I162" s="17">
        <f t="shared" si="24"/>
        <v>-1</v>
      </c>
      <c r="J162" s="17">
        <f t="shared" si="25"/>
        <v>0</v>
      </c>
      <c r="K162" s="17">
        <f>SUM(J$2:J162)</f>
        <v>0</v>
      </c>
      <c r="L162" s="4" t="e">
        <f t="shared" si="26"/>
        <v>#DIV/0!</v>
      </c>
      <c r="M162" s="17">
        <f t="shared" si="27"/>
        <v>0</v>
      </c>
      <c r="N162" s="17" t="e">
        <f t="shared" si="28"/>
        <v>#DIV/0!</v>
      </c>
      <c r="O162" s="25">
        <f>IF(ABS(data!G169)&lt;0.000001,0,data!G169)</f>
        <v>0</v>
      </c>
      <c r="P162" s="21">
        <f t="shared" si="29"/>
        <v>0</v>
      </c>
      <c r="Q162" s="21">
        <f>data!H169</f>
        <v>0</v>
      </c>
      <c r="R162" s="21" t="e">
        <f t="shared" si="30"/>
        <v>#DIV/0!</v>
      </c>
      <c r="S162" s="21" t="e">
        <f t="shared" si="31"/>
        <v>#DIV/0!</v>
      </c>
      <c r="T162" s="4">
        <f t="shared" si="32"/>
        <v>0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</row>
    <row r="163" ht="15" customHeight="1" spans="1:1027">
      <c r="A163" s="25">
        <f>data!A170</f>
        <v>0</v>
      </c>
      <c r="B163" s="17">
        <f>data!B$7</f>
        <v>0</v>
      </c>
      <c r="C163" s="17" t="str">
        <f>data!B$1</f>
        <v>bitmex</v>
      </c>
      <c r="D163" s="17" t="str">
        <f>data!B$2</f>
        <v>xbt_usd</v>
      </c>
      <c r="E163" s="25">
        <f>data!C170</f>
        <v>0</v>
      </c>
      <c r="F163" s="25">
        <f>data!D170</f>
        <v>0</v>
      </c>
      <c r="G163" s="25">
        <f>data!E170</f>
        <v>0</v>
      </c>
      <c r="H163" s="26">
        <f>data!F170</f>
        <v>0</v>
      </c>
      <c r="I163" s="17">
        <f t="shared" si="24"/>
        <v>-1</v>
      </c>
      <c r="J163" s="17">
        <f t="shared" si="25"/>
        <v>0</v>
      </c>
      <c r="K163" s="17">
        <f>SUM(J$2:J163)</f>
        <v>0</v>
      </c>
      <c r="L163" s="4" t="e">
        <f t="shared" si="26"/>
        <v>#DIV/0!</v>
      </c>
      <c r="M163" s="17">
        <f t="shared" si="27"/>
        <v>0</v>
      </c>
      <c r="N163" s="17" t="e">
        <f t="shared" si="28"/>
        <v>#DIV/0!</v>
      </c>
      <c r="O163" s="25">
        <f>IF(ABS(data!G170)&lt;0.000001,0,data!G170)</f>
        <v>0</v>
      </c>
      <c r="P163" s="21">
        <f t="shared" si="29"/>
        <v>0</v>
      </c>
      <c r="Q163" s="21">
        <f>data!H170</f>
        <v>0</v>
      </c>
      <c r="R163" s="21" t="e">
        <f t="shared" si="30"/>
        <v>#DIV/0!</v>
      </c>
      <c r="S163" s="21" t="e">
        <f t="shared" si="31"/>
        <v>#DIV/0!</v>
      </c>
      <c r="T163" s="4">
        <f t="shared" si="32"/>
        <v>0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</row>
    <row r="164" ht="15" customHeight="1" spans="1:1027">
      <c r="A164" s="25">
        <f>data!A171</f>
        <v>0</v>
      </c>
      <c r="B164" s="17">
        <f>data!B$7</f>
        <v>0</v>
      </c>
      <c r="C164" s="17" t="str">
        <f>data!B$1</f>
        <v>bitmex</v>
      </c>
      <c r="D164" s="17" t="str">
        <f>data!B$2</f>
        <v>xbt_usd</v>
      </c>
      <c r="E164" s="25">
        <f>data!C171</f>
        <v>0</v>
      </c>
      <c r="F164" s="25">
        <f>data!D171</f>
        <v>0</v>
      </c>
      <c r="G164" s="25">
        <f>data!E171</f>
        <v>0</v>
      </c>
      <c r="H164" s="26">
        <f>data!F171</f>
        <v>0</v>
      </c>
      <c r="I164" s="17">
        <f t="shared" si="24"/>
        <v>-1</v>
      </c>
      <c r="J164" s="17">
        <f t="shared" si="25"/>
        <v>0</v>
      </c>
      <c r="K164" s="17">
        <f>SUM(J$2:J164)</f>
        <v>0</v>
      </c>
      <c r="L164" s="4" t="e">
        <f t="shared" si="26"/>
        <v>#DIV/0!</v>
      </c>
      <c r="M164" s="17">
        <f t="shared" si="27"/>
        <v>0</v>
      </c>
      <c r="N164" s="17" t="e">
        <f t="shared" si="28"/>
        <v>#DIV/0!</v>
      </c>
      <c r="O164" s="25">
        <f>IF(ABS(data!G171)&lt;0.000001,0,data!G171)</f>
        <v>0</v>
      </c>
      <c r="P164" s="21">
        <f t="shared" si="29"/>
        <v>0</v>
      </c>
      <c r="Q164" s="21">
        <f>data!H171</f>
        <v>0</v>
      </c>
      <c r="R164" s="21" t="e">
        <f t="shared" si="30"/>
        <v>#DIV/0!</v>
      </c>
      <c r="S164" s="21" t="e">
        <f t="shared" si="31"/>
        <v>#DIV/0!</v>
      </c>
      <c r="T164" s="4">
        <f t="shared" si="32"/>
        <v>0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</row>
    <row r="165" ht="15" customHeight="1" spans="1:1027">
      <c r="A165" s="25">
        <f>data!A172</f>
        <v>0</v>
      </c>
      <c r="B165" s="17">
        <f>data!B$7</f>
        <v>0</v>
      </c>
      <c r="C165" s="17" t="str">
        <f>data!B$1</f>
        <v>bitmex</v>
      </c>
      <c r="D165" s="17" t="str">
        <f>data!B$2</f>
        <v>xbt_usd</v>
      </c>
      <c r="E165" s="25">
        <f>data!C172</f>
        <v>0</v>
      </c>
      <c r="F165" s="25">
        <f>data!D172</f>
        <v>0</v>
      </c>
      <c r="G165" s="25">
        <f>data!E172</f>
        <v>0</v>
      </c>
      <c r="H165" s="26">
        <f>data!F172</f>
        <v>0</v>
      </c>
      <c r="I165" s="17">
        <f t="shared" si="24"/>
        <v>-1</v>
      </c>
      <c r="J165" s="17">
        <f t="shared" si="25"/>
        <v>0</v>
      </c>
      <c r="K165" s="17">
        <f>SUM(J$2:J165)</f>
        <v>0</v>
      </c>
      <c r="L165" s="4" t="e">
        <f t="shared" si="26"/>
        <v>#DIV/0!</v>
      </c>
      <c r="M165" s="17">
        <f t="shared" si="27"/>
        <v>0</v>
      </c>
      <c r="N165" s="17" t="e">
        <f t="shared" si="28"/>
        <v>#DIV/0!</v>
      </c>
      <c r="O165" s="25">
        <f>IF(ABS(data!G172)&lt;0.000001,0,data!G172)</f>
        <v>0</v>
      </c>
      <c r="P165" s="21">
        <f t="shared" si="29"/>
        <v>0</v>
      </c>
      <c r="Q165" s="21">
        <f>data!H172</f>
        <v>0</v>
      </c>
      <c r="R165" s="21" t="e">
        <f t="shared" si="30"/>
        <v>#DIV/0!</v>
      </c>
      <c r="S165" s="21" t="e">
        <f t="shared" si="31"/>
        <v>#DIV/0!</v>
      </c>
      <c r="T165" s="4">
        <f t="shared" si="32"/>
        <v>0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</row>
    <row r="166" ht="15" customHeight="1" spans="1:1027">
      <c r="A166" s="25">
        <f>data!A173</f>
        <v>0</v>
      </c>
      <c r="B166" s="17">
        <f>data!B$7</f>
        <v>0</v>
      </c>
      <c r="C166" s="17" t="str">
        <f>data!B$1</f>
        <v>bitmex</v>
      </c>
      <c r="D166" s="17" t="str">
        <f>data!B$2</f>
        <v>xbt_usd</v>
      </c>
      <c r="E166" s="25">
        <f>data!C173</f>
        <v>0</v>
      </c>
      <c r="F166" s="25">
        <f>data!D173</f>
        <v>0</v>
      </c>
      <c r="G166" s="25">
        <f>data!E173</f>
        <v>0</v>
      </c>
      <c r="H166" s="26">
        <f>data!F173</f>
        <v>0</v>
      </c>
      <c r="I166" s="17">
        <f t="shared" si="24"/>
        <v>-1</v>
      </c>
      <c r="J166" s="17">
        <f t="shared" si="25"/>
        <v>0</v>
      </c>
      <c r="K166" s="17">
        <f>SUM(J$2:J166)</f>
        <v>0</v>
      </c>
      <c r="L166" s="4" t="e">
        <f t="shared" si="26"/>
        <v>#DIV/0!</v>
      </c>
      <c r="M166" s="17">
        <f t="shared" si="27"/>
        <v>0</v>
      </c>
      <c r="N166" s="17" t="e">
        <f t="shared" si="28"/>
        <v>#DIV/0!</v>
      </c>
      <c r="O166" s="25">
        <f>IF(ABS(data!G173)&lt;0.000001,0,data!G173)</f>
        <v>0</v>
      </c>
      <c r="P166" s="21">
        <f t="shared" si="29"/>
        <v>0</v>
      </c>
      <c r="Q166" s="21">
        <f>data!H173</f>
        <v>0</v>
      </c>
      <c r="R166" s="21" t="e">
        <f t="shared" si="30"/>
        <v>#DIV/0!</v>
      </c>
      <c r="S166" s="21" t="e">
        <f t="shared" si="31"/>
        <v>#DIV/0!</v>
      </c>
      <c r="T166" s="4">
        <f t="shared" si="32"/>
        <v>0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</row>
    <row r="167" ht="15" customHeight="1" spans="1:1027">
      <c r="A167" s="25">
        <f>data!A174</f>
        <v>0</v>
      </c>
      <c r="B167" s="17">
        <f>data!B$7</f>
        <v>0</v>
      </c>
      <c r="C167" s="17" t="str">
        <f>data!B$1</f>
        <v>bitmex</v>
      </c>
      <c r="D167" s="17" t="str">
        <f>data!B$2</f>
        <v>xbt_usd</v>
      </c>
      <c r="E167" s="25">
        <f>data!C174</f>
        <v>0</v>
      </c>
      <c r="F167" s="25">
        <f>data!D174</f>
        <v>0</v>
      </c>
      <c r="G167" s="25">
        <f>data!E174</f>
        <v>0</v>
      </c>
      <c r="H167" s="26">
        <f>data!F174</f>
        <v>0</v>
      </c>
      <c r="I167" s="17">
        <f t="shared" si="24"/>
        <v>-1</v>
      </c>
      <c r="J167" s="17">
        <f t="shared" si="25"/>
        <v>0</v>
      </c>
      <c r="K167" s="17">
        <f>SUM(J$2:J167)</f>
        <v>0</v>
      </c>
      <c r="L167" s="4" t="e">
        <f t="shared" si="26"/>
        <v>#DIV/0!</v>
      </c>
      <c r="M167" s="17">
        <f t="shared" si="27"/>
        <v>0</v>
      </c>
      <c r="N167" s="17" t="e">
        <f t="shared" si="28"/>
        <v>#DIV/0!</v>
      </c>
      <c r="O167" s="25">
        <f>IF(ABS(data!G174)&lt;0.000001,0,data!G174)</f>
        <v>0</v>
      </c>
      <c r="P167" s="21">
        <f t="shared" si="29"/>
        <v>0</v>
      </c>
      <c r="Q167" s="21">
        <f>data!H174</f>
        <v>0</v>
      </c>
      <c r="R167" s="21" t="e">
        <f t="shared" si="30"/>
        <v>#DIV/0!</v>
      </c>
      <c r="S167" s="21" t="e">
        <f t="shared" si="31"/>
        <v>#DIV/0!</v>
      </c>
      <c r="T167" s="4">
        <f t="shared" si="32"/>
        <v>0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  <c r="AMK167" s="4"/>
      <c r="AML167" s="4"/>
      <c r="AMM167" s="4"/>
    </row>
    <row r="168" ht="15" customHeight="1" spans="1:1027">
      <c r="A168" s="25">
        <f>data!A175</f>
        <v>0</v>
      </c>
      <c r="B168" s="17">
        <f>data!B$7</f>
        <v>0</v>
      </c>
      <c r="C168" s="17" t="str">
        <f>data!B$1</f>
        <v>bitmex</v>
      </c>
      <c r="D168" s="17" t="str">
        <f>data!B$2</f>
        <v>xbt_usd</v>
      </c>
      <c r="E168" s="25">
        <f>data!C175</f>
        <v>0</v>
      </c>
      <c r="F168" s="25">
        <f>data!D175</f>
        <v>0</v>
      </c>
      <c r="G168" s="25">
        <f>data!E175</f>
        <v>0</v>
      </c>
      <c r="H168" s="26">
        <f>data!F175</f>
        <v>0</v>
      </c>
      <c r="I168" s="17">
        <f t="shared" si="24"/>
        <v>-1</v>
      </c>
      <c r="J168" s="17">
        <f t="shared" si="25"/>
        <v>0</v>
      </c>
      <c r="K168" s="17">
        <f>SUM(J$2:J168)</f>
        <v>0</v>
      </c>
      <c r="L168" s="4" t="e">
        <f t="shared" si="26"/>
        <v>#DIV/0!</v>
      </c>
      <c r="M168" s="17">
        <f t="shared" si="27"/>
        <v>0</v>
      </c>
      <c r="N168" s="17" t="e">
        <f t="shared" si="28"/>
        <v>#DIV/0!</v>
      </c>
      <c r="O168" s="25">
        <f>IF(ABS(data!G175)&lt;0.000001,0,data!G175)</f>
        <v>0</v>
      </c>
      <c r="P168" s="21">
        <f t="shared" si="29"/>
        <v>0</v>
      </c>
      <c r="Q168" s="21">
        <f>data!H175</f>
        <v>0</v>
      </c>
      <c r="R168" s="21" t="e">
        <f t="shared" si="30"/>
        <v>#DIV/0!</v>
      </c>
      <c r="S168" s="21" t="e">
        <f t="shared" si="31"/>
        <v>#DIV/0!</v>
      </c>
      <c r="T168" s="4">
        <f t="shared" si="32"/>
        <v>0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</row>
    <row r="169" ht="15" customHeight="1" spans="1:1027">
      <c r="A169" s="25">
        <f>data!A176</f>
        <v>0</v>
      </c>
      <c r="B169" s="17">
        <f>data!B$7</f>
        <v>0</v>
      </c>
      <c r="C169" s="17" t="str">
        <f>data!B$1</f>
        <v>bitmex</v>
      </c>
      <c r="D169" s="17" t="str">
        <f>data!B$2</f>
        <v>xbt_usd</v>
      </c>
      <c r="E169" s="25">
        <f>data!C176</f>
        <v>0</v>
      </c>
      <c r="F169" s="25">
        <f>data!D176</f>
        <v>0</v>
      </c>
      <c r="G169" s="25">
        <f>data!E176</f>
        <v>0</v>
      </c>
      <c r="H169" s="26">
        <f>data!F176</f>
        <v>0</v>
      </c>
      <c r="I169" s="17">
        <f t="shared" si="24"/>
        <v>-1</v>
      </c>
      <c r="J169" s="17">
        <f t="shared" si="25"/>
        <v>0</v>
      </c>
      <c r="K169" s="17">
        <f>SUM(J$2:J169)</f>
        <v>0</v>
      </c>
      <c r="L169" s="4" t="e">
        <f t="shared" si="26"/>
        <v>#DIV/0!</v>
      </c>
      <c r="M169" s="17">
        <f t="shared" si="27"/>
        <v>0</v>
      </c>
      <c r="N169" s="17" t="e">
        <f t="shared" si="28"/>
        <v>#DIV/0!</v>
      </c>
      <c r="O169" s="25">
        <f>IF(ABS(data!G176)&lt;0.000001,0,data!G176)</f>
        <v>0</v>
      </c>
      <c r="P169" s="21">
        <f t="shared" si="29"/>
        <v>0</v>
      </c>
      <c r="Q169" s="21">
        <f>data!H176</f>
        <v>0</v>
      </c>
      <c r="R169" s="21" t="e">
        <f t="shared" si="30"/>
        <v>#DIV/0!</v>
      </c>
      <c r="S169" s="21" t="e">
        <f t="shared" si="31"/>
        <v>#DIV/0!</v>
      </c>
      <c r="T169" s="4">
        <f t="shared" si="32"/>
        <v>0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  <c r="AMK169" s="4"/>
      <c r="AML169" s="4"/>
      <c r="AMM169" s="4"/>
    </row>
    <row r="170" ht="15" customHeight="1" spans="1:1027">
      <c r="A170" s="25">
        <f>data!A177</f>
        <v>0</v>
      </c>
      <c r="B170" s="17">
        <f>data!B$7</f>
        <v>0</v>
      </c>
      <c r="C170" s="17" t="str">
        <f>data!B$1</f>
        <v>bitmex</v>
      </c>
      <c r="D170" s="17" t="str">
        <f>data!B$2</f>
        <v>xbt_usd</v>
      </c>
      <c r="E170" s="25">
        <f>data!C177</f>
        <v>0</v>
      </c>
      <c r="F170" s="25">
        <f>data!D177</f>
        <v>0</v>
      </c>
      <c r="G170" s="25">
        <f>data!E177</f>
        <v>0</v>
      </c>
      <c r="H170" s="26">
        <f>data!F177</f>
        <v>0</v>
      </c>
      <c r="I170" s="17">
        <f t="shared" si="24"/>
        <v>-1</v>
      </c>
      <c r="J170" s="17">
        <f t="shared" si="25"/>
        <v>0</v>
      </c>
      <c r="K170" s="17">
        <f>SUM(J$2:J170)</f>
        <v>0</v>
      </c>
      <c r="L170" s="4" t="e">
        <f t="shared" si="26"/>
        <v>#DIV/0!</v>
      </c>
      <c r="M170" s="17">
        <f t="shared" si="27"/>
        <v>0</v>
      </c>
      <c r="N170" s="17" t="e">
        <f t="shared" si="28"/>
        <v>#DIV/0!</v>
      </c>
      <c r="O170" s="25">
        <f>IF(ABS(data!G177)&lt;0.000001,0,data!G177)</f>
        <v>0</v>
      </c>
      <c r="P170" s="21">
        <f t="shared" si="29"/>
        <v>0</v>
      </c>
      <c r="Q170" s="21">
        <f>data!H177</f>
        <v>0</v>
      </c>
      <c r="R170" s="21" t="e">
        <f t="shared" si="30"/>
        <v>#DIV/0!</v>
      </c>
      <c r="S170" s="21" t="e">
        <f t="shared" si="31"/>
        <v>#DIV/0!</v>
      </c>
      <c r="T170" s="4">
        <f t="shared" si="32"/>
        <v>0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</row>
    <row r="171" ht="15" customHeight="1" spans="1:1027">
      <c r="A171" s="25">
        <f>data!A178</f>
        <v>0</v>
      </c>
      <c r="B171" s="17">
        <f>data!B$7</f>
        <v>0</v>
      </c>
      <c r="C171" s="17" t="str">
        <f>data!B$1</f>
        <v>bitmex</v>
      </c>
      <c r="D171" s="17" t="str">
        <f>data!B$2</f>
        <v>xbt_usd</v>
      </c>
      <c r="E171" s="25">
        <f>data!C178</f>
        <v>0</v>
      </c>
      <c r="F171" s="25">
        <f>data!D178</f>
        <v>0</v>
      </c>
      <c r="G171" s="25">
        <f>data!E178</f>
        <v>0</v>
      </c>
      <c r="H171" s="26">
        <f>data!F178</f>
        <v>0</v>
      </c>
      <c r="I171" s="17">
        <f t="shared" si="24"/>
        <v>-1</v>
      </c>
      <c r="J171" s="17">
        <f t="shared" si="25"/>
        <v>0</v>
      </c>
      <c r="K171" s="17">
        <f>SUM(J$2:J171)</f>
        <v>0</v>
      </c>
      <c r="L171" s="4" t="e">
        <f t="shared" si="26"/>
        <v>#DIV/0!</v>
      </c>
      <c r="M171" s="17">
        <f t="shared" si="27"/>
        <v>0</v>
      </c>
      <c r="N171" s="17" t="e">
        <f t="shared" si="28"/>
        <v>#DIV/0!</v>
      </c>
      <c r="O171" s="25">
        <f>IF(ABS(data!G178)&lt;0.000001,0,data!G178)</f>
        <v>0</v>
      </c>
      <c r="P171" s="21">
        <f t="shared" si="29"/>
        <v>0</v>
      </c>
      <c r="Q171" s="21">
        <f>data!H178</f>
        <v>0</v>
      </c>
      <c r="R171" s="21" t="e">
        <f t="shared" si="30"/>
        <v>#DIV/0!</v>
      </c>
      <c r="S171" s="21" t="e">
        <f t="shared" si="31"/>
        <v>#DIV/0!</v>
      </c>
      <c r="T171" s="4">
        <f t="shared" si="32"/>
        <v>0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  <c r="AMK171" s="4"/>
      <c r="AML171" s="4"/>
      <c r="AMM171" s="4"/>
    </row>
    <row r="172" ht="15" customHeight="1" spans="1:1027">
      <c r="A172" s="25">
        <f>data!A179</f>
        <v>0</v>
      </c>
      <c r="B172" s="17">
        <f>data!B$7</f>
        <v>0</v>
      </c>
      <c r="C172" s="17" t="str">
        <f>data!B$1</f>
        <v>bitmex</v>
      </c>
      <c r="D172" s="17" t="str">
        <f>data!B$2</f>
        <v>xbt_usd</v>
      </c>
      <c r="E172" s="25">
        <f>data!C179</f>
        <v>0</v>
      </c>
      <c r="F172" s="25">
        <f>data!D179</f>
        <v>0</v>
      </c>
      <c r="G172" s="25">
        <f>data!E179</f>
        <v>0</v>
      </c>
      <c r="H172" s="26">
        <f>data!F179</f>
        <v>0</v>
      </c>
      <c r="I172" s="17">
        <f t="shared" si="24"/>
        <v>-1</v>
      </c>
      <c r="J172" s="17">
        <f t="shared" si="25"/>
        <v>0</v>
      </c>
      <c r="K172" s="17">
        <f>SUM(J$2:J172)</f>
        <v>0</v>
      </c>
      <c r="L172" s="4" t="e">
        <f t="shared" si="26"/>
        <v>#DIV/0!</v>
      </c>
      <c r="M172" s="17">
        <f t="shared" si="27"/>
        <v>0</v>
      </c>
      <c r="N172" s="17" t="e">
        <f t="shared" si="28"/>
        <v>#DIV/0!</v>
      </c>
      <c r="O172" s="25">
        <f>IF(ABS(data!G179)&lt;0.000001,0,data!G179)</f>
        <v>0</v>
      </c>
      <c r="P172" s="21">
        <f t="shared" si="29"/>
        <v>0</v>
      </c>
      <c r="Q172" s="21">
        <f>data!H179</f>
        <v>0</v>
      </c>
      <c r="R172" s="21" t="e">
        <f t="shared" si="30"/>
        <v>#DIV/0!</v>
      </c>
      <c r="S172" s="21" t="e">
        <f t="shared" si="31"/>
        <v>#DIV/0!</v>
      </c>
      <c r="T172" s="4">
        <f t="shared" si="32"/>
        <v>0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</row>
    <row r="173" ht="15" customHeight="1" spans="1:1027">
      <c r="A173" s="25">
        <f>data!A180</f>
        <v>0</v>
      </c>
      <c r="B173" s="17">
        <f>data!B$7</f>
        <v>0</v>
      </c>
      <c r="C173" s="17" t="str">
        <f>data!B$1</f>
        <v>bitmex</v>
      </c>
      <c r="D173" s="17" t="str">
        <f>data!B$2</f>
        <v>xbt_usd</v>
      </c>
      <c r="E173" s="25">
        <f>data!C180</f>
        <v>0</v>
      </c>
      <c r="F173" s="25">
        <f>data!D180</f>
        <v>0</v>
      </c>
      <c r="G173" s="25">
        <f>data!E180</f>
        <v>0</v>
      </c>
      <c r="H173" s="26">
        <f>data!F180</f>
        <v>0</v>
      </c>
      <c r="I173" s="17">
        <f t="shared" si="24"/>
        <v>-1</v>
      </c>
      <c r="J173" s="17">
        <f t="shared" si="25"/>
        <v>0</v>
      </c>
      <c r="K173" s="17">
        <f>SUM(J$2:J173)</f>
        <v>0</v>
      </c>
      <c r="L173" s="4" t="e">
        <f t="shared" si="26"/>
        <v>#DIV/0!</v>
      </c>
      <c r="M173" s="17">
        <f t="shared" si="27"/>
        <v>0</v>
      </c>
      <c r="N173" s="17" t="e">
        <f t="shared" si="28"/>
        <v>#DIV/0!</v>
      </c>
      <c r="O173" s="25">
        <f>IF(ABS(data!G180)&lt;0.000001,0,data!G180)</f>
        <v>0</v>
      </c>
      <c r="P173" s="21">
        <f t="shared" si="29"/>
        <v>0</v>
      </c>
      <c r="Q173" s="21">
        <f>data!H180</f>
        <v>0</v>
      </c>
      <c r="R173" s="21" t="e">
        <f t="shared" si="30"/>
        <v>#DIV/0!</v>
      </c>
      <c r="S173" s="21" t="e">
        <f t="shared" si="31"/>
        <v>#DIV/0!</v>
      </c>
      <c r="T173" s="4">
        <f t="shared" si="32"/>
        <v>0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</row>
    <row r="174" ht="15" customHeight="1" spans="1:1027">
      <c r="A174" s="25">
        <f>data!A181</f>
        <v>0</v>
      </c>
      <c r="B174" s="17">
        <f>data!B$7</f>
        <v>0</v>
      </c>
      <c r="C174" s="17" t="str">
        <f>data!B$1</f>
        <v>bitmex</v>
      </c>
      <c r="D174" s="17" t="str">
        <f>data!B$2</f>
        <v>xbt_usd</v>
      </c>
      <c r="E174" s="25">
        <f>data!C181</f>
        <v>0</v>
      </c>
      <c r="F174" s="25">
        <f>data!D181</f>
        <v>0</v>
      </c>
      <c r="G174" s="25">
        <f>data!E181</f>
        <v>0</v>
      </c>
      <c r="H174" s="26">
        <f>data!F181</f>
        <v>0</v>
      </c>
      <c r="I174" s="17">
        <f t="shared" si="24"/>
        <v>-1</v>
      </c>
      <c r="J174" s="17">
        <f t="shared" si="25"/>
        <v>0</v>
      </c>
      <c r="K174" s="17">
        <f>SUM(J$2:J174)</f>
        <v>0</v>
      </c>
      <c r="L174" s="4" t="e">
        <f t="shared" si="26"/>
        <v>#DIV/0!</v>
      </c>
      <c r="M174" s="17">
        <f t="shared" si="27"/>
        <v>0</v>
      </c>
      <c r="N174" s="17" t="e">
        <f t="shared" si="28"/>
        <v>#DIV/0!</v>
      </c>
      <c r="O174" s="25">
        <f>IF(ABS(data!G181)&lt;0.000001,0,data!G181)</f>
        <v>0</v>
      </c>
      <c r="P174" s="21">
        <f t="shared" si="29"/>
        <v>0</v>
      </c>
      <c r="Q174" s="21">
        <f>data!H181</f>
        <v>0</v>
      </c>
      <c r="R174" s="21" t="e">
        <f t="shared" si="30"/>
        <v>#DIV/0!</v>
      </c>
      <c r="S174" s="21" t="e">
        <f t="shared" si="31"/>
        <v>#DIV/0!</v>
      </c>
      <c r="T174" s="4">
        <f t="shared" si="32"/>
        <v>0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</row>
    <row r="175" ht="15" customHeight="1" spans="1:1027">
      <c r="A175" s="25">
        <f>data!A182</f>
        <v>0</v>
      </c>
      <c r="B175" s="17">
        <f>data!B$7</f>
        <v>0</v>
      </c>
      <c r="C175" s="17" t="str">
        <f>data!B$1</f>
        <v>bitmex</v>
      </c>
      <c r="D175" s="17" t="str">
        <f>data!B$2</f>
        <v>xbt_usd</v>
      </c>
      <c r="E175" s="25">
        <f>data!C182</f>
        <v>0</v>
      </c>
      <c r="F175" s="25">
        <f>data!D182</f>
        <v>0</v>
      </c>
      <c r="G175" s="25">
        <f>data!E182</f>
        <v>0</v>
      </c>
      <c r="H175" s="26">
        <f>data!F182</f>
        <v>0</v>
      </c>
      <c r="I175" s="17">
        <f t="shared" si="24"/>
        <v>-1</v>
      </c>
      <c r="J175" s="17">
        <f t="shared" si="25"/>
        <v>0</v>
      </c>
      <c r="K175" s="17">
        <f>SUM(J$2:J175)</f>
        <v>0</v>
      </c>
      <c r="L175" s="4" t="e">
        <f t="shared" si="26"/>
        <v>#DIV/0!</v>
      </c>
      <c r="M175" s="17">
        <f t="shared" si="27"/>
        <v>0</v>
      </c>
      <c r="N175" s="17" t="e">
        <f t="shared" si="28"/>
        <v>#DIV/0!</v>
      </c>
      <c r="O175" s="25">
        <f>IF(ABS(data!G182)&lt;0.000001,0,data!G182)</f>
        <v>0</v>
      </c>
      <c r="P175" s="21">
        <f t="shared" si="29"/>
        <v>0</v>
      </c>
      <c r="Q175" s="21">
        <f>data!H182</f>
        <v>0</v>
      </c>
      <c r="R175" s="21" t="e">
        <f t="shared" si="30"/>
        <v>#DIV/0!</v>
      </c>
      <c r="S175" s="21" t="e">
        <f t="shared" si="31"/>
        <v>#DIV/0!</v>
      </c>
      <c r="T175" s="4">
        <f t="shared" si="32"/>
        <v>0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  <c r="AMK175" s="4"/>
      <c r="AML175" s="4"/>
      <c r="AMM175" s="4"/>
    </row>
    <row r="176" ht="15" customHeight="1" spans="1:1027">
      <c r="A176" s="25">
        <f>data!A183</f>
        <v>0</v>
      </c>
      <c r="B176" s="17">
        <f>data!B$7</f>
        <v>0</v>
      </c>
      <c r="C176" s="17" t="str">
        <f>data!B$1</f>
        <v>bitmex</v>
      </c>
      <c r="D176" s="17" t="str">
        <f>data!B$2</f>
        <v>xbt_usd</v>
      </c>
      <c r="E176" s="25">
        <f>data!C183</f>
        <v>0</v>
      </c>
      <c r="F176" s="25">
        <f>data!D183</f>
        <v>0</v>
      </c>
      <c r="G176" s="25">
        <f>data!E183</f>
        <v>0</v>
      </c>
      <c r="H176" s="26">
        <f>data!F183</f>
        <v>0</v>
      </c>
      <c r="I176" s="17">
        <f t="shared" si="24"/>
        <v>-1</v>
      </c>
      <c r="J176" s="17">
        <f t="shared" si="25"/>
        <v>0</v>
      </c>
      <c r="K176" s="17">
        <f>SUM(J$2:J176)</f>
        <v>0</v>
      </c>
      <c r="L176" s="4" t="e">
        <f t="shared" si="26"/>
        <v>#DIV/0!</v>
      </c>
      <c r="M176" s="17">
        <f t="shared" si="27"/>
        <v>0</v>
      </c>
      <c r="N176" s="17" t="e">
        <f t="shared" si="28"/>
        <v>#DIV/0!</v>
      </c>
      <c r="O176" s="25">
        <f>IF(ABS(data!G183)&lt;0.000001,0,data!G183)</f>
        <v>0</v>
      </c>
      <c r="P176" s="21">
        <f t="shared" si="29"/>
        <v>0</v>
      </c>
      <c r="Q176" s="21">
        <f>data!H183</f>
        <v>0</v>
      </c>
      <c r="R176" s="21" t="e">
        <f t="shared" si="30"/>
        <v>#DIV/0!</v>
      </c>
      <c r="S176" s="21" t="e">
        <f t="shared" si="31"/>
        <v>#DIV/0!</v>
      </c>
      <c r="T176" s="4">
        <f t="shared" si="32"/>
        <v>0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  <c r="AMK176" s="4"/>
      <c r="AML176" s="4"/>
      <c r="AMM176" s="4"/>
    </row>
    <row r="177" ht="15" customHeight="1" spans="1:1027">
      <c r="A177" s="25">
        <f>data!A184</f>
        <v>0</v>
      </c>
      <c r="B177" s="17">
        <f>data!B$7</f>
        <v>0</v>
      </c>
      <c r="C177" s="17" t="str">
        <f>data!B$1</f>
        <v>bitmex</v>
      </c>
      <c r="D177" s="17" t="str">
        <f>data!B$2</f>
        <v>xbt_usd</v>
      </c>
      <c r="E177" s="25">
        <f>data!C184</f>
        <v>0</v>
      </c>
      <c r="F177" s="25">
        <f>data!D184</f>
        <v>0</v>
      </c>
      <c r="G177" s="25">
        <f>data!E184</f>
        <v>0</v>
      </c>
      <c r="H177" s="26">
        <f>data!F184</f>
        <v>0</v>
      </c>
      <c r="I177" s="17">
        <f t="shared" si="24"/>
        <v>-1</v>
      </c>
      <c r="J177" s="17">
        <f t="shared" si="25"/>
        <v>0</v>
      </c>
      <c r="K177" s="17">
        <f>SUM(J$2:J177)</f>
        <v>0</v>
      </c>
      <c r="L177" s="4" t="e">
        <f t="shared" si="26"/>
        <v>#DIV/0!</v>
      </c>
      <c r="M177" s="17">
        <f t="shared" si="27"/>
        <v>0</v>
      </c>
      <c r="N177" s="17" t="e">
        <f t="shared" si="28"/>
        <v>#DIV/0!</v>
      </c>
      <c r="O177" s="25">
        <f>IF(ABS(data!G184)&lt;0.000001,0,data!G184)</f>
        <v>0</v>
      </c>
      <c r="P177" s="21">
        <f t="shared" si="29"/>
        <v>0</v>
      </c>
      <c r="Q177" s="21">
        <f>data!H184</f>
        <v>0</v>
      </c>
      <c r="R177" s="21" t="e">
        <f t="shared" si="30"/>
        <v>#DIV/0!</v>
      </c>
      <c r="S177" s="21" t="e">
        <f t="shared" si="31"/>
        <v>#DIV/0!</v>
      </c>
      <c r="T177" s="4">
        <f t="shared" si="32"/>
        <v>0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  <c r="AMK177" s="4"/>
      <c r="AML177" s="4"/>
      <c r="AMM177" s="4"/>
    </row>
    <row r="178" ht="15" customHeight="1" spans="1:1027">
      <c r="A178" s="25">
        <f>data!A185</f>
        <v>0</v>
      </c>
      <c r="B178" s="17">
        <f>data!B$7</f>
        <v>0</v>
      </c>
      <c r="C178" s="17" t="str">
        <f>data!B$1</f>
        <v>bitmex</v>
      </c>
      <c r="D178" s="17" t="str">
        <f>data!B$2</f>
        <v>xbt_usd</v>
      </c>
      <c r="E178" s="25">
        <f>data!C185</f>
        <v>0</v>
      </c>
      <c r="F178" s="25">
        <f>data!D185</f>
        <v>0</v>
      </c>
      <c r="G178" s="25">
        <f>data!E185</f>
        <v>0</v>
      </c>
      <c r="H178" s="26">
        <f>data!F185</f>
        <v>0</v>
      </c>
      <c r="I178" s="17">
        <f t="shared" si="24"/>
        <v>-1</v>
      </c>
      <c r="J178" s="17">
        <f t="shared" si="25"/>
        <v>0</v>
      </c>
      <c r="K178" s="17">
        <f>SUM(J$2:J178)</f>
        <v>0</v>
      </c>
      <c r="L178" s="4" t="e">
        <f t="shared" si="26"/>
        <v>#DIV/0!</v>
      </c>
      <c r="M178" s="17">
        <f t="shared" si="27"/>
        <v>0</v>
      </c>
      <c r="N178" s="17" t="e">
        <f t="shared" si="28"/>
        <v>#DIV/0!</v>
      </c>
      <c r="O178" s="25">
        <f>IF(ABS(data!G185)&lt;0.000001,0,data!G185)</f>
        <v>0</v>
      </c>
      <c r="P178" s="21">
        <f t="shared" si="29"/>
        <v>0</v>
      </c>
      <c r="Q178" s="21">
        <f>data!H185</f>
        <v>0</v>
      </c>
      <c r="R178" s="21" t="e">
        <f t="shared" si="30"/>
        <v>#DIV/0!</v>
      </c>
      <c r="S178" s="21" t="e">
        <f t="shared" si="31"/>
        <v>#DIV/0!</v>
      </c>
      <c r="T178" s="4">
        <f t="shared" si="32"/>
        <v>0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  <c r="AMK178" s="4"/>
      <c r="AML178" s="4"/>
      <c r="AMM178" s="4"/>
    </row>
    <row r="179" ht="15" customHeight="1" spans="1:1027">
      <c r="A179" s="25">
        <f>data!A186</f>
        <v>0</v>
      </c>
      <c r="B179" s="17">
        <f>data!B$7</f>
        <v>0</v>
      </c>
      <c r="C179" s="17" t="str">
        <f>data!B$1</f>
        <v>bitmex</v>
      </c>
      <c r="D179" s="17" t="str">
        <f>data!B$2</f>
        <v>xbt_usd</v>
      </c>
      <c r="E179" s="25">
        <f>data!C186</f>
        <v>0</v>
      </c>
      <c r="F179" s="25">
        <f>data!D186</f>
        <v>0</v>
      </c>
      <c r="G179" s="25">
        <f>data!E186</f>
        <v>0</v>
      </c>
      <c r="H179" s="26">
        <f>data!F186</f>
        <v>0</v>
      </c>
      <c r="I179" s="17">
        <f t="shared" si="24"/>
        <v>-1</v>
      </c>
      <c r="J179" s="17">
        <f t="shared" si="25"/>
        <v>0</v>
      </c>
      <c r="K179" s="17">
        <f>SUM(J$2:J179)</f>
        <v>0</v>
      </c>
      <c r="L179" s="4" t="e">
        <f t="shared" si="26"/>
        <v>#DIV/0!</v>
      </c>
      <c r="M179" s="17">
        <f t="shared" si="27"/>
        <v>0</v>
      </c>
      <c r="N179" s="17" t="e">
        <f t="shared" si="28"/>
        <v>#DIV/0!</v>
      </c>
      <c r="O179" s="25">
        <f>IF(ABS(data!G186)&lt;0.000001,0,data!G186)</f>
        <v>0</v>
      </c>
      <c r="P179" s="21">
        <f t="shared" si="29"/>
        <v>0</v>
      </c>
      <c r="Q179" s="21">
        <f>data!H186</f>
        <v>0</v>
      </c>
      <c r="R179" s="21" t="e">
        <f t="shared" si="30"/>
        <v>#DIV/0!</v>
      </c>
      <c r="S179" s="21" t="e">
        <f t="shared" si="31"/>
        <v>#DIV/0!</v>
      </c>
      <c r="T179" s="4">
        <f t="shared" si="32"/>
        <v>0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</row>
    <row r="180" ht="15" customHeight="1" spans="1:1027">
      <c r="A180" s="25">
        <f>data!A187</f>
        <v>0</v>
      </c>
      <c r="B180" s="17">
        <f>data!B$7</f>
        <v>0</v>
      </c>
      <c r="C180" s="17" t="str">
        <f>data!B$1</f>
        <v>bitmex</v>
      </c>
      <c r="D180" s="17" t="str">
        <f>data!B$2</f>
        <v>xbt_usd</v>
      </c>
      <c r="E180" s="25">
        <f>data!C187</f>
        <v>0</v>
      </c>
      <c r="F180" s="25">
        <f>data!D187</f>
        <v>0</v>
      </c>
      <c r="G180" s="25">
        <f>data!E187</f>
        <v>0</v>
      </c>
      <c r="H180" s="26">
        <f>data!F187</f>
        <v>0</v>
      </c>
      <c r="I180" s="17">
        <f t="shared" si="24"/>
        <v>-1</v>
      </c>
      <c r="J180" s="17">
        <f t="shared" si="25"/>
        <v>0</v>
      </c>
      <c r="K180" s="17">
        <f>SUM(J$2:J180)</f>
        <v>0</v>
      </c>
      <c r="L180" s="4" t="e">
        <f t="shared" si="26"/>
        <v>#DIV/0!</v>
      </c>
      <c r="M180" s="17">
        <f t="shared" si="27"/>
        <v>0</v>
      </c>
      <c r="N180" s="17" t="e">
        <f t="shared" si="28"/>
        <v>#DIV/0!</v>
      </c>
      <c r="O180" s="25">
        <f>IF(ABS(data!G187)&lt;0.000001,0,data!G187)</f>
        <v>0</v>
      </c>
      <c r="P180" s="21">
        <f t="shared" si="29"/>
        <v>0</v>
      </c>
      <c r="Q180" s="21">
        <f>data!H187</f>
        <v>0</v>
      </c>
      <c r="R180" s="21" t="e">
        <f t="shared" si="30"/>
        <v>#DIV/0!</v>
      </c>
      <c r="S180" s="21" t="e">
        <f t="shared" si="31"/>
        <v>#DIV/0!</v>
      </c>
      <c r="T180" s="4">
        <f t="shared" si="32"/>
        <v>0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</row>
    <row r="181" ht="15" customHeight="1" spans="1:1027">
      <c r="A181" s="25">
        <f>data!A188</f>
        <v>0</v>
      </c>
      <c r="B181" s="17">
        <f>data!B$7</f>
        <v>0</v>
      </c>
      <c r="C181" s="17" t="str">
        <f>data!B$1</f>
        <v>bitmex</v>
      </c>
      <c r="D181" s="17" t="str">
        <f>data!B$2</f>
        <v>xbt_usd</v>
      </c>
      <c r="E181" s="25">
        <f>data!C188</f>
        <v>0</v>
      </c>
      <c r="F181" s="25">
        <f>data!D188</f>
        <v>0</v>
      </c>
      <c r="G181" s="25">
        <f>data!E188</f>
        <v>0</v>
      </c>
      <c r="H181" s="26">
        <f>data!F188</f>
        <v>0</v>
      </c>
      <c r="I181" s="17">
        <f t="shared" si="24"/>
        <v>-1</v>
      </c>
      <c r="J181" s="17">
        <f t="shared" si="25"/>
        <v>0</v>
      </c>
      <c r="K181" s="17">
        <f>SUM(J$2:J181)</f>
        <v>0</v>
      </c>
      <c r="L181" s="4" t="e">
        <f t="shared" si="26"/>
        <v>#DIV/0!</v>
      </c>
      <c r="M181" s="17">
        <f t="shared" si="27"/>
        <v>0</v>
      </c>
      <c r="N181" s="17" t="e">
        <f t="shared" si="28"/>
        <v>#DIV/0!</v>
      </c>
      <c r="O181" s="25">
        <f>IF(ABS(data!G188)&lt;0.000001,0,data!G188)</f>
        <v>0</v>
      </c>
      <c r="P181" s="21">
        <f t="shared" si="29"/>
        <v>0</v>
      </c>
      <c r="Q181" s="21">
        <f>data!H188</f>
        <v>0</v>
      </c>
      <c r="R181" s="21" t="e">
        <f t="shared" si="30"/>
        <v>#DIV/0!</v>
      </c>
      <c r="S181" s="21" t="e">
        <f t="shared" si="31"/>
        <v>#DIV/0!</v>
      </c>
      <c r="T181" s="4">
        <f t="shared" si="32"/>
        <v>0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</row>
    <row r="182" ht="15" customHeight="1" spans="1:1027">
      <c r="A182" s="25">
        <f>data!A189</f>
        <v>0</v>
      </c>
      <c r="B182" s="17">
        <f>data!B$7</f>
        <v>0</v>
      </c>
      <c r="C182" s="17" t="str">
        <f>data!B$1</f>
        <v>bitmex</v>
      </c>
      <c r="D182" s="17" t="str">
        <f>data!B$2</f>
        <v>xbt_usd</v>
      </c>
      <c r="E182" s="25">
        <f>data!C189</f>
        <v>0</v>
      </c>
      <c r="F182" s="25">
        <f>data!D189</f>
        <v>0</v>
      </c>
      <c r="G182" s="25">
        <f>data!E189</f>
        <v>0</v>
      </c>
      <c r="H182" s="26">
        <f>data!F189</f>
        <v>0</v>
      </c>
      <c r="I182" s="17">
        <f t="shared" si="24"/>
        <v>-1</v>
      </c>
      <c r="J182" s="17">
        <f t="shared" si="25"/>
        <v>0</v>
      </c>
      <c r="K182" s="17">
        <f>SUM(J$2:J182)</f>
        <v>0</v>
      </c>
      <c r="L182" s="4" t="e">
        <f t="shared" si="26"/>
        <v>#DIV/0!</v>
      </c>
      <c r="M182" s="17">
        <f t="shared" si="27"/>
        <v>0</v>
      </c>
      <c r="N182" s="17" t="e">
        <f t="shared" si="28"/>
        <v>#DIV/0!</v>
      </c>
      <c r="O182" s="25">
        <f>IF(ABS(data!G189)&lt;0.000001,0,data!G189)</f>
        <v>0</v>
      </c>
      <c r="P182" s="21">
        <f t="shared" si="29"/>
        <v>0</v>
      </c>
      <c r="Q182" s="21">
        <f>data!H189</f>
        <v>0</v>
      </c>
      <c r="R182" s="21" t="e">
        <f t="shared" si="30"/>
        <v>#DIV/0!</v>
      </c>
      <c r="S182" s="21" t="e">
        <f t="shared" si="31"/>
        <v>#DIV/0!</v>
      </c>
      <c r="T182" s="4">
        <f t="shared" si="32"/>
        <v>0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</row>
    <row r="183" ht="15" customHeight="1" spans="1:1027">
      <c r="A183" s="25">
        <f>data!A190</f>
        <v>0</v>
      </c>
      <c r="B183" s="17">
        <f>data!B$7</f>
        <v>0</v>
      </c>
      <c r="C183" s="17" t="str">
        <f>data!B$1</f>
        <v>bitmex</v>
      </c>
      <c r="D183" s="17" t="str">
        <f>data!B$2</f>
        <v>xbt_usd</v>
      </c>
      <c r="E183" s="25">
        <f>data!C190</f>
        <v>0</v>
      </c>
      <c r="F183" s="25">
        <f>data!D190</f>
        <v>0</v>
      </c>
      <c r="G183" s="25">
        <f>data!E190</f>
        <v>0</v>
      </c>
      <c r="H183" s="26">
        <f>data!F190</f>
        <v>0</v>
      </c>
      <c r="I183" s="17">
        <f t="shared" si="24"/>
        <v>-1</v>
      </c>
      <c r="J183" s="17">
        <f t="shared" si="25"/>
        <v>0</v>
      </c>
      <c r="K183" s="17">
        <f>SUM(J$2:J183)</f>
        <v>0</v>
      </c>
      <c r="L183" s="4" t="e">
        <f t="shared" si="26"/>
        <v>#DIV/0!</v>
      </c>
      <c r="M183" s="17">
        <f t="shared" si="27"/>
        <v>0</v>
      </c>
      <c r="N183" s="17" t="e">
        <f t="shared" si="28"/>
        <v>#DIV/0!</v>
      </c>
      <c r="O183" s="25">
        <f>IF(ABS(data!G190)&lt;0.000001,0,data!G190)</f>
        <v>0</v>
      </c>
      <c r="P183" s="21">
        <f t="shared" si="29"/>
        <v>0</v>
      </c>
      <c r="Q183" s="21">
        <f>data!H190</f>
        <v>0</v>
      </c>
      <c r="R183" s="21" t="e">
        <f t="shared" si="30"/>
        <v>#DIV/0!</v>
      </c>
      <c r="S183" s="21" t="e">
        <f t="shared" si="31"/>
        <v>#DIV/0!</v>
      </c>
      <c r="T183" s="4">
        <f t="shared" si="32"/>
        <v>0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</row>
    <row r="184" ht="15" customHeight="1" spans="1:1027">
      <c r="A184" s="25">
        <f>data!A191</f>
        <v>0</v>
      </c>
      <c r="B184" s="17">
        <f>data!B$7</f>
        <v>0</v>
      </c>
      <c r="C184" s="17" t="str">
        <f>data!B$1</f>
        <v>bitmex</v>
      </c>
      <c r="D184" s="17" t="str">
        <f>data!B$2</f>
        <v>xbt_usd</v>
      </c>
      <c r="E184" s="25">
        <f>data!C191</f>
        <v>0</v>
      </c>
      <c r="F184" s="25">
        <f>data!D191</f>
        <v>0</v>
      </c>
      <c r="G184" s="25">
        <f>data!E191</f>
        <v>0</v>
      </c>
      <c r="H184" s="26">
        <f>data!F191</f>
        <v>0</v>
      </c>
      <c r="I184" s="17">
        <f t="shared" si="24"/>
        <v>-1</v>
      </c>
      <c r="J184" s="17">
        <f t="shared" si="25"/>
        <v>0</v>
      </c>
      <c r="K184" s="17">
        <f>SUM(J$2:J184)</f>
        <v>0</v>
      </c>
      <c r="L184" s="4" t="e">
        <f t="shared" si="26"/>
        <v>#DIV/0!</v>
      </c>
      <c r="M184" s="17">
        <f t="shared" si="27"/>
        <v>0</v>
      </c>
      <c r="N184" s="17" t="e">
        <f t="shared" si="28"/>
        <v>#DIV/0!</v>
      </c>
      <c r="O184" s="25">
        <f>IF(ABS(data!G191)&lt;0.000001,0,data!G191)</f>
        <v>0</v>
      </c>
      <c r="P184" s="21">
        <f t="shared" si="29"/>
        <v>0</v>
      </c>
      <c r="Q184" s="21">
        <f>data!H191</f>
        <v>0</v>
      </c>
      <c r="R184" s="21" t="e">
        <f t="shared" si="30"/>
        <v>#DIV/0!</v>
      </c>
      <c r="S184" s="21" t="e">
        <f t="shared" si="31"/>
        <v>#DIV/0!</v>
      </c>
      <c r="T184" s="4">
        <f t="shared" si="32"/>
        <v>0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</row>
    <row r="185" ht="15" customHeight="1" spans="1:1027">
      <c r="A185" s="25">
        <f>data!A192</f>
        <v>0</v>
      </c>
      <c r="B185" s="17">
        <f>data!B$7</f>
        <v>0</v>
      </c>
      <c r="C185" s="17" t="str">
        <f>data!B$1</f>
        <v>bitmex</v>
      </c>
      <c r="D185" s="17" t="str">
        <f>data!B$2</f>
        <v>xbt_usd</v>
      </c>
      <c r="E185" s="25">
        <f>data!C192</f>
        <v>0</v>
      </c>
      <c r="F185" s="25">
        <f>data!D192</f>
        <v>0</v>
      </c>
      <c r="G185" s="25">
        <f>data!E192</f>
        <v>0</v>
      </c>
      <c r="H185" s="26">
        <f>data!F192</f>
        <v>0</v>
      </c>
      <c r="I185" s="17">
        <f t="shared" si="24"/>
        <v>-1</v>
      </c>
      <c r="J185" s="17">
        <f t="shared" si="25"/>
        <v>0</v>
      </c>
      <c r="K185" s="17">
        <f>SUM(J$2:J185)</f>
        <v>0</v>
      </c>
      <c r="L185" s="4" t="e">
        <f t="shared" si="26"/>
        <v>#DIV/0!</v>
      </c>
      <c r="M185" s="17">
        <f t="shared" si="27"/>
        <v>0</v>
      </c>
      <c r="N185" s="17" t="e">
        <f t="shared" si="28"/>
        <v>#DIV/0!</v>
      </c>
      <c r="O185" s="25">
        <f>IF(ABS(data!G192)&lt;0.000001,0,data!G192)</f>
        <v>0</v>
      </c>
      <c r="P185" s="21">
        <f t="shared" si="29"/>
        <v>0</v>
      </c>
      <c r="Q185" s="21">
        <f>data!H192</f>
        <v>0</v>
      </c>
      <c r="R185" s="21" t="e">
        <f t="shared" si="30"/>
        <v>#DIV/0!</v>
      </c>
      <c r="S185" s="21" t="e">
        <f t="shared" si="31"/>
        <v>#DIV/0!</v>
      </c>
      <c r="T185" s="4">
        <f t="shared" si="32"/>
        <v>0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</row>
    <row r="186" ht="15" customHeight="1" spans="1:1027">
      <c r="A186" s="25">
        <f>data!A193</f>
        <v>0</v>
      </c>
      <c r="B186" s="17">
        <f>data!B$7</f>
        <v>0</v>
      </c>
      <c r="C186" s="17" t="str">
        <f>data!B$1</f>
        <v>bitmex</v>
      </c>
      <c r="D186" s="17" t="str">
        <f>data!B$2</f>
        <v>xbt_usd</v>
      </c>
      <c r="E186" s="25">
        <f>data!C193</f>
        <v>0</v>
      </c>
      <c r="F186" s="25">
        <f>data!D193</f>
        <v>0</v>
      </c>
      <c r="G186" s="25">
        <f>data!E193</f>
        <v>0</v>
      </c>
      <c r="H186" s="26">
        <f>data!F193</f>
        <v>0</v>
      </c>
      <c r="I186" s="17">
        <f t="shared" si="24"/>
        <v>-1</v>
      </c>
      <c r="J186" s="17">
        <f t="shared" si="25"/>
        <v>0</v>
      </c>
      <c r="K186" s="17">
        <f>SUM(J$2:J186)</f>
        <v>0</v>
      </c>
      <c r="L186" s="4" t="e">
        <f t="shared" si="26"/>
        <v>#DIV/0!</v>
      </c>
      <c r="M186" s="17">
        <f t="shared" si="27"/>
        <v>0</v>
      </c>
      <c r="N186" s="17" t="e">
        <f t="shared" si="28"/>
        <v>#DIV/0!</v>
      </c>
      <c r="O186" s="25">
        <f>IF(ABS(data!G193)&lt;0.000001,0,data!G193)</f>
        <v>0</v>
      </c>
      <c r="P186" s="21">
        <f t="shared" si="29"/>
        <v>0</v>
      </c>
      <c r="Q186" s="21">
        <f>data!H193</f>
        <v>0</v>
      </c>
      <c r="R186" s="21" t="e">
        <f t="shared" si="30"/>
        <v>#DIV/0!</v>
      </c>
      <c r="S186" s="21" t="e">
        <f t="shared" si="31"/>
        <v>#DIV/0!</v>
      </c>
      <c r="T186" s="4">
        <f t="shared" si="32"/>
        <v>0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</row>
    <row r="187" ht="15" customHeight="1" spans="1:1027">
      <c r="A187" s="25">
        <f>data!A194</f>
        <v>0</v>
      </c>
      <c r="B187" s="17">
        <f>data!B$7</f>
        <v>0</v>
      </c>
      <c r="C187" s="17" t="str">
        <f>data!B$1</f>
        <v>bitmex</v>
      </c>
      <c r="D187" s="17" t="str">
        <f>data!B$2</f>
        <v>xbt_usd</v>
      </c>
      <c r="E187" s="25">
        <f>data!C194</f>
        <v>0</v>
      </c>
      <c r="F187" s="25">
        <f>data!D194</f>
        <v>0</v>
      </c>
      <c r="G187" s="25">
        <f>data!E194</f>
        <v>0</v>
      </c>
      <c r="H187" s="26">
        <f>data!F194</f>
        <v>0</v>
      </c>
      <c r="I187" s="17">
        <f t="shared" ref="I187:I250" si="33">IF(E187="BUY",1,-1)</f>
        <v>-1</v>
      </c>
      <c r="J187" s="17">
        <f t="shared" ref="J187:J250" si="34">F187*I187</f>
        <v>0</v>
      </c>
      <c r="K187" s="17">
        <f>SUM(J$2:J187)</f>
        <v>0</v>
      </c>
      <c r="L187" s="4" t="e">
        <f t="shared" ref="L187:L250" si="35">K186*(G187/G186-1)</f>
        <v>#DIV/0!</v>
      </c>
      <c r="M187" s="17">
        <f t="shared" ref="M187:M250" si="36">-0.000675*F187</f>
        <v>0</v>
      </c>
      <c r="N187" s="17" t="e">
        <f t="shared" ref="N187:N250" si="37">SUM(L187:M187)</f>
        <v>#DIV/0!</v>
      </c>
      <c r="O187" s="25">
        <f>IF(ABS(data!G194)&lt;0.000001,0,data!G194)</f>
        <v>0</v>
      </c>
      <c r="P187" s="21">
        <f t="shared" ref="P187:P250" si="38">-O187*F187</f>
        <v>0</v>
      </c>
      <c r="Q187" s="21">
        <f>data!H194</f>
        <v>0</v>
      </c>
      <c r="R187" s="21" t="e">
        <f t="shared" si="30"/>
        <v>#DIV/0!</v>
      </c>
      <c r="S187" s="21" t="e">
        <f t="shared" si="31"/>
        <v>#DIV/0!</v>
      </c>
      <c r="T187" s="4">
        <f t="shared" si="32"/>
        <v>0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</row>
    <row r="188" ht="15" customHeight="1" spans="1:1027">
      <c r="A188" s="25">
        <f>data!A195</f>
        <v>0</v>
      </c>
      <c r="B188" s="17">
        <f>data!B$7</f>
        <v>0</v>
      </c>
      <c r="C188" s="17" t="str">
        <f>data!B$1</f>
        <v>bitmex</v>
      </c>
      <c r="D188" s="17" t="str">
        <f>data!B$2</f>
        <v>xbt_usd</v>
      </c>
      <c r="E188" s="25">
        <f>data!C195</f>
        <v>0</v>
      </c>
      <c r="F188" s="25">
        <f>data!D195</f>
        <v>0</v>
      </c>
      <c r="G188" s="25">
        <f>data!E195</f>
        <v>0</v>
      </c>
      <c r="H188" s="26">
        <f>data!F195</f>
        <v>0</v>
      </c>
      <c r="I188" s="17">
        <f t="shared" si="33"/>
        <v>-1</v>
      </c>
      <c r="J188" s="17">
        <f t="shared" si="34"/>
        <v>0</v>
      </c>
      <c r="K188" s="17">
        <f>SUM(J$2:J188)</f>
        <v>0</v>
      </c>
      <c r="L188" s="4" t="e">
        <f t="shared" si="35"/>
        <v>#DIV/0!</v>
      </c>
      <c r="M188" s="17">
        <f t="shared" si="36"/>
        <v>0</v>
      </c>
      <c r="N188" s="17" t="e">
        <f t="shared" si="37"/>
        <v>#DIV/0!</v>
      </c>
      <c r="O188" s="25">
        <f>IF(ABS(data!G195)&lt;0.000001,0,data!G195)</f>
        <v>0</v>
      </c>
      <c r="P188" s="21">
        <f t="shared" si="38"/>
        <v>0</v>
      </c>
      <c r="Q188" s="21">
        <f>data!H195</f>
        <v>0</v>
      </c>
      <c r="R188" s="21" t="e">
        <f t="shared" si="30"/>
        <v>#DIV/0!</v>
      </c>
      <c r="S188" s="21" t="e">
        <f t="shared" si="31"/>
        <v>#DIV/0!</v>
      </c>
      <c r="T188" s="4">
        <f t="shared" si="32"/>
        <v>0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</row>
    <row r="189" ht="15" customHeight="1" spans="1:1027">
      <c r="A189" s="25">
        <f>data!A196</f>
        <v>0</v>
      </c>
      <c r="B189" s="17">
        <f>data!B$7</f>
        <v>0</v>
      </c>
      <c r="C189" s="17" t="str">
        <f>data!B$1</f>
        <v>bitmex</v>
      </c>
      <c r="D189" s="17" t="str">
        <f>data!B$2</f>
        <v>xbt_usd</v>
      </c>
      <c r="E189" s="25">
        <f>data!C196</f>
        <v>0</v>
      </c>
      <c r="F189" s="25">
        <f>data!D196</f>
        <v>0</v>
      </c>
      <c r="G189" s="25">
        <f>data!E196</f>
        <v>0</v>
      </c>
      <c r="H189" s="26">
        <f>data!F196</f>
        <v>0</v>
      </c>
      <c r="I189" s="17">
        <f t="shared" si="33"/>
        <v>-1</v>
      </c>
      <c r="J189" s="17">
        <f t="shared" si="34"/>
        <v>0</v>
      </c>
      <c r="K189" s="17">
        <f>SUM(J$2:J189)</f>
        <v>0</v>
      </c>
      <c r="L189" s="4" t="e">
        <f t="shared" si="35"/>
        <v>#DIV/0!</v>
      </c>
      <c r="M189" s="17">
        <f t="shared" si="36"/>
        <v>0</v>
      </c>
      <c r="N189" s="17" t="e">
        <f t="shared" si="37"/>
        <v>#DIV/0!</v>
      </c>
      <c r="O189" s="25">
        <f>IF(ABS(data!G196)&lt;0.000001,0,data!G196)</f>
        <v>0</v>
      </c>
      <c r="P189" s="21">
        <f t="shared" si="38"/>
        <v>0</v>
      </c>
      <c r="Q189" s="21">
        <f>data!H196</f>
        <v>0</v>
      </c>
      <c r="R189" s="21" t="e">
        <f t="shared" si="30"/>
        <v>#DIV/0!</v>
      </c>
      <c r="S189" s="21" t="e">
        <f t="shared" si="31"/>
        <v>#DIV/0!</v>
      </c>
      <c r="T189" s="4">
        <f t="shared" si="32"/>
        <v>0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</row>
    <row r="190" ht="15" customHeight="1" spans="1:1027">
      <c r="A190" s="25">
        <f>data!A197</f>
        <v>0</v>
      </c>
      <c r="B190" s="17">
        <f>data!B$7</f>
        <v>0</v>
      </c>
      <c r="C190" s="17" t="str">
        <f>data!B$1</f>
        <v>bitmex</v>
      </c>
      <c r="D190" s="17" t="str">
        <f>data!B$2</f>
        <v>xbt_usd</v>
      </c>
      <c r="E190" s="25">
        <f>data!C197</f>
        <v>0</v>
      </c>
      <c r="F190" s="25">
        <f>data!D197</f>
        <v>0</v>
      </c>
      <c r="G190" s="25">
        <f>data!E197</f>
        <v>0</v>
      </c>
      <c r="H190" s="26">
        <f>data!F197</f>
        <v>0</v>
      </c>
      <c r="I190" s="17">
        <f t="shared" si="33"/>
        <v>-1</v>
      </c>
      <c r="J190" s="17">
        <f t="shared" si="34"/>
        <v>0</v>
      </c>
      <c r="K190" s="17">
        <f>SUM(J$2:J190)</f>
        <v>0</v>
      </c>
      <c r="L190" s="4" t="e">
        <f t="shared" si="35"/>
        <v>#DIV/0!</v>
      </c>
      <c r="M190" s="17">
        <f t="shared" si="36"/>
        <v>0</v>
      </c>
      <c r="N190" s="17" t="e">
        <f t="shared" si="37"/>
        <v>#DIV/0!</v>
      </c>
      <c r="O190" s="25">
        <f>IF(ABS(data!G197)&lt;0.000001,0,data!G197)</f>
        <v>0</v>
      </c>
      <c r="P190" s="21">
        <f t="shared" si="38"/>
        <v>0</v>
      </c>
      <c r="Q190" s="21">
        <f>data!H197</f>
        <v>0</v>
      </c>
      <c r="R190" s="21" t="e">
        <f t="shared" si="30"/>
        <v>#DIV/0!</v>
      </c>
      <c r="S190" s="21" t="e">
        <f t="shared" si="31"/>
        <v>#DIV/0!</v>
      </c>
      <c r="T190" s="4">
        <f t="shared" si="32"/>
        <v>0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</row>
    <row r="191" ht="15" customHeight="1" spans="1:1027">
      <c r="A191" s="25">
        <f>data!A198</f>
        <v>0</v>
      </c>
      <c r="B191" s="17">
        <f>data!B$7</f>
        <v>0</v>
      </c>
      <c r="C191" s="17" t="str">
        <f>data!B$1</f>
        <v>bitmex</v>
      </c>
      <c r="D191" s="17" t="str">
        <f>data!B$2</f>
        <v>xbt_usd</v>
      </c>
      <c r="E191" s="25">
        <f>data!C198</f>
        <v>0</v>
      </c>
      <c r="F191" s="25">
        <f>data!D198</f>
        <v>0</v>
      </c>
      <c r="G191" s="25">
        <f>data!E198</f>
        <v>0</v>
      </c>
      <c r="H191" s="26">
        <f>data!F198</f>
        <v>0</v>
      </c>
      <c r="I191" s="17">
        <f t="shared" si="33"/>
        <v>-1</v>
      </c>
      <c r="J191" s="17">
        <f t="shared" si="34"/>
        <v>0</v>
      </c>
      <c r="K191" s="17">
        <f>SUM(J$2:J191)</f>
        <v>0</v>
      </c>
      <c r="L191" s="4" t="e">
        <f t="shared" si="35"/>
        <v>#DIV/0!</v>
      </c>
      <c r="M191" s="17">
        <f t="shared" si="36"/>
        <v>0</v>
      </c>
      <c r="N191" s="17" t="e">
        <f t="shared" si="37"/>
        <v>#DIV/0!</v>
      </c>
      <c r="O191" s="25">
        <f>IF(ABS(data!G198)&lt;0.000001,0,data!G198)</f>
        <v>0</v>
      </c>
      <c r="P191" s="21">
        <f t="shared" si="38"/>
        <v>0</v>
      </c>
      <c r="Q191" s="21">
        <f>data!H198</f>
        <v>0</v>
      </c>
      <c r="R191" s="21" t="e">
        <f t="shared" si="30"/>
        <v>#DIV/0!</v>
      </c>
      <c r="S191" s="21" t="e">
        <f t="shared" si="31"/>
        <v>#DIV/0!</v>
      </c>
      <c r="T191" s="4">
        <f t="shared" si="32"/>
        <v>0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</row>
    <row r="192" ht="15" customHeight="1" spans="1:1027">
      <c r="A192" s="25">
        <f>data!A199</f>
        <v>0</v>
      </c>
      <c r="B192" s="17">
        <f>data!B$7</f>
        <v>0</v>
      </c>
      <c r="C192" s="17" t="str">
        <f>data!B$1</f>
        <v>bitmex</v>
      </c>
      <c r="D192" s="17" t="str">
        <f>data!B$2</f>
        <v>xbt_usd</v>
      </c>
      <c r="E192" s="25">
        <f>data!C199</f>
        <v>0</v>
      </c>
      <c r="F192" s="25">
        <f>data!D199</f>
        <v>0</v>
      </c>
      <c r="G192" s="25">
        <f>data!E199</f>
        <v>0</v>
      </c>
      <c r="H192" s="26">
        <f>data!F199</f>
        <v>0</v>
      </c>
      <c r="I192" s="17">
        <f t="shared" si="33"/>
        <v>-1</v>
      </c>
      <c r="J192" s="17">
        <f t="shared" si="34"/>
        <v>0</v>
      </c>
      <c r="K192" s="17">
        <f>SUM(J$2:J192)</f>
        <v>0</v>
      </c>
      <c r="L192" s="4" t="e">
        <f t="shared" si="35"/>
        <v>#DIV/0!</v>
      </c>
      <c r="M192" s="17">
        <f t="shared" si="36"/>
        <v>0</v>
      </c>
      <c r="N192" s="17" t="e">
        <f t="shared" si="37"/>
        <v>#DIV/0!</v>
      </c>
      <c r="O192" s="25">
        <f>IF(ABS(data!G199)&lt;0.000001,0,data!G199)</f>
        <v>0</v>
      </c>
      <c r="P192" s="21">
        <f t="shared" si="38"/>
        <v>0</v>
      </c>
      <c r="Q192" s="21">
        <f>data!H199</f>
        <v>0</v>
      </c>
      <c r="R192" s="21" t="e">
        <f t="shared" si="30"/>
        <v>#DIV/0!</v>
      </c>
      <c r="S192" s="21" t="e">
        <f t="shared" si="31"/>
        <v>#DIV/0!</v>
      </c>
      <c r="T192" s="4">
        <f t="shared" si="32"/>
        <v>0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</row>
    <row r="193" ht="15" customHeight="1" spans="1:1027">
      <c r="A193" s="25">
        <f>data!A200</f>
        <v>0</v>
      </c>
      <c r="B193" s="17">
        <f>data!B$7</f>
        <v>0</v>
      </c>
      <c r="C193" s="17" t="str">
        <f>data!B$1</f>
        <v>bitmex</v>
      </c>
      <c r="D193" s="17" t="str">
        <f>data!B$2</f>
        <v>xbt_usd</v>
      </c>
      <c r="E193" s="25">
        <f>data!C200</f>
        <v>0</v>
      </c>
      <c r="F193" s="25">
        <f>data!D200</f>
        <v>0</v>
      </c>
      <c r="G193" s="25">
        <f>data!E200</f>
        <v>0</v>
      </c>
      <c r="H193" s="26">
        <f>data!F200</f>
        <v>0</v>
      </c>
      <c r="I193" s="17">
        <f t="shared" si="33"/>
        <v>-1</v>
      </c>
      <c r="J193" s="17">
        <f t="shared" si="34"/>
        <v>0</v>
      </c>
      <c r="K193" s="17">
        <f>SUM(J$2:J193)</f>
        <v>0</v>
      </c>
      <c r="L193" s="4" t="e">
        <f t="shared" si="35"/>
        <v>#DIV/0!</v>
      </c>
      <c r="M193" s="17">
        <f t="shared" si="36"/>
        <v>0</v>
      </c>
      <c r="N193" s="17" t="e">
        <f t="shared" si="37"/>
        <v>#DIV/0!</v>
      </c>
      <c r="O193" s="25">
        <f>IF(ABS(data!G200)&lt;0.000001,0,data!G200)</f>
        <v>0</v>
      </c>
      <c r="P193" s="21">
        <f t="shared" si="38"/>
        <v>0</v>
      </c>
      <c r="Q193" s="21">
        <f>data!H200</f>
        <v>0</v>
      </c>
      <c r="R193" s="21" t="e">
        <f t="shared" si="30"/>
        <v>#DIV/0!</v>
      </c>
      <c r="S193" s="21" t="e">
        <f t="shared" si="31"/>
        <v>#DIV/0!</v>
      </c>
      <c r="T193" s="4">
        <f t="shared" si="32"/>
        <v>0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  <c r="AMK193" s="4"/>
      <c r="AML193" s="4"/>
      <c r="AMM193" s="4"/>
    </row>
    <row r="194" ht="15" customHeight="1" spans="1:1027">
      <c r="A194" s="25">
        <f>data!A201</f>
        <v>0</v>
      </c>
      <c r="B194" s="17">
        <f>data!B$7</f>
        <v>0</v>
      </c>
      <c r="C194" s="17" t="str">
        <f>data!B$1</f>
        <v>bitmex</v>
      </c>
      <c r="D194" s="17" t="str">
        <f>data!B$2</f>
        <v>xbt_usd</v>
      </c>
      <c r="E194" s="25">
        <f>data!C201</f>
        <v>0</v>
      </c>
      <c r="F194" s="25">
        <f>data!D201</f>
        <v>0</v>
      </c>
      <c r="G194" s="25">
        <f>data!E201</f>
        <v>0</v>
      </c>
      <c r="H194" s="26">
        <f>data!F201</f>
        <v>0</v>
      </c>
      <c r="I194" s="17">
        <f t="shared" si="33"/>
        <v>-1</v>
      </c>
      <c r="J194" s="17">
        <f t="shared" si="34"/>
        <v>0</v>
      </c>
      <c r="K194" s="17">
        <f>SUM(J$2:J194)</f>
        <v>0</v>
      </c>
      <c r="L194" s="4" t="e">
        <f t="shared" si="35"/>
        <v>#DIV/0!</v>
      </c>
      <c r="M194" s="17">
        <f t="shared" si="36"/>
        <v>0</v>
      </c>
      <c r="N194" s="17" t="e">
        <f t="shared" si="37"/>
        <v>#DIV/0!</v>
      </c>
      <c r="O194" s="25">
        <f>IF(ABS(data!G201)&lt;0.000001,0,data!G201)</f>
        <v>0</v>
      </c>
      <c r="P194" s="21">
        <f t="shared" si="38"/>
        <v>0</v>
      </c>
      <c r="Q194" s="21">
        <f>data!H201</f>
        <v>0</v>
      </c>
      <c r="R194" s="21" t="e">
        <f t="shared" si="30"/>
        <v>#DIV/0!</v>
      </c>
      <c r="S194" s="21" t="e">
        <f t="shared" si="31"/>
        <v>#DIV/0!</v>
      </c>
      <c r="T194" s="4">
        <f t="shared" si="32"/>
        <v>0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  <c r="AMK194" s="4"/>
      <c r="AML194" s="4"/>
      <c r="AMM194" s="4"/>
    </row>
    <row r="195" ht="15" customHeight="1" spans="1:1027">
      <c r="A195" s="25">
        <f>data!A202</f>
        <v>0</v>
      </c>
      <c r="B195" s="17">
        <f>data!B$7</f>
        <v>0</v>
      </c>
      <c r="C195" s="17" t="str">
        <f>data!B$1</f>
        <v>bitmex</v>
      </c>
      <c r="D195" s="17" t="str">
        <f>data!B$2</f>
        <v>xbt_usd</v>
      </c>
      <c r="E195" s="25">
        <f>data!C202</f>
        <v>0</v>
      </c>
      <c r="F195" s="25">
        <f>data!D202</f>
        <v>0</v>
      </c>
      <c r="G195" s="25">
        <f>data!E202</f>
        <v>0</v>
      </c>
      <c r="H195" s="26">
        <f>data!F202</f>
        <v>0</v>
      </c>
      <c r="I195" s="17">
        <f t="shared" si="33"/>
        <v>-1</v>
      </c>
      <c r="J195" s="17">
        <f t="shared" si="34"/>
        <v>0</v>
      </c>
      <c r="K195" s="17">
        <f>SUM(J$2:J195)</f>
        <v>0</v>
      </c>
      <c r="L195" s="4" t="e">
        <f t="shared" si="35"/>
        <v>#DIV/0!</v>
      </c>
      <c r="M195" s="17">
        <f t="shared" si="36"/>
        <v>0</v>
      </c>
      <c r="N195" s="17" t="e">
        <f t="shared" si="37"/>
        <v>#DIV/0!</v>
      </c>
      <c r="O195" s="25">
        <f>IF(ABS(data!G202)&lt;0.000001,0,data!G202)</f>
        <v>0</v>
      </c>
      <c r="P195" s="21">
        <f t="shared" si="38"/>
        <v>0</v>
      </c>
      <c r="Q195" s="21">
        <f>data!H202</f>
        <v>0</v>
      </c>
      <c r="R195" s="21" t="e">
        <f t="shared" si="30"/>
        <v>#DIV/0!</v>
      </c>
      <c r="S195" s="21" t="e">
        <f t="shared" si="31"/>
        <v>#DIV/0!</v>
      </c>
      <c r="T195" s="4">
        <f t="shared" si="32"/>
        <v>0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  <c r="AMK195" s="4"/>
      <c r="AML195" s="4"/>
      <c r="AMM195" s="4"/>
    </row>
    <row r="196" ht="15" customHeight="1" spans="1:1027">
      <c r="A196" s="25">
        <f>data!A203</f>
        <v>0</v>
      </c>
      <c r="B196" s="17">
        <f>data!B$7</f>
        <v>0</v>
      </c>
      <c r="C196" s="17" t="str">
        <f>data!B$1</f>
        <v>bitmex</v>
      </c>
      <c r="D196" s="17" t="str">
        <f>data!B$2</f>
        <v>xbt_usd</v>
      </c>
      <c r="E196" s="25">
        <f>data!C203</f>
        <v>0</v>
      </c>
      <c r="F196" s="25">
        <f>data!D203</f>
        <v>0</v>
      </c>
      <c r="G196" s="25">
        <f>data!E203</f>
        <v>0</v>
      </c>
      <c r="H196" s="26">
        <f>data!F203</f>
        <v>0</v>
      </c>
      <c r="I196" s="17">
        <f t="shared" si="33"/>
        <v>-1</v>
      </c>
      <c r="J196" s="17">
        <f t="shared" si="34"/>
        <v>0</v>
      </c>
      <c r="K196" s="17">
        <f>SUM(J$2:J196)</f>
        <v>0</v>
      </c>
      <c r="L196" s="4" t="e">
        <f t="shared" si="35"/>
        <v>#DIV/0!</v>
      </c>
      <c r="M196" s="17">
        <f t="shared" si="36"/>
        <v>0</v>
      </c>
      <c r="N196" s="17" t="e">
        <f t="shared" si="37"/>
        <v>#DIV/0!</v>
      </c>
      <c r="O196" s="25">
        <f>IF(ABS(data!G203)&lt;0.000001,0,data!G203)</f>
        <v>0</v>
      </c>
      <c r="P196" s="21">
        <f t="shared" si="38"/>
        <v>0</v>
      </c>
      <c r="Q196" s="21">
        <f>data!H203</f>
        <v>0</v>
      </c>
      <c r="R196" s="21" t="e">
        <f t="shared" ref="R196:R259" si="39">(G196-Q196)/Q196*I196</f>
        <v>#DIV/0!</v>
      </c>
      <c r="S196" s="21" t="e">
        <f t="shared" ref="S196:S259" si="40">-R196*F196</f>
        <v>#DIV/0!</v>
      </c>
      <c r="T196" s="4">
        <f t="shared" ref="T196:T259" si="41">F196</f>
        <v>0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  <c r="AMK196" s="4"/>
      <c r="AML196" s="4"/>
      <c r="AMM196" s="4"/>
    </row>
    <row r="197" ht="15" customHeight="1" spans="1:1027">
      <c r="A197" s="25">
        <f>data!A204</f>
        <v>0</v>
      </c>
      <c r="B197" s="17">
        <f>data!B$7</f>
        <v>0</v>
      </c>
      <c r="C197" s="17" t="str">
        <f>data!B$1</f>
        <v>bitmex</v>
      </c>
      <c r="D197" s="17" t="str">
        <f>data!B$2</f>
        <v>xbt_usd</v>
      </c>
      <c r="E197" s="25">
        <f>data!C204</f>
        <v>0</v>
      </c>
      <c r="F197" s="25">
        <f>data!D204</f>
        <v>0</v>
      </c>
      <c r="G197" s="25">
        <f>data!E204</f>
        <v>0</v>
      </c>
      <c r="H197" s="26">
        <f>data!F204</f>
        <v>0</v>
      </c>
      <c r="I197" s="17">
        <f t="shared" si="33"/>
        <v>-1</v>
      </c>
      <c r="J197" s="17">
        <f t="shared" si="34"/>
        <v>0</v>
      </c>
      <c r="K197" s="17">
        <f>SUM(J$2:J197)</f>
        <v>0</v>
      </c>
      <c r="L197" s="4" t="e">
        <f t="shared" si="35"/>
        <v>#DIV/0!</v>
      </c>
      <c r="M197" s="17">
        <f t="shared" si="36"/>
        <v>0</v>
      </c>
      <c r="N197" s="17" t="e">
        <f t="shared" si="37"/>
        <v>#DIV/0!</v>
      </c>
      <c r="O197" s="25">
        <f>IF(ABS(data!G204)&lt;0.000001,0,data!G204)</f>
        <v>0</v>
      </c>
      <c r="P197" s="21">
        <f t="shared" si="38"/>
        <v>0</v>
      </c>
      <c r="Q197" s="21">
        <f>data!H204</f>
        <v>0</v>
      </c>
      <c r="R197" s="21" t="e">
        <f t="shared" si="39"/>
        <v>#DIV/0!</v>
      </c>
      <c r="S197" s="21" t="e">
        <f t="shared" si="40"/>
        <v>#DIV/0!</v>
      </c>
      <c r="T197" s="4">
        <f t="shared" si="41"/>
        <v>0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  <c r="AMK197" s="4"/>
      <c r="AML197" s="4"/>
      <c r="AMM197" s="4"/>
    </row>
    <row r="198" ht="15" customHeight="1" spans="1:1027">
      <c r="A198" s="25">
        <f>data!A205</f>
        <v>0</v>
      </c>
      <c r="B198" s="17">
        <f>data!B$7</f>
        <v>0</v>
      </c>
      <c r="C198" s="17" t="str">
        <f>data!B$1</f>
        <v>bitmex</v>
      </c>
      <c r="D198" s="17" t="str">
        <f>data!B$2</f>
        <v>xbt_usd</v>
      </c>
      <c r="E198" s="25">
        <f>data!C205</f>
        <v>0</v>
      </c>
      <c r="F198" s="25">
        <f>data!D205</f>
        <v>0</v>
      </c>
      <c r="G198" s="25">
        <f>data!E205</f>
        <v>0</v>
      </c>
      <c r="H198" s="26">
        <f>data!F205</f>
        <v>0</v>
      </c>
      <c r="I198" s="17">
        <f t="shared" si="33"/>
        <v>-1</v>
      </c>
      <c r="J198" s="17">
        <f t="shared" si="34"/>
        <v>0</v>
      </c>
      <c r="K198" s="17">
        <f>SUM(J$2:J198)</f>
        <v>0</v>
      </c>
      <c r="L198" s="4" t="e">
        <f t="shared" si="35"/>
        <v>#DIV/0!</v>
      </c>
      <c r="M198" s="17">
        <f t="shared" si="36"/>
        <v>0</v>
      </c>
      <c r="N198" s="17" t="e">
        <f t="shared" si="37"/>
        <v>#DIV/0!</v>
      </c>
      <c r="O198" s="25">
        <f>IF(ABS(data!G205)&lt;0.000001,0,data!G205)</f>
        <v>0</v>
      </c>
      <c r="P198" s="21">
        <f t="shared" si="38"/>
        <v>0</v>
      </c>
      <c r="Q198" s="21">
        <f>data!H205</f>
        <v>0</v>
      </c>
      <c r="R198" s="21" t="e">
        <f t="shared" si="39"/>
        <v>#DIV/0!</v>
      </c>
      <c r="S198" s="21" t="e">
        <f t="shared" si="40"/>
        <v>#DIV/0!</v>
      </c>
      <c r="T198" s="4">
        <f t="shared" si="41"/>
        <v>0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  <c r="AMK198" s="4"/>
      <c r="AML198" s="4"/>
      <c r="AMM198" s="4"/>
    </row>
    <row r="199" ht="15" customHeight="1" spans="1:1027">
      <c r="A199" s="25">
        <f>data!A206</f>
        <v>0</v>
      </c>
      <c r="B199" s="17">
        <f>data!B$7</f>
        <v>0</v>
      </c>
      <c r="C199" s="17" t="str">
        <f>data!B$1</f>
        <v>bitmex</v>
      </c>
      <c r="D199" s="17" t="str">
        <f>data!B$2</f>
        <v>xbt_usd</v>
      </c>
      <c r="E199" s="25">
        <f>data!C206</f>
        <v>0</v>
      </c>
      <c r="F199" s="25">
        <f>data!D206</f>
        <v>0</v>
      </c>
      <c r="G199" s="25">
        <f>data!E206</f>
        <v>0</v>
      </c>
      <c r="H199" s="26">
        <f>data!F206</f>
        <v>0</v>
      </c>
      <c r="I199" s="17">
        <f t="shared" si="33"/>
        <v>-1</v>
      </c>
      <c r="J199" s="17">
        <f t="shared" si="34"/>
        <v>0</v>
      </c>
      <c r="K199" s="17">
        <f>SUM(J$2:J199)</f>
        <v>0</v>
      </c>
      <c r="L199" s="4" t="e">
        <f t="shared" si="35"/>
        <v>#DIV/0!</v>
      </c>
      <c r="M199" s="17">
        <f t="shared" si="36"/>
        <v>0</v>
      </c>
      <c r="N199" s="17" t="e">
        <f t="shared" si="37"/>
        <v>#DIV/0!</v>
      </c>
      <c r="O199" s="25">
        <f>IF(ABS(data!G206)&lt;0.000001,0,data!G206)</f>
        <v>0</v>
      </c>
      <c r="P199" s="21">
        <f t="shared" si="38"/>
        <v>0</v>
      </c>
      <c r="Q199" s="21">
        <f>data!H206</f>
        <v>0</v>
      </c>
      <c r="R199" s="21" t="e">
        <f t="shared" si="39"/>
        <v>#DIV/0!</v>
      </c>
      <c r="S199" s="21" t="e">
        <f t="shared" si="40"/>
        <v>#DIV/0!</v>
      </c>
      <c r="T199" s="4">
        <f t="shared" si="41"/>
        <v>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</row>
    <row r="200" ht="15" customHeight="1" spans="1:1027">
      <c r="A200" s="25">
        <f>data!A207</f>
        <v>0</v>
      </c>
      <c r="B200" s="17">
        <f>data!B$7</f>
        <v>0</v>
      </c>
      <c r="C200" s="17" t="str">
        <f>data!B$1</f>
        <v>bitmex</v>
      </c>
      <c r="D200" s="17" t="str">
        <f>data!B$2</f>
        <v>xbt_usd</v>
      </c>
      <c r="E200" s="25">
        <f>data!C207</f>
        <v>0</v>
      </c>
      <c r="F200" s="25">
        <f>data!D207</f>
        <v>0</v>
      </c>
      <c r="G200" s="25">
        <f>data!E207</f>
        <v>0</v>
      </c>
      <c r="H200" s="26">
        <f>data!F207</f>
        <v>0</v>
      </c>
      <c r="I200" s="17">
        <f t="shared" si="33"/>
        <v>-1</v>
      </c>
      <c r="J200" s="17">
        <f t="shared" si="34"/>
        <v>0</v>
      </c>
      <c r="K200" s="17">
        <f>SUM(J$2:J200)</f>
        <v>0</v>
      </c>
      <c r="L200" s="4" t="e">
        <f t="shared" si="35"/>
        <v>#DIV/0!</v>
      </c>
      <c r="M200" s="17">
        <f t="shared" si="36"/>
        <v>0</v>
      </c>
      <c r="N200" s="17" t="e">
        <f t="shared" si="37"/>
        <v>#DIV/0!</v>
      </c>
      <c r="O200" s="25">
        <f>IF(ABS(data!G207)&lt;0.000001,0,data!G207)</f>
        <v>0</v>
      </c>
      <c r="P200" s="21">
        <f t="shared" si="38"/>
        <v>0</v>
      </c>
      <c r="Q200" s="21">
        <f>data!H207</f>
        <v>0</v>
      </c>
      <c r="R200" s="21" t="e">
        <f t="shared" si="39"/>
        <v>#DIV/0!</v>
      </c>
      <c r="S200" s="21" t="e">
        <f t="shared" si="40"/>
        <v>#DIV/0!</v>
      </c>
      <c r="T200" s="4">
        <f t="shared" si="41"/>
        <v>0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</row>
    <row r="201" ht="15" customHeight="1" spans="1:1027">
      <c r="A201" s="25">
        <f>data!A208</f>
        <v>0</v>
      </c>
      <c r="B201" s="17">
        <f>data!B$7</f>
        <v>0</v>
      </c>
      <c r="C201" s="17" t="str">
        <f>data!B$1</f>
        <v>bitmex</v>
      </c>
      <c r="D201" s="17" t="str">
        <f>data!B$2</f>
        <v>xbt_usd</v>
      </c>
      <c r="E201" s="25">
        <f>data!C208</f>
        <v>0</v>
      </c>
      <c r="F201" s="25">
        <f>data!D208</f>
        <v>0</v>
      </c>
      <c r="G201" s="25">
        <f>data!E208</f>
        <v>0</v>
      </c>
      <c r="H201" s="26">
        <f>data!F208</f>
        <v>0</v>
      </c>
      <c r="I201" s="17">
        <f t="shared" si="33"/>
        <v>-1</v>
      </c>
      <c r="J201" s="17">
        <f t="shared" si="34"/>
        <v>0</v>
      </c>
      <c r="K201" s="17">
        <f>SUM(J$2:J201)</f>
        <v>0</v>
      </c>
      <c r="L201" s="4" t="e">
        <f t="shared" si="35"/>
        <v>#DIV/0!</v>
      </c>
      <c r="M201" s="17">
        <f t="shared" si="36"/>
        <v>0</v>
      </c>
      <c r="N201" s="17" t="e">
        <f t="shared" si="37"/>
        <v>#DIV/0!</v>
      </c>
      <c r="O201" s="25">
        <f>IF(ABS(data!G208)&lt;0.000001,0,data!G208)</f>
        <v>0</v>
      </c>
      <c r="P201" s="21">
        <f t="shared" si="38"/>
        <v>0</v>
      </c>
      <c r="Q201" s="21">
        <f>data!H208</f>
        <v>0</v>
      </c>
      <c r="R201" s="21" t="e">
        <f t="shared" si="39"/>
        <v>#DIV/0!</v>
      </c>
      <c r="S201" s="21" t="e">
        <f t="shared" si="40"/>
        <v>#DIV/0!</v>
      </c>
      <c r="T201" s="4">
        <f t="shared" si="41"/>
        <v>0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</row>
    <row r="202" ht="15" customHeight="1" spans="1:1027">
      <c r="A202" s="25">
        <f>data!A209</f>
        <v>0</v>
      </c>
      <c r="B202" s="17">
        <f>data!B$7</f>
        <v>0</v>
      </c>
      <c r="C202" s="17" t="str">
        <f>data!B$1</f>
        <v>bitmex</v>
      </c>
      <c r="D202" s="17" t="str">
        <f>data!B$2</f>
        <v>xbt_usd</v>
      </c>
      <c r="E202" s="25">
        <f>data!C209</f>
        <v>0</v>
      </c>
      <c r="F202" s="25">
        <f>data!D209</f>
        <v>0</v>
      </c>
      <c r="G202" s="25">
        <f>data!E209</f>
        <v>0</v>
      </c>
      <c r="H202" s="26">
        <f>data!F209</f>
        <v>0</v>
      </c>
      <c r="I202" s="17">
        <f t="shared" si="33"/>
        <v>-1</v>
      </c>
      <c r="J202" s="17">
        <f t="shared" si="34"/>
        <v>0</v>
      </c>
      <c r="K202" s="17">
        <f>SUM(J$2:J202)</f>
        <v>0</v>
      </c>
      <c r="L202" s="4" t="e">
        <f t="shared" si="35"/>
        <v>#DIV/0!</v>
      </c>
      <c r="M202" s="17">
        <f t="shared" si="36"/>
        <v>0</v>
      </c>
      <c r="N202" s="17" t="e">
        <f t="shared" si="37"/>
        <v>#DIV/0!</v>
      </c>
      <c r="O202" s="25">
        <f>IF(ABS(data!G209)&lt;0.000001,0,data!G209)</f>
        <v>0</v>
      </c>
      <c r="P202" s="21">
        <f t="shared" si="38"/>
        <v>0</v>
      </c>
      <c r="Q202" s="21">
        <f>data!H209</f>
        <v>0</v>
      </c>
      <c r="R202" s="21" t="e">
        <f t="shared" si="39"/>
        <v>#DIV/0!</v>
      </c>
      <c r="S202" s="21" t="e">
        <f t="shared" si="40"/>
        <v>#DIV/0!</v>
      </c>
      <c r="T202" s="4">
        <f t="shared" si="41"/>
        <v>0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</row>
    <row r="203" ht="15" customHeight="1" spans="1:1027">
      <c r="A203" s="25">
        <f>data!A210</f>
        <v>0</v>
      </c>
      <c r="B203" s="17">
        <f>data!B$7</f>
        <v>0</v>
      </c>
      <c r="C203" s="17" t="str">
        <f>data!B$1</f>
        <v>bitmex</v>
      </c>
      <c r="D203" s="17" t="str">
        <f>data!B$2</f>
        <v>xbt_usd</v>
      </c>
      <c r="E203" s="25">
        <f>data!C210</f>
        <v>0</v>
      </c>
      <c r="F203" s="25">
        <f>data!D210</f>
        <v>0</v>
      </c>
      <c r="G203" s="25">
        <f>data!E210</f>
        <v>0</v>
      </c>
      <c r="H203" s="26">
        <f>data!F210</f>
        <v>0</v>
      </c>
      <c r="I203" s="17">
        <f t="shared" si="33"/>
        <v>-1</v>
      </c>
      <c r="J203" s="17">
        <f t="shared" si="34"/>
        <v>0</v>
      </c>
      <c r="K203" s="17">
        <f>SUM(J$2:J203)</f>
        <v>0</v>
      </c>
      <c r="L203" s="4" t="e">
        <f t="shared" si="35"/>
        <v>#DIV/0!</v>
      </c>
      <c r="M203" s="17">
        <f t="shared" si="36"/>
        <v>0</v>
      </c>
      <c r="N203" s="17" t="e">
        <f t="shared" si="37"/>
        <v>#DIV/0!</v>
      </c>
      <c r="O203" s="25">
        <f>IF(ABS(data!G210)&lt;0.000001,0,data!G210)</f>
        <v>0</v>
      </c>
      <c r="P203" s="21">
        <f t="shared" si="38"/>
        <v>0</v>
      </c>
      <c r="Q203" s="21">
        <f>data!H210</f>
        <v>0</v>
      </c>
      <c r="R203" s="21" t="e">
        <f t="shared" si="39"/>
        <v>#DIV/0!</v>
      </c>
      <c r="S203" s="21" t="e">
        <f t="shared" si="40"/>
        <v>#DIV/0!</v>
      </c>
      <c r="T203" s="4">
        <f t="shared" si="41"/>
        <v>0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  <c r="AMK203" s="4"/>
      <c r="AML203" s="4"/>
      <c r="AMM203" s="4"/>
    </row>
    <row r="204" ht="15" customHeight="1" spans="1:1027">
      <c r="A204" s="25">
        <f>data!A211</f>
        <v>0</v>
      </c>
      <c r="B204" s="17">
        <f>data!B$7</f>
        <v>0</v>
      </c>
      <c r="C204" s="17" t="str">
        <f>data!B$1</f>
        <v>bitmex</v>
      </c>
      <c r="D204" s="17" t="str">
        <f>data!B$2</f>
        <v>xbt_usd</v>
      </c>
      <c r="E204" s="25">
        <f>data!C211</f>
        <v>0</v>
      </c>
      <c r="F204" s="25">
        <f>data!D211</f>
        <v>0</v>
      </c>
      <c r="G204" s="25">
        <f>data!E211</f>
        <v>0</v>
      </c>
      <c r="H204" s="26">
        <f>data!F211</f>
        <v>0</v>
      </c>
      <c r="I204" s="17">
        <f t="shared" si="33"/>
        <v>-1</v>
      </c>
      <c r="J204" s="17">
        <f t="shared" si="34"/>
        <v>0</v>
      </c>
      <c r="K204" s="17">
        <f>SUM(J$2:J204)</f>
        <v>0</v>
      </c>
      <c r="L204" s="4" t="e">
        <f t="shared" si="35"/>
        <v>#DIV/0!</v>
      </c>
      <c r="M204" s="17">
        <f t="shared" si="36"/>
        <v>0</v>
      </c>
      <c r="N204" s="17" t="e">
        <f t="shared" si="37"/>
        <v>#DIV/0!</v>
      </c>
      <c r="O204" s="25">
        <f>IF(ABS(data!G211)&lt;0.000001,0,data!G211)</f>
        <v>0</v>
      </c>
      <c r="P204" s="21">
        <f t="shared" si="38"/>
        <v>0</v>
      </c>
      <c r="Q204" s="21">
        <f>data!H211</f>
        <v>0</v>
      </c>
      <c r="R204" s="21" t="e">
        <f t="shared" si="39"/>
        <v>#DIV/0!</v>
      </c>
      <c r="S204" s="21" t="e">
        <f t="shared" si="40"/>
        <v>#DIV/0!</v>
      </c>
      <c r="T204" s="4">
        <f t="shared" si="41"/>
        <v>0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  <c r="AMK204" s="4"/>
      <c r="AML204" s="4"/>
      <c r="AMM204" s="4"/>
    </row>
    <row r="205" ht="15" customHeight="1" spans="1:1027">
      <c r="A205" s="25">
        <f>data!A212</f>
        <v>0</v>
      </c>
      <c r="B205" s="17">
        <f>data!B$7</f>
        <v>0</v>
      </c>
      <c r="C205" s="17" t="str">
        <f>data!B$1</f>
        <v>bitmex</v>
      </c>
      <c r="D205" s="17" t="str">
        <f>data!B$2</f>
        <v>xbt_usd</v>
      </c>
      <c r="E205" s="25">
        <f>data!C212</f>
        <v>0</v>
      </c>
      <c r="F205" s="25">
        <f>data!D212</f>
        <v>0</v>
      </c>
      <c r="G205" s="25">
        <f>data!E212</f>
        <v>0</v>
      </c>
      <c r="H205" s="26">
        <f>data!F212</f>
        <v>0</v>
      </c>
      <c r="I205" s="17">
        <f t="shared" si="33"/>
        <v>-1</v>
      </c>
      <c r="J205" s="17">
        <f t="shared" si="34"/>
        <v>0</v>
      </c>
      <c r="K205" s="17">
        <f>SUM(J$2:J205)</f>
        <v>0</v>
      </c>
      <c r="L205" s="4" t="e">
        <f t="shared" si="35"/>
        <v>#DIV/0!</v>
      </c>
      <c r="M205" s="17">
        <f t="shared" si="36"/>
        <v>0</v>
      </c>
      <c r="N205" s="17" t="e">
        <f t="shared" si="37"/>
        <v>#DIV/0!</v>
      </c>
      <c r="O205" s="25">
        <f>IF(ABS(data!G212)&lt;0.000001,0,data!G212)</f>
        <v>0</v>
      </c>
      <c r="P205" s="21">
        <f t="shared" si="38"/>
        <v>0</v>
      </c>
      <c r="Q205" s="21">
        <f>data!H212</f>
        <v>0</v>
      </c>
      <c r="R205" s="21" t="e">
        <f t="shared" si="39"/>
        <v>#DIV/0!</v>
      </c>
      <c r="S205" s="21" t="e">
        <f t="shared" si="40"/>
        <v>#DIV/0!</v>
      </c>
      <c r="T205" s="4">
        <f t="shared" si="41"/>
        <v>0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  <c r="AMK205" s="4"/>
      <c r="AML205" s="4"/>
      <c r="AMM205" s="4"/>
    </row>
    <row r="206" ht="15" customHeight="1" spans="1:1027">
      <c r="A206" s="25">
        <f>data!A213</f>
        <v>0</v>
      </c>
      <c r="B206" s="17">
        <f>data!B$7</f>
        <v>0</v>
      </c>
      <c r="C206" s="17" t="str">
        <f>data!B$1</f>
        <v>bitmex</v>
      </c>
      <c r="D206" s="17" t="str">
        <f>data!B$2</f>
        <v>xbt_usd</v>
      </c>
      <c r="E206" s="25">
        <f>data!C213</f>
        <v>0</v>
      </c>
      <c r="F206" s="25">
        <f>data!D213</f>
        <v>0</v>
      </c>
      <c r="G206" s="25">
        <f>data!E213</f>
        <v>0</v>
      </c>
      <c r="H206" s="26">
        <f>data!F213</f>
        <v>0</v>
      </c>
      <c r="I206" s="17">
        <f t="shared" si="33"/>
        <v>-1</v>
      </c>
      <c r="J206" s="17">
        <f t="shared" si="34"/>
        <v>0</v>
      </c>
      <c r="K206" s="17">
        <f>SUM(J$2:J206)</f>
        <v>0</v>
      </c>
      <c r="L206" s="4" t="e">
        <f t="shared" si="35"/>
        <v>#DIV/0!</v>
      </c>
      <c r="M206" s="17">
        <f t="shared" si="36"/>
        <v>0</v>
      </c>
      <c r="N206" s="17" t="e">
        <f t="shared" si="37"/>
        <v>#DIV/0!</v>
      </c>
      <c r="O206" s="25">
        <f>IF(ABS(data!G213)&lt;0.000001,0,data!G213)</f>
        <v>0</v>
      </c>
      <c r="P206" s="21">
        <f t="shared" si="38"/>
        <v>0</v>
      </c>
      <c r="Q206" s="21">
        <f>data!H213</f>
        <v>0</v>
      </c>
      <c r="R206" s="21" t="e">
        <f t="shared" si="39"/>
        <v>#DIV/0!</v>
      </c>
      <c r="S206" s="21" t="e">
        <f t="shared" si="40"/>
        <v>#DIV/0!</v>
      </c>
      <c r="T206" s="4">
        <f t="shared" si="41"/>
        <v>0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  <c r="AMK206" s="4"/>
      <c r="AML206" s="4"/>
      <c r="AMM206" s="4"/>
    </row>
    <row r="207" ht="15" customHeight="1" spans="1:1027">
      <c r="A207" s="25">
        <f>data!A214</f>
        <v>0</v>
      </c>
      <c r="B207" s="17">
        <f>data!B$7</f>
        <v>0</v>
      </c>
      <c r="C207" s="17" t="str">
        <f>data!B$1</f>
        <v>bitmex</v>
      </c>
      <c r="D207" s="17" t="str">
        <f>data!B$2</f>
        <v>xbt_usd</v>
      </c>
      <c r="E207" s="25">
        <f>data!C214</f>
        <v>0</v>
      </c>
      <c r="F207" s="25">
        <f>data!D214</f>
        <v>0</v>
      </c>
      <c r="G207" s="25">
        <f>data!E214</f>
        <v>0</v>
      </c>
      <c r="H207" s="26">
        <f>data!F214</f>
        <v>0</v>
      </c>
      <c r="I207" s="17">
        <f t="shared" si="33"/>
        <v>-1</v>
      </c>
      <c r="J207" s="17">
        <f t="shared" si="34"/>
        <v>0</v>
      </c>
      <c r="K207" s="17">
        <f>SUM(J$2:J207)</f>
        <v>0</v>
      </c>
      <c r="L207" s="4" t="e">
        <f t="shared" si="35"/>
        <v>#DIV/0!</v>
      </c>
      <c r="M207" s="17">
        <f t="shared" si="36"/>
        <v>0</v>
      </c>
      <c r="N207" s="17" t="e">
        <f t="shared" si="37"/>
        <v>#DIV/0!</v>
      </c>
      <c r="O207" s="25">
        <f>IF(ABS(data!G214)&lt;0.000001,0,data!G214)</f>
        <v>0</v>
      </c>
      <c r="P207" s="21">
        <f t="shared" si="38"/>
        <v>0</v>
      </c>
      <c r="Q207" s="21">
        <f>data!H214</f>
        <v>0</v>
      </c>
      <c r="R207" s="21" t="e">
        <f t="shared" si="39"/>
        <v>#DIV/0!</v>
      </c>
      <c r="S207" s="21" t="e">
        <f t="shared" si="40"/>
        <v>#DIV/0!</v>
      </c>
      <c r="T207" s="4">
        <f t="shared" si="41"/>
        <v>0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  <c r="AMK207" s="4"/>
      <c r="AML207" s="4"/>
      <c r="AMM207" s="4"/>
    </row>
    <row r="208" ht="15" customHeight="1" spans="1:1027">
      <c r="A208" s="25">
        <f>data!A215</f>
        <v>0</v>
      </c>
      <c r="B208" s="17">
        <f>data!B$7</f>
        <v>0</v>
      </c>
      <c r="C208" s="17" t="str">
        <f>data!B$1</f>
        <v>bitmex</v>
      </c>
      <c r="D208" s="17" t="str">
        <f>data!B$2</f>
        <v>xbt_usd</v>
      </c>
      <c r="E208" s="25">
        <f>data!C215</f>
        <v>0</v>
      </c>
      <c r="F208" s="25">
        <f>data!D215</f>
        <v>0</v>
      </c>
      <c r="G208" s="25">
        <f>data!E215</f>
        <v>0</v>
      </c>
      <c r="H208" s="26">
        <f>data!F215</f>
        <v>0</v>
      </c>
      <c r="I208" s="17">
        <f t="shared" si="33"/>
        <v>-1</v>
      </c>
      <c r="J208" s="17">
        <f t="shared" si="34"/>
        <v>0</v>
      </c>
      <c r="K208" s="17">
        <f>SUM(J$2:J208)</f>
        <v>0</v>
      </c>
      <c r="L208" s="4" t="e">
        <f t="shared" si="35"/>
        <v>#DIV/0!</v>
      </c>
      <c r="M208" s="17">
        <f t="shared" si="36"/>
        <v>0</v>
      </c>
      <c r="N208" s="17" t="e">
        <f t="shared" si="37"/>
        <v>#DIV/0!</v>
      </c>
      <c r="O208" s="25">
        <f>IF(ABS(data!G215)&lt;0.000001,0,data!G215)</f>
        <v>0</v>
      </c>
      <c r="P208" s="21">
        <f t="shared" si="38"/>
        <v>0</v>
      </c>
      <c r="Q208" s="21">
        <f>data!H215</f>
        <v>0</v>
      </c>
      <c r="R208" s="21" t="e">
        <f t="shared" si="39"/>
        <v>#DIV/0!</v>
      </c>
      <c r="S208" s="21" t="e">
        <f t="shared" si="40"/>
        <v>#DIV/0!</v>
      </c>
      <c r="T208" s="4">
        <f t="shared" si="41"/>
        <v>0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  <c r="AMK208" s="4"/>
      <c r="AML208" s="4"/>
      <c r="AMM208" s="4"/>
    </row>
    <row r="209" ht="15" customHeight="1" spans="1:1027">
      <c r="A209" s="25">
        <f>data!A216</f>
        <v>0</v>
      </c>
      <c r="B209" s="17">
        <f>data!B$7</f>
        <v>0</v>
      </c>
      <c r="C209" s="17" t="str">
        <f>data!B$1</f>
        <v>bitmex</v>
      </c>
      <c r="D209" s="17" t="str">
        <f>data!B$2</f>
        <v>xbt_usd</v>
      </c>
      <c r="E209" s="25">
        <f>data!C216</f>
        <v>0</v>
      </c>
      <c r="F209" s="25">
        <f>data!D216</f>
        <v>0</v>
      </c>
      <c r="G209" s="25">
        <f>data!E216</f>
        <v>0</v>
      </c>
      <c r="H209" s="26">
        <f>data!F216</f>
        <v>0</v>
      </c>
      <c r="I209" s="17">
        <f t="shared" si="33"/>
        <v>-1</v>
      </c>
      <c r="J209" s="17">
        <f t="shared" si="34"/>
        <v>0</v>
      </c>
      <c r="K209" s="17">
        <f>SUM(J$2:J209)</f>
        <v>0</v>
      </c>
      <c r="L209" s="4" t="e">
        <f t="shared" si="35"/>
        <v>#DIV/0!</v>
      </c>
      <c r="M209" s="17">
        <f t="shared" si="36"/>
        <v>0</v>
      </c>
      <c r="N209" s="17" t="e">
        <f t="shared" si="37"/>
        <v>#DIV/0!</v>
      </c>
      <c r="O209" s="25">
        <f>IF(ABS(data!G216)&lt;0.000001,0,data!G216)</f>
        <v>0</v>
      </c>
      <c r="P209" s="21">
        <f t="shared" si="38"/>
        <v>0</v>
      </c>
      <c r="Q209" s="21">
        <f>data!H216</f>
        <v>0</v>
      </c>
      <c r="R209" s="21" t="e">
        <f t="shared" si="39"/>
        <v>#DIV/0!</v>
      </c>
      <c r="S209" s="21" t="e">
        <f t="shared" si="40"/>
        <v>#DIV/0!</v>
      </c>
      <c r="T209" s="4">
        <f t="shared" si="41"/>
        <v>0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  <c r="AMK209" s="4"/>
      <c r="AML209" s="4"/>
      <c r="AMM209" s="4"/>
    </row>
    <row r="210" ht="15" customHeight="1" spans="1:1027">
      <c r="A210" s="25">
        <f>data!A217</f>
        <v>0</v>
      </c>
      <c r="B210" s="17">
        <f>data!B$7</f>
        <v>0</v>
      </c>
      <c r="C210" s="17" t="str">
        <f>data!B$1</f>
        <v>bitmex</v>
      </c>
      <c r="D210" s="17" t="str">
        <f>data!B$2</f>
        <v>xbt_usd</v>
      </c>
      <c r="E210" s="25">
        <f>data!C217</f>
        <v>0</v>
      </c>
      <c r="F210" s="25">
        <f>data!D217</f>
        <v>0</v>
      </c>
      <c r="G210" s="25">
        <f>data!E217</f>
        <v>0</v>
      </c>
      <c r="H210" s="26">
        <f>data!F217</f>
        <v>0</v>
      </c>
      <c r="I210" s="17">
        <f t="shared" si="33"/>
        <v>-1</v>
      </c>
      <c r="J210" s="17">
        <f t="shared" si="34"/>
        <v>0</v>
      </c>
      <c r="K210" s="17">
        <f>SUM(J$2:J210)</f>
        <v>0</v>
      </c>
      <c r="L210" s="4" t="e">
        <f t="shared" si="35"/>
        <v>#DIV/0!</v>
      </c>
      <c r="M210" s="17">
        <f t="shared" si="36"/>
        <v>0</v>
      </c>
      <c r="N210" s="17" t="e">
        <f t="shared" si="37"/>
        <v>#DIV/0!</v>
      </c>
      <c r="O210" s="25">
        <f>IF(ABS(data!G217)&lt;0.000001,0,data!G217)</f>
        <v>0</v>
      </c>
      <c r="P210" s="21">
        <f t="shared" si="38"/>
        <v>0</v>
      </c>
      <c r="Q210" s="21">
        <f>data!H217</f>
        <v>0</v>
      </c>
      <c r="R210" s="21" t="e">
        <f t="shared" si="39"/>
        <v>#DIV/0!</v>
      </c>
      <c r="S210" s="21" t="e">
        <f t="shared" si="40"/>
        <v>#DIV/0!</v>
      </c>
      <c r="T210" s="4">
        <f t="shared" si="41"/>
        <v>0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  <c r="AMK210" s="4"/>
      <c r="AML210" s="4"/>
      <c r="AMM210" s="4"/>
    </row>
    <row r="211" ht="15" customHeight="1" spans="1:1027">
      <c r="A211" s="25">
        <f>data!A218</f>
        <v>0</v>
      </c>
      <c r="B211" s="17">
        <f>data!B$7</f>
        <v>0</v>
      </c>
      <c r="C211" s="17" t="str">
        <f>data!B$1</f>
        <v>bitmex</v>
      </c>
      <c r="D211" s="17" t="str">
        <f>data!B$2</f>
        <v>xbt_usd</v>
      </c>
      <c r="E211" s="25">
        <f>data!C218</f>
        <v>0</v>
      </c>
      <c r="F211" s="25">
        <f>data!D218</f>
        <v>0</v>
      </c>
      <c r="G211" s="25">
        <f>data!E218</f>
        <v>0</v>
      </c>
      <c r="H211" s="26">
        <f>data!F218</f>
        <v>0</v>
      </c>
      <c r="I211" s="17">
        <f t="shared" si="33"/>
        <v>-1</v>
      </c>
      <c r="J211" s="17">
        <f t="shared" si="34"/>
        <v>0</v>
      </c>
      <c r="K211" s="17">
        <f>SUM(J$2:J211)</f>
        <v>0</v>
      </c>
      <c r="L211" s="4" t="e">
        <f t="shared" si="35"/>
        <v>#DIV/0!</v>
      </c>
      <c r="M211" s="17">
        <f t="shared" si="36"/>
        <v>0</v>
      </c>
      <c r="N211" s="17" t="e">
        <f t="shared" si="37"/>
        <v>#DIV/0!</v>
      </c>
      <c r="O211" s="25">
        <f>IF(ABS(data!G218)&lt;0.000001,0,data!G218)</f>
        <v>0</v>
      </c>
      <c r="P211" s="21">
        <f t="shared" si="38"/>
        <v>0</v>
      </c>
      <c r="Q211" s="21">
        <f>data!H218</f>
        <v>0</v>
      </c>
      <c r="R211" s="21" t="e">
        <f t="shared" si="39"/>
        <v>#DIV/0!</v>
      </c>
      <c r="S211" s="21" t="e">
        <f t="shared" si="40"/>
        <v>#DIV/0!</v>
      </c>
      <c r="T211" s="4">
        <f t="shared" si="41"/>
        <v>0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  <c r="AMK211" s="4"/>
      <c r="AML211" s="4"/>
      <c r="AMM211" s="4"/>
    </row>
    <row r="212" ht="15" customHeight="1" spans="1:1027">
      <c r="A212" s="25">
        <f>data!A219</f>
        <v>0</v>
      </c>
      <c r="B212" s="17">
        <f>data!B$7</f>
        <v>0</v>
      </c>
      <c r="C212" s="17" t="str">
        <f>data!B$1</f>
        <v>bitmex</v>
      </c>
      <c r="D212" s="17" t="str">
        <f>data!B$2</f>
        <v>xbt_usd</v>
      </c>
      <c r="E212" s="25">
        <f>data!C219</f>
        <v>0</v>
      </c>
      <c r="F212" s="25">
        <f>data!D219</f>
        <v>0</v>
      </c>
      <c r="G212" s="25">
        <f>data!E219</f>
        <v>0</v>
      </c>
      <c r="H212" s="26">
        <f>data!F219</f>
        <v>0</v>
      </c>
      <c r="I212" s="17">
        <f t="shared" si="33"/>
        <v>-1</v>
      </c>
      <c r="J212" s="17">
        <f t="shared" si="34"/>
        <v>0</v>
      </c>
      <c r="K212" s="17">
        <f>SUM(J$2:J212)</f>
        <v>0</v>
      </c>
      <c r="L212" s="4" t="e">
        <f t="shared" si="35"/>
        <v>#DIV/0!</v>
      </c>
      <c r="M212" s="17">
        <f t="shared" si="36"/>
        <v>0</v>
      </c>
      <c r="N212" s="17" t="e">
        <f t="shared" si="37"/>
        <v>#DIV/0!</v>
      </c>
      <c r="O212" s="25">
        <f>IF(ABS(data!G219)&lt;0.000001,0,data!G219)</f>
        <v>0</v>
      </c>
      <c r="P212" s="21">
        <f t="shared" si="38"/>
        <v>0</v>
      </c>
      <c r="Q212" s="21">
        <f>data!H219</f>
        <v>0</v>
      </c>
      <c r="R212" s="21" t="e">
        <f t="shared" si="39"/>
        <v>#DIV/0!</v>
      </c>
      <c r="S212" s="21" t="e">
        <f t="shared" si="40"/>
        <v>#DIV/0!</v>
      </c>
      <c r="T212" s="4">
        <f t="shared" si="41"/>
        <v>0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  <c r="AMK212" s="4"/>
      <c r="AML212" s="4"/>
      <c r="AMM212" s="4"/>
    </row>
    <row r="213" ht="15" customHeight="1" spans="1:1027">
      <c r="A213" s="25">
        <f>data!A220</f>
        <v>0</v>
      </c>
      <c r="B213" s="17">
        <f>data!B$7</f>
        <v>0</v>
      </c>
      <c r="C213" s="17" t="str">
        <f>data!B$1</f>
        <v>bitmex</v>
      </c>
      <c r="D213" s="17" t="str">
        <f>data!B$2</f>
        <v>xbt_usd</v>
      </c>
      <c r="E213" s="25">
        <f>data!C220</f>
        <v>0</v>
      </c>
      <c r="F213" s="25">
        <f>data!D220</f>
        <v>0</v>
      </c>
      <c r="G213" s="25">
        <f>data!E220</f>
        <v>0</v>
      </c>
      <c r="H213" s="26">
        <f>data!F220</f>
        <v>0</v>
      </c>
      <c r="I213" s="17">
        <f t="shared" si="33"/>
        <v>-1</v>
      </c>
      <c r="J213" s="17">
        <f t="shared" si="34"/>
        <v>0</v>
      </c>
      <c r="K213" s="17">
        <f>SUM(J$2:J213)</f>
        <v>0</v>
      </c>
      <c r="L213" s="4" t="e">
        <f t="shared" si="35"/>
        <v>#DIV/0!</v>
      </c>
      <c r="M213" s="17">
        <f t="shared" si="36"/>
        <v>0</v>
      </c>
      <c r="N213" s="17" t="e">
        <f t="shared" si="37"/>
        <v>#DIV/0!</v>
      </c>
      <c r="O213" s="25">
        <f>IF(ABS(data!G220)&lt;0.000001,0,data!G220)</f>
        <v>0</v>
      </c>
      <c r="P213" s="21">
        <f t="shared" si="38"/>
        <v>0</v>
      </c>
      <c r="Q213" s="21">
        <f>data!H220</f>
        <v>0</v>
      </c>
      <c r="R213" s="21" t="e">
        <f t="shared" si="39"/>
        <v>#DIV/0!</v>
      </c>
      <c r="S213" s="21" t="e">
        <f t="shared" si="40"/>
        <v>#DIV/0!</v>
      </c>
      <c r="T213" s="4">
        <f t="shared" si="41"/>
        <v>0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  <c r="AMK213" s="4"/>
      <c r="AML213" s="4"/>
      <c r="AMM213" s="4"/>
    </row>
    <row r="214" ht="15" customHeight="1" spans="1:1027">
      <c r="A214" s="25">
        <f>data!A221</f>
        <v>0</v>
      </c>
      <c r="B214" s="17">
        <f>data!B$7</f>
        <v>0</v>
      </c>
      <c r="C214" s="17" t="str">
        <f>data!B$1</f>
        <v>bitmex</v>
      </c>
      <c r="D214" s="17" t="str">
        <f>data!B$2</f>
        <v>xbt_usd</v>
      </c>
      <c r="E214" s="25">
        <f>data!C221</f>
        <v>0</v>
      </c>
      <c r="F214" s="25">
        <f>data!D221</f>
        <v>0</v>
      </c>
      <c r="G214" s="25">
        <f>data!E221</f>
        <v>0</v>
      </c>
      <c r="H214" s="26">
        <f>data!F221</f>
        <v>0</v>
      </c>
      <c r="I214" s="17">
        <f t="shared" si="33"/>
        <v>-1</v>
      </c>
      <c r="J214" s="17">
        <f t="shared" si="34"/>
        <v>0</v>
      </c>
      <c r="K214" s="17">
        <f>SUM(J$2:J214)</f>
        <v>0</v>
      </c>
      <c r="L214" s="4" t="e">
        <f t="shared" si="35"/>
        <v>#DIV/0!</v>
      </c>
      <c r="M214" s="17">
        <f t="shared" si="36"/>
        <v>0</v>
      </c>
      <c r="N214" s="17" t="e">
        <f t="shared" si="37"/>
        <v>#DIV/0!</v>
      </c>
      <c r="O214" s="25">
        <f>IF(ABS(data!G221)&lt;0.000001,0,data!G221)</f>
        <v>0</v>
      </c>
      <c r="P214" s="21">
        <f t="shared" si="38"/>
        <v>0</v>
      </c>
      <c r="Q214" s="21">
        <f>data!H221</f>
        <v>0</v>
      </c>
      <c r="R214" s="21" t="e">
        <f t="shared" si="39"/>
        <v>#DIV/0!</v>
      </c>
      <c r="S214" s="21" t="e">
        <f t="shared" si="40"/>
        <v>#DIV/0!</v>
      </c>
      <c r="T214" s="4">
        <f t="shared" si="41"/>
        <v>0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  <c r="AMK214" s="4"/>
      <c r="AML214" s="4"/>
      <c r="AMM214" s="4"/>
    </row>
    <row r="215" ht="15" customHeight="1" spans="1:1027">
      <c r="A215" s="25">
        <f>data!A222</f>
        <v>0</v>
      </c>
      <c r="B215" s="17">
        <f>data!B$7</f>
        <v>0</v>
      </c>
      <c r="C215" s="17" t="str">
        <f>data!B$1</f>
        <v>bitmex</v>
      </c>
      <c r="D215" s="17" t="str">
        <f>data!B$2</f>
        <v>xbt_usd</v>
      </c>
      <c r="E215" s="25">
        <f>data!C222</f>
        <v>0</v>
      </c>
      <c r="F215" s="25">
        <f>data!D222</f>
        <v>0</v>
      </c>
      <c r="G215" s="25">
        <f>data!E222</f>
        <v>0</v>
      </c>
      <c r="H215" s="26">
        <f>data!F222</f>
        <v>0</v>
      </c>
      <c r="I215" s="17">
        <f t="shared" si="33"/>
        <v>-1</v>
      </c>
      <c r="J215" s="17">
        <f t="shared" si="34"/>
        <v>0</v>
      </c>
      <c r="K215" s="17">
        <f>SUM(J$2:J215)</f>
        <v>0</v>
      </c>
      <c r="L215" s="4" t="e">
        <f t="shared" si="35"/>
        <v>#DIV/0!</v>
      </c>
      <c r="M215" s="17">
        <f t="shared" si="36"/>
        <v>0</v>
      </c>
      <c r="N215" s="17" t="e">
        <f t="shared" si="37"/>
        <v>#DIV/0!</v>
      </c>
      <c r="O215" s="25">
        <f>IF(ABS(data!G222)&lt;0.000001,0,data!G222)</f>
        <v>0</v>
      </c>
      <c r="P215" s="21">
        <f t="shared" si="38"/>
        <v>0</v>
      </c>
      <c r="Q215" s="21">
        <f>data!H222</f>
        <v>0</v>
      </c>
      <c r="R215" s="21" t="e">
        <f t="shared" si="39"/>
        <v>#DIV/0!</v>
      </c>
      <c r="S215" s="21" t="e">
        <f t="shared" si="40"/>
        <v>#DIV/0!</v>
      </c>
      <c r="T215" s="4">
        <f t="shared" si="41"/>
        <v>0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  <c r="AMK215" s="4"/>
      <c r="AML215" s="4"/>
      <c r="AMM215" s="4"/>
    </row>
    <row r="216" ht="15" customHeight="1" spans="1:1027">
      <c r="A216" s="25">
        <f>data!A223</f>
        <v>0</v>
      </c>
      <c r="B216" s="17">
        <f>data!B$7</f>
        <v>0</v>
      </c>
      <c r="C216" s="17" t="str">
        <f>data!B$1</f>
        <v>bitmex</v>
      </c>
      <c r="D216" s="17" t="str">
        <f>data!B$2</f>
        <v>xbt_usd</v>
      </c>
      <c r="E216" s="25">
        <f>data!C223</f>
        <v>0</v>
      </c>
      <c r="F216" s="25">
        <f>data!D223</f>
        <v>0</v>
      </c>
      <c r="G216" s="25">
        <f>data!E223</f>
        <v>0</v>
      </c>
      <c r="H216" s="26">
        <f>data!F223</f>
        <v>0</v>
      </c>
      <c r="I216" s="17">
        <f t="shared" si="33"/>
        <v>-1</v>
      </c>
      <c r="J216" s="17">
        <f t="shared" si="34"/>
        <v>0</v>
      </c>
      <c r="K216" s="17">
        <f>SUM(J$2:J216)</f>
        <v>0</v>
      </c>
      <c r="L216" s="4" t="e">
        <f t="shared" si="35"/>
        <v>#DIV/0!</v>
      </c>
      <c r="M216" s="17">
        <f t="shared" si="36"/>
        <v>0</v>
      </c>
      <c r="N216" s="17" t="e">
        <f t="shared" si="37"/>
        <v>#DIV/0!</v>
      </c>
      <c r="O216" s="25">
        <f>IF(ABS(data!G223)&lt;0.000001,0,data!G223)</f>
        <v>0</v>
      </c>
      <c r="P216" s="21">
        <f t="shared" si="38"/>
        <v>0</v>
      </c>
      <c r="Q216" s="21">
        <f>data!H223</f>
        <v>0</v>
      </c>
      <c r="R216" s="21" t="e">
        <f t="shared" si="39"/>
        <v>#DIV/0!</v>
      </c>
      <c r="S216" s="21" t="e">
        <f t="shared" si="40"/>
        <v>#DIV/0!</v>
      </c>
      <c r="T216" s="4">
        <f t="shared" si="41"/>
        <v>0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  <c r="AMK216" s="4"/>
      <c r="AML216" s="4"/>
      <c r="AMM216" s="4"/>
    </row>
    <row r="217" ht="15" customHeight="1" spans="1:1027">
      <c r="A217" s="25">
        <f>data!A224</f>
        <v>0</v>
      </c>
      <c r="B217" s="17">
        <f>data!B$7</f>
        <v>0</v>
      </c>
      <c r="C217" s="17" t="str">
        <f>data!B$1</f>
        <v>bitmex</v>
      </c>
      <c r="D217" s="17" t="str">
        <f>data!B$2</f>
        <v>xbt_usd</v>
      </c>
      <c r="E217" s="25">
        <f>data!C224</f>
        <v>0</v>
      </c>
      <c r="F217" s="25">
        <f>data!D224</f>
        <v>0</v>
      </c>
      <c r="G217" s="25">
        <f>data!E224</f>
        <v>0</v>
      </c>
      <c r="H217" s="26">
        <f>data!F224</f>
        <v>0</v>
      </c>
      <c r="I217" s="17">
        <f t="shared" si="33"/>
        <v>-1</v>
      </c>
      <c r="J217" s="17">
        <f t="shared" si="34"/>
        <v>0</v>
      </c>
      <c r="K217" s="17">
        <f>SUM(J$2:J217)</f>
        <v>0</v>
      </c>
      <c r="L217" s="4" t="e">
        <f t="shared" si="35"/>
        <v>#DIV/0!</v>
      </c>
      <c r="M217" s="17">
        <f t="shared" si="36"/>
        <v>0</v>
      </c>
      <c r="N217" s="17" t="e">
        <f t="shared" si="37"/>
        <v>#DIV/0!</v>
      </c>
      <c r="O217" s="25">
        <f>IF(ABS(data!G224)&lt;0.000001,0,data!G224)</f>
        <v>0</v>
      </c>
      <c r="P217" s="21">
        <f t="shared" si="38"/>
        <v>0</v>
      </c>
      <c r="Q217" s="21">
        <f>data!H224</f>
        <v>0</v>
      </c>
      <c r="R217" s="21" t="e">
        <f t="shared" si="39"/>
        <v>#DIV/0!</v>
      </c>
      <c r="S217" s="21" t="e">
        <f t="shared" si="40"/>
        <v>#DIV/0!</v>
      </c>
      <c r="T217" s="4">
        <f t="shared" si="41"/>
        <v>0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  <c r="AMK217" s="4"/>
      <c r="AML217" s="4"/>
      <c r="AMM217" s="4"/>
    </row>
    <row r="218" ht="15" customHeight="1" spans="1:1027">
      <c r="A218" s="25">
        <f>data!A225</f>
        <v>0</v>
      </c>
      <c r="B218" s="17">
        <f>data!B$7</f>
        <v>0</v>
      </c>
      <c r="C218" s="17" t="str">
        <f>data!B$1</f>
        <v>bitmex</v>
      </c>
      <c r="D218" s="17" t="str">
        <f>data!B$2</f>
        <v>xbt_usd</v>
      </c>
      <c r="E218" s="25">
        <f>data!C225</f>
        <v>0</v>
      </c>
      <c r="F218" s="25">
        <f>data!D225</f>
        <v>0</v>
      </c>
      <c r="G218" s="25">
        <f>data!E225</f>
        <v>0</v>
      </c>
      <c r="H218" s="26">
        <f>data!F225</f>
        <v>0</v>
      </c>
      <c r="I218" s="17">
        <f t="shared" si="33"/>
        <v>-1</v>
      </c>
      <c r="J218" s="17">
        <f t="shared" si="34"/>
        <v>0</v>
      </c>
      <c r="K218" s="17">
        <f>SUM(J$2:J218)</f>
        <v>0</v>
      </c>
      <c r="L218" s="4" t="e">
        <f t="shared" si="35"/>
        <v>#DIV/0!</v>
      </c>
      <c r="M218" s="17">
        <f t="shared" si="36"/>
        <v>0</v>
      </c>
      <c r="N218" s="17" t="e">
        <f t="shared" si="37"/>
        <v>#DIV/0!</v>
      </c>
      <c r="O218" s="25">
        <f>IF(ABS(data!G225)&lt;0.000001,0,data!G225)</f>
        <v>0</v>
      </c>
      <c r="P218" s="21">
        <f t="shared" si="38"/>
        <v>0</v>
      </c>
      <c r="Q218" s="21">
        <f>data!H225</f>
        <v>0</v>
      </c>
      <c r="R218" s="21" t="e">
        <f t="shared" si="39"/>
        <v>#DIV/0!</v>
      </c>
      <c r="S218" s="21" t="e">
        <f t="shared" si="40"/>
        <v>#DIV/0!</v>
      </c>
      <c r="T218" s="4">
        <f t="shared" si="41"/>
        <v>0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</row>
    <row r="219" ht="15" customHeight="1" spans="1:1027">
      <c r="A219" s="25">
        <f>data!A226</f>
        <v>0</v>
      </c>
      <c r="B219" s="17">
        <f>data!B$7</f>
        <v>0</v>
      </c>
      <c r="C219" s="17" t="str">
        <f>data!B$1</f>
        <v>bitmex</v>
      </c>
      <c r="D219" s="17" t="str">
        <f>data!B$2</f>
        <v>xbt_usd</v>
      </c>
      <c r="E219" s="25">
        <f>data!C226</f>
        <v>0</v>
      </c>
      <c r="F219" s="25">
        <f>data!D226</f>
        <v>0</v>
      </c>
      <c r="G219" s="25">
        <f>data!E226</f>
        <v>0</v>
      </c>
      <c r="H219" s="26">
        <f>data!F226</f>
        <v>0</v>
      </c>
      <c r="I219" s="17">
        <f t="shared" si="33"/>
        <v>-1</v>
      </c>
      <c r="J219" s="17">
        <f t="shared" si="34"/>
        <v>0</v>
      </c>
      <c r="K219" s="17">
        <f>SUM(J$2:J219)</f>
        <v>0</v>
      </c>
      <c r="L219" s="4" t="e">
        <f t="shared" si="35"/>
        <v>#DIV/0!</v>
      </c>
      <c r="M219" s="17">
        <f t="shared" si="36"/>
        <v>0</v>
      </c>
      <c r="N219" s="17" t="e">
        <f t="shared" si="37"/>
        <v>#DIV/0!</v>
      </c>
      <c r="O219" s="25">
        <f>IF(ABS(data!G226)&lt;0.000001,0,data!G226)</f>
        <v>0</v>
      </c>
      <c r="P219" s="21">
        <f t="shared" si="38"/>
        <v>0</v>
      </c>
      <c r="Q219" s="21">
        <f>data!H226</f>
        <v>0</v>
      </c>
      <c r="R219" s="21" t="e">
        <f t="shared" si="39"/>
        <v>#DIV/0!</v>
      </c>
      <c r="S219" s="21" t="e">
        <f t="shared" si="40"/>
        <v>#DIV/0!</v>
      </c>
      <c r="T219" s="4">
        <f t="shared" si="41"/>
        <v>0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</row>
    <row r="220" ht="15" customHeight="1" spans="1:1027">
      <c r="A220" s="25">
        <f>data!A227</f>
        <v>0</v>
      </c>
      <c r="B220" s="17">
        <f>data!B$7</f>
        <v>0</v>
      </c>
      <c r="C220" s="17" t="str">
        <f>data!B$1</f>
        <v>bitmex</v>
      </c>
      <c r="D220" s="17" t="str">
        <f>data!B$2</f>
        <v>xbt_usd</v>
      </c>
      <c r="E220" s="25">
        <f>data!C227</f>
        <v>0</v>
      </c>
      <c r="F220" s="25">
        <f>data!D227</f>
        <v>0</v>
      </c>
      <c r="G220" s="25">
        <f>data!E227</f>
        <v>0</v>
      </c>
      <c r="H220" s="26">
        <f>data!F227</f>
        <v>0</v>
      </c>
      <c r="I220" s="17">
        <f t="shared" si="33"/>
        <v>-1</v>
      </c>
      <c r="J220" s="17">
        <f t="shared" si="34"/>
        <v>0</v>
      </c>
      <c r="K220" s="17">
        <f>SUM(J$2:J220)</f>
        <v>0</v>
      </c>
      <c r="L220" s="4" t="e">
        <f t="shared" si="35"/>
        <v>#DIV/0!</v>
      </c>
      <c r="M220" s="17">
        <f t="shared" si="36"/>
        <v>0</v>
      </c>
      <c r="N220" s="17" t="e">
        <f t="shared" si="37"/>
        <v>#DIV/0!</v>
      </c>
      <c r="O220" s="25">
        <f>IF(ABS(data!G227)&lt;0.000001,0,data!G227)</f>
        <v>0</v>
      </c>
      <c r="P220" s="21">
        <f t="shared" si="38"/>
        <v>0</v>
      </c>
      <c r="Q220" s="21">
        <f>data!H227</f>
        <v>0</v>
      </c>
      <c r="R220" s="21" t="e">
        <f t="shared" si="39"/>
        <v>#DIV/0!</v>
      </c>
      <c r="S220" s="21" t="e">
        <f t="shared" si="40"/>
        <v>#DIV/0!</v>
      </c>
      <c r="T220" s="4">
        <f t="shared" si="41"/>
        <v>0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</row>
    <row r="221" ht="15" customHeight="1" spans="1:1027">
      <c r="A221" s="25">
        <f>data!A228</f>
        <v>0</v>
      </c>
      <c r="B221" s="17">
        <f>data!B$7</f>
        <v>0</v>
      </c>
      <c r="C221" s="17" t="str">
        <f>data!B$1</f>
        <v>bitmex</v>
      </c>
      <c r="D221" s="17" t="str">
        <f>data!B$2</f>
        <v>xbt_usd</v>
      </c>
      <c r="E221" s="25">
        <f>data!C228</f>
        <v>0</v>
      </c>
      <c r="F221" s="25">
        <f>data!D228</f>
        <v>0</v>
      </c>
      <c r="G221" s="25">
        <f>data!E228</f>
        <v>0</v>
      </c>
      <c r="H221" s="26">
        <f>data!F228</f>
        <v>0</v>
      </c>
      <c r="I221" s="17">
        <f t="shared" si="33"/>
        <v>-1</v>
      </c>
      <c r="J221" s="17">
        <f t="shared" si="34"/>
        <v>0</v>
      </c>
      <c r="K221" s="17">
        <f>SUM(J$2:J221)</f>
        <v>0</v>
      </c>
      <c r="L221" s="4" t="e">
        <f t="shared" si="35"/>
        <v>#DIV/0!</v>
      </c>
      <c r="M221" s="17">
        <f t="shared" si="36"/>
        <v>0</v>
      </c>
      <c r="N221" s="17" t="e">
        <f t="shared" si="37"/>
        <v>#DIV/0!</v>
      </c>
      <c r="O221" s="25">
        <f>IF(ABS(data!G228)&lt;0.000001,0,data!G228)</f>
        <v>0</v>
      </c>
      <c r="P221" s="21">
        <f t="shared" si="38"/>
        <v>0</v>
      </c>
      <c r="Q221" s="21">
        <f>data!H228</f>
        <v>0</v>
      </c>
      <c r="R221" s="21" t="e">
        <f t="shared" si="39"/>
        <v>#DIV/0!</v>
      </c>
      <c r="S221" s="21" t="e">
        <f t="shared" si="40"/>
        <v>#DIV/0!</v>
      </c>
      <c r="T221" s="4">
        <f t="shared" si="41"/>
        <v>0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  <c r="AMK221" s="4"/>
      <c r="AML221" s="4"/>
      <c r="AMM221" s="4"/>
    </row>
    <row r="222" ht="15" customHeight="1" spans="1:1027">
      <c r="A222" s="25">
        <f>data!A229</f>
        <v>0</v>
      </c>
      <c r="B222" s="17">
        <f>data!B$7</f>
        <v>0</v>
      </c>
      <c r="C222" s="17" t="str">
        <f>data!B$1</f>
        <v>bitmex</v>
      </c>
      <c r="D222" s="17" t="str">
        <f>data!B$2</f>
        <v>xbt_usd</v>
      </c>
      <c r="E222" s="25">
        <f>data!C229</f>
        <v>0</v>
      </c>
      <c r="F222" s="25">
        <f>data!D229</f>
        <v>0</v>
      </c>
      <c r="G222" s="25">
        <f>data!E229</f>
        <v>0</v>
      </c>
      <c r="H222" s="26">
        <f>data!F229</f>
        <v>0</v>
      </c>
      <c r="I222" s="17">
        <f t="shared" si="33"/>
        <v>-1</v>
      </c>
      <c r="J222" s="17">
        <f t="shared" si="34"/>
        <v>0</v>
      </c>
      <c r="K222" s="17">
        <f>SUM(J$2:J222)</f>
        <v>0</v>
      </c>
      <c r="L222" s="4" t="e">
        <f t="shared" si="35"/>
        <v>#DIV/0!</v>
      </c>
      <c r="M222" s="17">
        <f t="shared" si="36"/>
        <v>0</v>
      </c>
      <c r="N222" s="17" t="e">
        <f t="shared" si="37"/>
        <v>#DIV/0!</v>
      </c>
      <c r="O222" s="25">
        <f>IF(ABS(data!G229)&lt;0.000001,0,data!G229)</f>
        <v>0</v>
      </c>
      <c r="P222" s="21">
        <f t="shared" si="38"/>
        <v>0</v>
      </c>
      <c r="Q222" s="21">
        <f>data!H229</f>
        <v>0</v>
      </c>
      <c r="R222" s="21" t="e">
        <f t="shared" si="39"/>
        <v>#DIV/0!</v>
      </c>
      <c r="S222" s="21" t="e">
        <f t="shared" si="40"/>
        <v>#DIV/0!</v>
      </c>
      <c r="T222" s="4">
        <f t="shared" si="41"/>
        <v>0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  <c r="AMK222" s="4"/>
      <c r="AML222" s="4"/>
      <c r="AMM222" s="4"/>
    </row>
    <row r="223" ht="15" customHeight="1" spans="1:1027">
      <c r="A223" s="25">
        <f>data!A230</f>
        <v>0</v>
      </c>
      <c r="B223" s="17">
        <f>data!B$7</f>
        <v>0</v>
      </c>
      <c r="C223" s="17" t="str">
        <f>data!B$1</f>
        <v>bitmex</v>
      </c>
      <c r="D223" s="17" t="str">
        <f>data!B$2</f>
        <v>xbt_usd</v>
      </c>
      <c r="E223" s="25">
        <f>data!C230</f>
        <v>0</v>
      </c>
      <c r="F223" s="25">
        <f>data!D230</f>
        <v>0</v>
      </c>
      <c r="G223" s="25">
        <f>data!E230</f>
        <v>0</v>
      </c>
      <c r="H223" s="26">
        <f>data!F230</f>
        <v>0</v>
      </c>
      <c r="I223" s="17">
        <f t="shared" si="33"/>
        <v>-1</v>
      </c>
      <c r="J223" s="17">
        <f t="shared" si="34"/>
        <v>0</v>
      </c>
      <c r="K223" s="17">
        <f>SUM(J$2:J223)</f>
        <v>0</v>
      </c>
      <c r="L223" s="4" t="e">
        <f t="shared" si="35"/>
        <v>#DIV/0!</v>
      </c>
      <c r="M223" s="17">
        <f t="shared" si="36"/>
        <v>0</v>
      </c>
      <c r="N223" s="17" t="e">
        <f t="shared" si="37"/>
        <v>#DIV/0!</v>
      </c>
      <c r="O223" s="25">
        <f>IF(ABS(data!G230)&lt;0.000001,0,data!G230)</f>
        <v>0</v>
      </c>
      <c r="P223" s="21">
        <f t="shared" si="38"/>
        <v>0</v>
      </c>
      <c r="Q223" s="21">
        <f>data!H230</f>
        <v>0</v>
      </c>
      <c r="R223" s="21" t="e">
        <f t="shared" si="39"/>
        <v>#DIV/0!</v>
      </c>
      <c r="S223" s="21" t="e">
        <f t="shared" si="40"/>
        <v>#DIV/0!</v>
      </c>
      <c r="T223" s="4">
        <f t="shared" si="41"/>
        <v>0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  <c r="AMK223" s="4"/>
      <c r="AML223" s="4"/>
      <c r="AMM223" s="4"/>
    </row>
    <row r="224" ht="15" customHeight="1" spans="1:1027">
      <c r="A224" s="25">
        <f>data!A231</f>
        <v>0</v>
      </c>
      <c r="B224" s="17">
        <f>data!B$7</f>
        <v>0</v>
      </c>
      <c r="C224" s="17" t="str">
        <f>data!B$1</f>
        <v>bitmex</v>
      </c>
      <c r="D224" s="17" t="str">
        <f>data!B$2</f>
        <v>xbt_usd</v>
      </c>
      <c r="E224" s="25">
        <f>data!C231</f>
        <v>0</v>
      </c>
      <c r="F224" s="25">
        <f>data!D231</f>
        <v>0</v>
      </c>
      <c r="G224" s="25">
        <f>data!E231</f>
        <v>0</v>
      </c>
      <c r="H224" s="26">
        <f>data!F231</f>
        <v>0</v>
      </c>
      <c r="I224" s="17">
        <f t="shared" si="33"/>
        <v>-1</v>
      </c>
      <c r="J224" s="17">
        <f t="shared" si="34"/>
        <v>0</v>
      </c>
      <c r="K224" s="17">
        <f>SUM(J$2:J224)</f>
        <v>0</v>
      </c>
      <c r="L224" s="4" t="e">
        <f t="shared" si="35"/>
        <v>#DIV/0!</v>
      </c>
      <c r="M224" s="17">
        <f t="shared" si="36"/>
        <v>0</v>
      </c>
      <c r="N224" s="17" t="e">
        <f t="shared" si="37"/>
        <v>#DIV/0!</v>
      </c>
      <c r="O224" s="25">
        <f>IF(ABS(data!G231)&lt;0.000001,0,data!G231)</f>
        <v>0</v>
      </c>
      <c r="P224" s="21">
        <f t="shared" si="38"/>
        <v>0</v>
      </c>
      <c r="Q224" s="21">
        <f>data!H231</f>
        <v>0</v>
      </c>
      <c r="R224" s="21" t="e">
        <f t="shared" si="39"/>
        <v>#DIV/0!</v>
      </c>
      <c r="S224" s="21" t="e">
        <f t="shared" si="40"/>
        <v>#DIV/0!</v>
      </c>
      <c r="T224" s="4">
        <f t="shared" si="41"/>
        <v>0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  <c r="AMK224" s="4"/>
      <c r="AML224" s="4"/>
      <c r="AMM224" s="4"/>
    </row>
    <row r="225" ht="15" customHeight="1" spans="1:1027">
      <c r="A225" s="25">
        <f>data!A232</f>
        <v>0</v>
      </c>
      <c r="B225" s="17">
        <f>data!B$7</f>
        <v>0</v>
      </c>
      <c r="C225" s="17" t="str">
        <f>data!B$1</f>
        <v>bitmex</v>
      </c>
      <c r="D225" s="17" t="str">
        <f>data!B$2</f>
        <v>xbt_usd</v>
      </c>
      <c r="E225" s="25">
        <f>data!C232</f>
        <v>0</v>
      </c>
      <c r="F225" s="25">
        <f>data!D232</f>
        <v>0</v>
      </c>
      <c r="G225" s="25">
        <f>data!E232</f>
        <v>0</v>
      </c>
      <c r="H225" s="26">
        <f>data!F232</f>
        <v>0</v>
      </c>
      <c r="I225" s="17">
        <f t="shared" si="33"/>
        <v>-1</v>
      </c>
      <c r="J225" s="17">
        <f t="shared" si="34"/>
        <v>0</v>
      </c>
      <c r="K225" s="17">
        <f>SUM(J$2:J225)</f>
        <v>0</v>
      </c>
      <c r="L225" s="4" t="e">
        <f t="shared" si="35"/>
        <v>#DIV/0!</v>
      </c>
      <c r="M225" s="17">
        <f t="shared" si="36"/>
        <v>0</v>
      </c>
      <c r="N225" s="17" t="e">
        <f t="shared" si="37"/>
        <v>#DIV/0!</v>
      </c>
      <c r="O225" s="25">
        <f>IF(ABS(data!G232)&lt;0.000001,0,data!G232)</f>
        <v>0</v>
      </c>
      <c r="P225" s="21">
        <f t="shared" si="38"/>
        <v>0</v>
      </c>
      <c r="Q225" s="21">
        <f>data!H232</f>
        <v>0</v>
      </c>
      <c r="R225" s="21" t="e">
        <f t="shared" si="39"/>
        <v>#DIV/0!</v>
      </c>
      <c r="S225" s="21" t="e">
        <f t="shared" si="40"/>
        <v>#DIV/0!</v>
      </c>
      <c r="T225" s="4">
        <f t="shared" si="41"/>
        <v>0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  <c r="AMK225" s="4"/>
      <c r="AML225" s="4"/>
      <c r="AMM225" s="4"/>
    </row>
    <row r="226" ht="15" customHeight="1" spans="1:1027">
      <c r="A226" s="25">
        <f>data!A233</f>
        <v>0</v>
      </c>
      <c r="B226" s="17">
        <f>data!B$7</f>
        <v>0</v>
      </c>
      <c r="C226" s="17" t="str">
        <f>data!B$1</f>
        <v>bitmex</v>
      </c>
      <c r="D226" s="17" t="str">
        <f>data!B$2</f>
        <v>xbt_usd</v>
      </c>
      <c r="E226" s="25">
        <f>data!C233</f>
        <v>0</v>
      </c>
      <c r="F226" s="25">
        <f>data!D233</f>
        <v>0</v>
      </c>
      <c r="G226" s="25">
        <f>data!E233</f>
        <v>0</v>
      </c>
      <c r="H226" s="26">
        <f>data!F233</f>
        <v>0</v>
      </c>
      <c r="I226" s="17">
        <f t="shared" si="33"/>
        <v>-1</v>
      </c>
      <c r="J226" s="17">
        <f t="shared" si="34"/>
        <v>0</v>
      </c>
      <c r="K226" s="17">
        <f>SUM(J$2:J226)</f>
        <v>0</v>
      </c>
      <c r="L226" s="4" t="e">
        <f t="shared" si="35"/>
        <v>#DIV/0!</v>
      </c>
      <c r="M226" s="17">
        <f t="shared" si="36"/>
        <v>0</v>
      </c>
      <c r="N226" s="17" t="e">
        <f t="shared" si="37"/>
        <v>#DIV/0!</v>
      </c>
      <c r="O226" s="25">
        <f>IF(ABS(data!G233)&lt;0.000001,0,data!G233)</f>
        <v>0</v>
      </c>
      <c r="P226" s="21">
        <f t="shared" si="38"/>
        <v>0</v>
      </c>
      <c r="Q226" s="21">
        <f>data!H233</f>
        <v>0</v>
      </c>
      <c r="R226" s="21" t="e">
        <f t="shared" si="39"/>
        <v>#DIV/0!</v>
      </c>
      <c r="S226" s="21" t="e">
        <f t="shared" si="40"/>
        <v>#DIV/0!</v>
      </c>
      <c r="T226" s="4">
        <f t="shared" si="41"/>
        <v>0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  <c r="AMK226" s="4"/>
      <c r="AML226" s="4"/>
      <c r="AMM226" s="4"/>
    </row>
    <row r="227" ht="15" customHeight="1" spans="1:1027">
      <c r="A227" s="25">
        <f>data!A234</f>
        <v>0</v>
      </c>
      <c r="B227" s="17">
        <f>data!B$7</f>
        <v>0</v>
      </c>
      <c r="C227" s="17" t="str">
        <f>data!B$1</f>
        <v>bitmex</v>
      </c>
      <c r="D227" s="17" t="str">
        <f>data!B$2</f>
        <v>xbt_usd</v>
      </c>
      <c r="E227" s="25">
        <f>data!C234</f>
        <v>0</v>
      </c>
      <c r="F227" s="25">
        <f>data!D234</f>
        <v>0</v>
      </c>
      <c r="G227" s="25">
        <f>data!E234</f>
        <v>0</v>
      </c>
      <c r="H227" s="26">
        <f>data!F234</f>
        <v>0</v>
      </c>
      <c r="I227" s="17">
        <f t="shared" si="33"/>
        <v>-1</v>
      </c>
      <c r="J227" s="17">
        <f t="shared" si="34"/>
        <v>0</v>
      </c>
      <c r="K227" s="17">
        <f>SUM(J$2:J227)</f>
        <v>0</v>
      </c>
      <c r="L227" s="4" t="e">
        <f t="shared" si="35"/>
        <v>#DIV/0!</v>
      </c>
      <c r="M227" s="17">
        <f t="shared" si="36"/>
        <v>0</v>
      </c>
      <c r="N227" s="17" t="e">
        <f t="shared" si="37"/>
        <v>#DIV/0!</v>
      </c>
      <c r="O227" s="25">
        <f>IF(ABS(data!G234)&lt;0.000001,0,data!G234)</f>
        <v>0</v>
      </c>
      <c r="P227" s="21">
        <f t="shared" si="38"/>
        <v>0</v>
      </c>
      <c r="Q227" s="21">
        <f>data!H234</f>
        <v>0</v>
      </c>
      <c r="R227" s="21" t="e">
        <f t="shared" si="39"/>
        <v>#DIV/0!</v>
      </c>
      <c r="S227" s="21" t="e">
        <f t="shared" si="40"/>
        <v>#DIV/0!</v>
      </c>
      <c r="T227" s="4">
        <f t="shared" si="41"/>
        <v>0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</row>
    <row r="228" ht="15" customHeight="1" spans="1:1027">
      <c r="A228" s="25">
        <f>data!A235</f>
        <v>0</v>
      </c>
      <c r="B228" s="17">
        <f>data!B$7</f>
        <v>0</v>
      </c>
      <c r="C228" s="17" t="str">
        <f>data!B$1</f>
        <v>bitmex</v>
      </c>
      <c r="D228" s="17" t="str">
        <f>data!B$2</f>
        <v>xbt_usd</v>
      </c>
      <c r="E228" s="25">
        <f>data!C235</f>
        <v>0</v>
      </c>
      <c r="F228" s="25">
        <f>data!D235</f>
        <v>0</v>
      </c>
      <c r="G228" s="25">
        <f>data!E235</f>
        <v>0</v>
      </c>
      <c r="H228" s="26">
        <f>data!F235</f>
        <v>0</v>
      </c>
      <c r="I228" s="17">
        <f t="shared" si="33"/>
        <v>-1</v>
      </c>
      <c r="J228" s="17">
        <f t="shared" si="34"/>
        <v>0</v>
      </c>
      <c r="K228" s="17">
        <f>SUM(J$2:J228)</f>
        <v>0</v>
      </c>
      <c r="L228" s="4" t="e">
        <f t="shared" si="35"/>
        <v>#DIV/0!</v>
      </c>
      <c r="M228" s="17">
        <f t="shared" si="36"/>
        <v>0</v>
      </c>
      <c r="N228" s="17" t="e">
        <f t="shared" si="37"/>
        <v>#DIV/0!</v>
      </c>
      <c r="O228" s="25">
        <f>IF(ABS(data!G235)&lt;0.000001,0,data!G235)</f>
        <v>0</v>
      </c>
      <c r="P228" s="21">
        <f t="shared" si="38"/>
        <v>0</v>
      </c>
      <c r="Q228" s="21">
        <f>data!H235</f>
        <v>0</v>
      </c>
      <c r="R228" s="21" t="e">
        <f t="shared" si="39"/>
        <v>#DIV/0!</v>
      </c>
      <c r="S228" s="21" t="e">
        <f t="shared" si="40"/>
        <v>#DIV/0!</v>
      </c>
      <c r="T228" s="4">
        <f t="shared" si="41"/>
        <v>0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</row>
    <row r="229" ht="15" customHeight="1" spans="1:1027">
      <c r="A229" s="25">
        <f>data!A236</f>
        <v>0</v>
      </c>
      <c r="B229" s="17">
        <f>data!B$7</f>
        <v>0</v>
      </c>
      <c r="C229" s="17" t="str">
        <f>data!B$1</f>
        <v>bitmex</v>
      </c>
      <c r="D229" s="17" t="str">
        <f>data!B$2</f>
        <v>xbt_usd</v>
      </c>
      <c r="E229" s="25">
        <f>data!C236</f>
        <v>0</v>
      </c>
      <c r="F229" s="25">
        <f>data!D236</f>
        <v>0</v>
      </c>
      <c r="G229" s="25">
        <f>data!E236</f>
        <v>0</v>
      </c>
      <c r="H229" s="26">
        <f>data!F236</f>
        <v>0</v>
      </c>
      <c r="I229" s="17">
        <f t="shared" si="33"/>
        <v>-1</v>
      </c>
      <c r="J229" s="17">
        <f t="shared" si="34"/>
        <v>0</v>
      </c>
      <c r="K229" s="17">
        <f>SUM(J$2:J229)</f>
        <v>0</v>
      </c>
      <c r="L229" s="4" t="e">
        <f t="shared" si="35"/>
        <v>#DIV/0!</v>
      </c>
      <c r="M229" s="17">
        <f t="shared" si="36"/>
        <v>0</v>
      </c>
      <c r="N229" s="17" t="e">
        <f t="shared" si="37"/>
        <v>#DIV/0!</v>
      </c>
      <c r="O229" s="25">
        <f>IF(ABS(data!G236)&lt;0.000001,0,data!G236)</f>
        <v>0</v>
      </c>
      <c r="P229" s="21">
        <f t="shared" si="38"/>
        <v>0</v>
      </c>
      <c r="Q229" s="21">
        <f>data!H236</f>
        <v>0</v>
      </c>
      <c r="R229" s="21" t="e">
        <f t="shared" si="39"/>
        <v>#DIV/0!</v>
      </c>
      <c r="S229" s="21" t="e">
        <f t="shared" si="40"/>
        <v>#DIV/0!</v>
      </c>
      <c r="T229" s="4">
        <f t="shared" si="41"/>
        <v>0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</row>
    <row r="230" ht="15" customHeight="1" spans="1:1027">
      <c r="A230" s="25">
        <f>data!A237</f>
        <v>0</v>
      </c>
      <c r="B230" s="17">
        <f>data!B$7</f>
        <v>0</v>
      </c>
      <c r="C230" s="17" t="str">
        <f>data!B$1</f>
        <v>bitmex</v>
      </c>
      <c r="D230" s="17" t="str">
        <f>data!B$2</f>
        <v>xbt_usd</v>
      </c>
      <c r="E230" s="25">
        <f>data!C237</f>
        <v>0</v>
      </c>
      <c r="F230" s="25">
        <f>data!D237</f>
        <v>0</v>
      </c>
      <c r="G230" s="25">
        <f>data!E237</f>
        <v>0</v>
      </c>
      <c r="H230" s="26">
        <f>data!F237</f>
        <v>0</v>
      </c>
      <c r="I230" s="17">
        <f t="shared" si="33"/>
        <v>-1</v>
      </c>
      <c r="J230" s="17">
        <f t="shared" si="34"/>
        <v>0</v>
      </c>
      <c r="K230" s="17">
        <f>SUM(J$2:J230)</f>
        <v>0</v>
      </c>
      <c r="L230" s="4" t="e">
        <f t="shared" si="35"/>
        <v>#DIV/0!</v>
      </c>
      <c r="M230" s="17">
        <f t="shared" si="36"/>
        <v>0</v>
      </c>
      <c r="N230" s="17" t="e">
        <f t="shared" si="37"/>
        <v>#DIV/0!</v>
      </c>
      <c r="O230" s="25">
        <f>IF(ABS(data!G237)&lt;0.000001,0,data!G237)</f>
        <v>0</v>
      </c>
      <c r="P230" s="21">
        <f t="shared" si="38"/>
        <v>0</v>
      </c>
      <c r="Q230" s="21">
        <f>data!H237</f>
        <v>0</v>
      </c>
      <c r="R230" s="21" t="e">
        <f t="shared" si="39"/>
        <v>#DIV/0!</v>
      </c>
      <c r="S230" s="21" t="e">
        <f t="shared" si="40"/>
        <v>#DIV/0!</v>
      </c>
      <c r="T230" s="4">
        <f t="shared" si="41"/>
        <v>0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</row>
    <row r="231" ht="15" customHeight="1" spans="1:1027">
      <c r="A231" s="25">
        <f>data!A238</f>
        <v>0</v>
      </c>
      <c r="B231" s="17">
        <f>data!B$7</f>
        <v>0</v>
      </c>
      <c r="C231" s="17" t="str">
        <f>data!B$1</f>
        <v>bitmex</v>
      </c>
      <c r="D231" s="17" t="str">
        <f>data!B$2</f>
        <v>xbt_usd</v>
      </c>
      <c r="E231" s="25">
        <f>data!C238</f>
        <v>0</v>
      </c>
      <c r="F231" s="25">
        <f>data!D238</f>
        <v>0</v>
      </c>
      <c r="G231" s="25">
        <f>data!E238</f>
        <v>0</v>
      </c>
      <c r="H231" s="26">
        <f>data!F238</f>
        <v>0</v>
      </c>
      <c r="I231" s="17">
        <f t="shared" si="33"/>
        <v>-1</v>
      </c>
      <c r="J231" s="17">
        <f t="shared" si="34"/>
        <v>0</v>
      </c>
      <c r="K231" s="17">
        <f>SUM(J$2:J231)</f>
        <v>0</v>
      </c>
      <c r="L231" s="4" t="e">
        <f t="shared" si="35"/>
        <v>#DIV/0!</v>
      </c>
      <c r="M231" s="17">
        <f t="shared" si="36"/>
        <v>0</v>
      </c>
      <c r="N231" s="17" t="e">
        <f t="shared" si="37"/>
        <v>#DIV/0!</v>
      </c>
      <c r="O231" s="25">
        <f>IF(ABS(data!G238)&lt;0.000001,0,data!G238)</f>
        <v>0</v>
      </c>
      <c r="P231" s="21">
        <f t="shared" si="38"/>
        <v>0</v>
      </c>
      <c r="Q231" s="21">
        <f>data!H238</f>
        <v>0</v>
      </c>
      <c r="R231" s="21" t="e">
        <f t="shared" si="39"/>
        <v>#DIV/0!</v>
      </c>
      <c r="S231" s="21" t="e">
        <f t="shared" si="40"/>
        <v>#DIV/0!</v>
      </c>
      <c r="T231" s="4">
        <f t="shared" si="41"/>
        <v>0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  <c r="AMK231" s="4"/>
      <c r="AML231" s="4"/>
      <c r="AMM231" s="4"/>
    </row>
    <row r="232" ht="15" customHeight="1" spans="1:1027">
      <c r="A232" s="25">
        <f>data!A239</f>
        <v>0</v>
      </c>
      <c r="B232" s="17">
        <f>data!B$7</f>
        <v>0</v>
      </c>
      <c r="C232" s="17" t="str">
        <f>data!B$1</f>
        <v>bitmex</v>
      </c>
      <c r="D232" s="17" t="str">
        <f>data!B$2</f>
        <v>xbt_usd</v>
      </c>
      <c r="E232" s="25">
        <f>data!C239</f>
        <v>0</v>
      </c>
      <c r="F232" s="25">
        <f>data!D239</f>
        <v>0</v>
      </c>
      <c r="G232" s="25">
        <f>data!E239</f>
        <v>0</v>
      </c>
      <c r="H232" s="26">
        <f>data!F239</f>
        <v>0</v>
      </c>
      <c r="I232" s="17">
        <f t="shared" si="33"/>
        <v>-1</v>
      </c>
      <c r="J232" s="17">
        <f t="shared" si="34"/>
        <v>0</v>
      </c>
      <c r="K232" s="17">
        <f>SUM(J$2:J232)</f>
        <v>0</v>
      </c>
      <c r="L232" s="4" t="e">
        <f t="shared" si="35"/>
        <v>#DIV/0!</v>
      </c>
      <c r="M232" s="17">
        <f t="shared" si="36"/>
        <v>0</v>
      </c>
      <c r="N232" s="17" t="e">
        <f t="shared" si="37"/>
        <v>#DIV/0!</v>
      </c>
      <c r="O232" s="25">
        <f>IF(ABS(data!G239)&lt;0.000001,0,data!G239)</f>
        <v>0</v>
      </c>
      <c r="P232" s="21">
        <f t="shared" si="38"/>
        <v>0</v>
      </c>
      <c r="Q232" s="21">
        <f>data!H239</f>
        <v>0</v>
      </c>
      <c r="R232" s="21" t="e">
        <f t="shared" si="39"/>
        <v>#DIV/0!</v>
      </c>
      <c r="S232" s="21" t="e">
        <f t="shared" si="40"/>
        <v>#DIV/0!</v>
      </c>
      <c r="T232" s="4">
        <f t="shared" si="41"/>
        <v>0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  <c r="AMK232" s="4"/>
      <c r="AML232" s="4"/>
      <c r="AMM232" s="4"/>
    </row>
    <row r="233" ht="15" customHeight="1" spans="1:1027">
      <c r="A233" s="25">
        <f>data!A240</f>
        <v>0</v>
      </c>
      <c r="B233" s="17">
        <f>data!B$7</f>
        <v>0</v>
      </c>
      <c r="C233" s="17" t="str">
        <f>data!B$1</f>
        <v>bitmex</v>
      </c>
      <c r="D233" s="17" t="str">
        <f>data!B$2</f>
        <v>xbt_usd</v>
      </c>
      <c r="E233" s="25">
        <f>data!C240</f>
        <v>0</v>
      </c>
      <c r="F233" s="25">
        <f>data!D240</f>
        <v>0</v>
      </c>
      <c r="G233" s="25">
        <f>data!E240</f>
        <v>0</v>
      </c>
      <c r="H233" s="26">
        <f>data!F240</f>
        <v>0</v>
      </c>
      <c r="I233" s="17">
        <f t="shared" si="33"/>
        <v>-1</v>
      </c>
      <c r="J233" s="17">
        <f t="shared" si="34"/>
        <v>0</v>
      </c>
      <c r="K233" s="17">
        <f>SUM(J$2:J233)</f>
        <v>0</v>
      </c>
      <c r="L233" s="4" t="e">
        <f t="shared" si="35"/>
        <v>#DIV/0!</v>
      </c>
      <c r="M233" s="17">
        <f t="shared" si="36"/>
        <v>0</v>
      </c>
      <c r="N233" s="17" t="e">
        <f t="shared" si="37"/>
        <v>#DIV/0!</v>
      </c>
      <c r="O233" s="25">
        <f>IF(ABS(data!G240)&lt;0.000001,0,data!G240)</f>
        <v>0</v>
      </c>
      <c r="P233" s="21">
        <f t="shared" si="38"/>
        <v>0</v>
      </c>
      <c r="Q233" s="21">
        <f>data!H240</f>
        <v>0</v>
      </c>
      <c r="R233" s="21" t="e">
        <f t="shared" si="39"/>
        <v>#DIV/0!</v>
      </c>
      <c r="S233" s="21" t="e">
        <f t="shared" si="40"/>
        <v>#DIV/0!</v>
      </c>
      <c r="T233" s="4">
        <f t="shared" si="41"/>
        <v>0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  <c r="AMK233" s="4"/>
      <c r="AML233" s="4"/>
      <c r="AMM233" s="4"/>
    </row>
    <row r="234" ht="15" customHeight="1" spans="1:1027">
      <c r="A234" s="25">
        <f>data!A241</f>
        <v>0</v>
      </c>
      <c r="B234" s="17">
        <f>data!B$7</f>
        <v>0</v>
      </c>
      <c r="C234" s="17" t="str">
        <f>data!B$1</f>
        <v>bitmex</v>
      </c>
      <c r="D234" s="17" t="str">
        <f>data!B$2</f>
        <v>xbt_usd</v>
      </c>
      <c r="E234" s="25">
        <f>data!C241</f>
        <v>0</v>
      </c>
      <c r="F234" s="25">
        <f>data!D241</f>
        <v>0</v>
      </c>
      <c r="G234" s="25">
        <f>data!E241</f>
        <v>0</v>
      </c>
      <c r="H234" s="26">
        <f>data!F241</f>
        <v>0</v>
      </c>
      <c r="I234" s="17">
        <f t="shared" si="33"/>
        <v>-1</v>
      </c>
      <c r="J234" s="17">
        <f t="shared" si="34"/>
        <v>0</v>
      </c>
      <c r="K234" s="17">
        <f>SUM(J$2:J234)</f>
        <v>0</v>
      </c>
      <c r="L234" s="4" t="e">
        <f t="shared" si="35"/>
        <v>#DIV/0!</v>
      </c>
      <c r="M234" s="17">
        <f t="shared" si="36"/>
        <v>0</v>
      </c>
      <c r="N234" s="17" t="e">
        <f t="shared" si="37"/>
        <v>#DIV/0!</v>
      </c>
      <c r="O234" s="25">
        <f>IF(ABS(data!G241)&lt;0.000001,0,data!G241)</f>
        <v>0</v>
      </c>
      <c r="P234" s="21">
        <f t="shared" si="38"/>
        <v>0</v>
      </c>
      <c r="Q234" s="21">
        <f>data!H241</f>
        <v>0</v>
      </c>
      <c r="R234" s="21" t="e">
        <f t="shared" si="39"/>
        <v>#DIV/0!</v>
      </c>
      <c r="S234" s="21" t="e">
        <f t="shared" si="40"/>
        <v>#DIV/0!</v>
      </c>
      <c r="T234" s="4">
        <f t="shared" si="41"/>
        <v>0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  <c r="AMK234" s="4"/>
      <c r="AML234" s="4"/>
      <c r="AMM234" s="4"/>
    </row>
    <row r="235" ht="15" customHeight="1" spans="1:1027">
      <c r="A235" s="25">
        <f>data!A242</f>
        <v>0</v>
      </c>
      <c r="B235" s="17">
        <f>data!B$7</f>
        <v>0</v>
      </c>
      <c r="C235" s="17" t="str">
        <f>data!B$1</f>
        <v>bitmex</v>
      </c>
      <c r="D235" s="17" t="str">
        <f>data!B$2</f>
        <v>xbt_usd</v>
      </c>
      <c r="E235" s="25">
        <f>data!C242</f>
        <v>0</v>
      </c>
      <c r="F235" s="25">
        <f>data!D242</f>
        <v>0</v>
      </c>
      <c r="G235" s="25">
        <f>data!E242</f>
        <v>0</v>
      </c>
      <c r="H235" s="26">
        <f>data!F242</f>
        <v>0</v>
      </c>
      <c r="I235" s="17">
        <f t="shared" si="33"/>
        <v>-1</v>
      </c>
      <c r="J235" s="17">
        <f t="shared" si="34"/>
        <v>0</v>
      </c>
      <c r="K235" s="17">
        <f>SUM(J$2:J235)</f>
        <v>0</v>
      </c>
      <c r="L235" s="4" t="e">
        <f t="shared" si="35"/>
        <v>#DIV/0!</v>
      </c>
      <c r="M235" s="17">
        <f t="shared" si="36"/>
        <v>0</v>
      </c>
      <c r="N235" s="17" t="e">
        <f t="shared" si="37"/>
        <v>#DIV/0!</v>
      </c>
      <c r="O235" s="25">
        <f>IF(ABS(data!G242)&lt;0.000001,0,data!G242)</f>
        <v>0</v>
      </c>
      <c r="P235" s="21">
        <f t="shared" si="38"/>
        <v>0</v>
      </c>
      <c r="Q235" s="21">
        <f>data!H242</f>
        <v>0</v>
      </c>
      <c r="R235" s="21" t="e">
        <f t="shared" si="39"/>
        <v>#DIV/0!</v>
      </c>
      <c r="S235" s="21" t="e">
        <f t="shared" si="40"/>
        <v>#DIV/0!</v>
      </c>
      <c r="T235" s="4">
        <f t="shared" si="41"/>
        <v>0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</row>
    <row r="236" ht="15" customHeight="1" spans="1:1027">
      <c r="A236" s="25">
        <f>data!A243</f>
        <v>0</v>
      </c>
      <c r="B236" s="17">
        <f>data!B$7</f>
        <v>0</v>
      </c>
      <c r="C236" s="17" t="str">
        <f>data!B$1</f>
        <v>bitmex</v>
      </c>
      <c r="D236" s="17" t="str">
        <f>data!B$2</f>
        <v>xbt_usd</v>
      </c>
      <c r="E236" s="25">
        <f>data!C243</f>
        <v>0</v>
      </c>
      <c r="F236" s="25">
        <f>data!D243</f>
        <v>0</v>
      </c>
      <c r="G236" s="25">
        <f>data!E243</f>
        <v>0</v>
      </c>
      <c r="H236" s="26">
        <f>data!F243</f>
        <v>0</v>
      </c>
      <c r="I236" s="17">
        <f t="shared" si="33"/>
        <v>-1</v>
      </c>
      <c r="J236" s="17">
        <f t="shared" si="34"/>
        <v>0</v>
      </c>
      <c r="K236" s="17">
        <f>SUM(J$2:J236)</f>
        <v>0</v>
      </c>
      <c r="L236" s="4" t="e">
        <f t="shared" si="35"/>
        <v>#DIV/0!</v>
      </c>
      <c r="M236" s="17">
        <f t="shared" si="36"/>
        <v>0</v>
      </c>
      <c r="N236" s="17" t="e">
        <f t="shared" si="37"/>
        <v>#DIV/0!</v>
      </c>
      <c r="O236" s="25">
        <f>IF(ABS(data!G243)&lt;0.000001,0,data!G243)</f>
        <v>0</v>
      </c>
      <c r="P236" s="21">
        <f t="shared" si="38"/>
        <v>0</v>
      </c>
      <c r="Q236" s="21">
        <f>data!H243</f>
        <v>0</v>
      </c>
      <c r="R236" s="21" t="e">
        <f t="shared" si="39"/>
        <v>#DIV/0!</v>
      </c>
      <c r="S236" s="21" t="e">
        <f t="shared" si="40"/>
        <v>#DIV/0!</v>
      </c>
      <c r="T236" s="4">
        <f t="shared" si="41"/>
        <v>0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</row>
    <row r="237" ht="15" customHeight="1" spans="1:1027">
      <c r="A237" s="25">
        <f>data!A244</f>
        <v>0</v>
      </c>
      <c r="B237" s="17">
        <f>data!B$7</f>
        <v>0</v>
      </c>
      <c r="C237" s="17" t="str">
        <f>data!B$1</f>
        <v>bitmex</v>
      </c>
      <c r="D237" s="17" t="str">
        <f>data!B$2</f>
        <v>xbt_usd</v>
      </c>
      <c r="E237" s="25">
        <f>data!C244</f>
        <v>0</v>
      </c>
      <c r="F237" s="25">
        <f>data!D244</f>
        <v>0</v>
      </c>
      <c r="G237" s="25">
        <f>data!E244</f>
        <v>0</v>
      </c>
      <c r="H237" s="26">
        <f>data!F244</f>
        <v>0</v>
      </c>
      <c r="I237" s="17">
        <f t="shared" si="33"/>
        <v>-1</v>
      </c>
      <c r="J237" s="17">
        <f t="shared" si="34"/>
        <v>0</v>
      </c>
      <c r="K237" s="17">
        <f>SUM(J$2:J237)</f>
        <v>0</v>
      </c>
      <c r="L237" s="4" t="e">
        <f t="shared" si="35"/>
        <v>#DIV/0!</v>
      </c>
      <c r="M237" s="17">
        <f t="shared" si="36"/>
        <v>0</v>
      </c>
      <c r="N237" s="17" t="e">
        <f t="shared" si="37"/>
        <v>#DIV/0!</v>
      </c>
      <c r="O237" s="25">
        <f>IF(ABS(data!G244)&lt;0.000001,0,data!G244)</f>
        <v>0</v>
      </c>
      <c r="P237" s="21">
        <f t="shared" si="38"/>
        <v>0</v>
      </c>
      <c r="Q237" s="21">
        <f>data!H244</f>
        <v>0</v>
      </c>
      <c r="R237" s="21" t="e">
        <f t="shared" si="39"/>
        <v>#DIV/0!</v>
      </c>
      <c r="S237" s="21" t="e">
        <f t="shared" si="40"/>
        <v>#DIV/0!</v>
      </c>
      <c r="T237" s="4">
        <f t="shared" si="41"/>
        <v>0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</row>
    <row r="238" ht="15" customHeight="1" spans="1:1027">
      <c r="A238" s="25">
        <f>data!A245</f>
        <v>0</v>
      </c>
      <c r="B238" s="17">
        <f>data!B$7</f>
        <v>0</v>
      </c>
      <c r="C238" s="17" t="str">
        <f>data!B$1</f>
        <v>bitmex</v>
      </c>
      <c r="D238" s="17" t="str">
        <f>data!B$2</f>
        <v>xbt_usd</v>
      </c>
      <c r="E238" s="25">
        <f>data!C245</f>
        <v>0</v>
      </c>
      <c r="F238" s="25">
        <f>data!D245</f>
        <v>0</v>
      </c>
      <c r="G238" s="25">
        <f>data!E245</f>
        <v>0</v>
      </c>
      <c r="H238" s="26">
        <f>data!F245</f>
        <v>0</v>
      </c>
      <c r="I238" s="17">
        <f t="shared" si="33"/>
        <v>-1</v>
      </c>
      <c r="J238" s="17">
        <f t="shared" si="34"/>
        <v>0</v>
      </c>
      <c r="K238" s="17">
        <f>SUM(J$2:J238)</f>
        <v>0</v>
      </c>
      <c r="L238" s="4" t="e">
        <f t="shared" si="35"/>
        <v>#DIV/0!</v>
      </c>
      <c r="M238" s="17">
        <f t="shared" si="36"/>
        <v>0</v>
      </c>
      <c r="N238" s="17" t="e">
        <f t="shared" si="37"/>
        <v>#DIV/0!</v>
      </c>
      <c r="O238" s="25">
        <f>IF(ABS(data!G245)&lt;0.000001,0,data!G245)</f>
        <v>0</v>
      </c>
      <c r="P238" s="21">
        <f t="shared" si="38"/>
        <v>0</v>
      </c>
      <c r="Q238" s="21">
        <f>data!H245</f>
        <v>0</v>
      </c>
      <c r="R238" s="21" t="e">
        <f t="shared" si="39"/>
        <v>#DIV/0!</v>
      </c>
      <c r="S238" s="21" t="e">
        <f t="shared" si="40"/>
        <v>#DIV/0!</v>
      </c>
      <c r="T238" s="4">
        <f t="shared" si="41"/>
        <v>0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</row>
    <row r="239" ht="15" customHeight="1" spans="1:1027">
      <c r="A239" s="25">
        <f>data!A246</f>
        <v>0</v>
      </c>
      <c r="B239" s="17">
        <f>data!B$7</f>
        <v>0</v>
      </c>
      <c r="C239" s="17" t="str">
        <f>data!B$1</f>
        <v>bitmex</v>
      </c>
      <c r="D239" s="17" t="str">
        <f>data!B$2</f>
        <v>xbt_usd</v>
      </c>
      <c r="E239" s="25">
        <f>data!C246</f>
        <v>0</v>
      </c>
      <c r="F239" s="25">
        <f>data!D246</f>
        <v>0</v>
      </c>
      <c r="G239" s="25">
        <f>data!E246</f>
        <v>0</v>
      </c>
      <c r="H239" s="26">
        <f>data!F246</f>
        <v>0</v>
      </c>
      <c r="I239" s="17">
        <f t="shared" si="33"/>
        <v>-1</v>
      </c>
      <c r="J239" s="17">
        <f t="shared" si="34"/>
        <v>0</v>
      </c>
      <c r="K239" s="17">
        <f>SUM(J$2:J239)</f>
        <v>0</v>
      </c>
      <c r="L239" s="4" t="e">
        <f t="shared" si="35"/>
        <v>#DIV/0!</v>
      </c>
      <c r="M239" s="17">
        <f t="shared" si="36"/>
        <v>0</v>
      </c>
      <c r="N239" s="17" t="e">
        <f t="shared" si="37"/>
        <v>#DIV/0!</v>
      </c>
      <c r="O239" s="25">
        <f>IF(ABS(data!G246)&lt;0.000001,0,data!G246)</f>
        <v>0</v>
      </c>
      <c r="P239" s="21">
        <f t="shared" si="38"/>
        <v>0</v>
      </c>
      <c r="Q239" s="21">
        <f>data!H246</f>
        <v>0</v>
      </c>
      <c r="R239" s="21" t="e">
        <f t="shared" si="39"/>
        <v>#DIV/0!</v>
      </c>
      <c r="S239" s="21" t="e">
        <f t="shared" si="40"/>
        <v>#DIV/0!</v>
      </c>
      <c r="T239" s="4">
        <f t="shared" si="41"/>
        <v>0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</row>
    <row r="240" ht="15" customHeight="1" spans="1:1027">
      <c r="A240" s="25">
        <f>data!A247</f>
        <v>0</v>
      </c>
      <c r="B240" s="17">
        <f>data!B$7</f>
        <v>0</v>
      </c>
      <c r="C240" s="17" t="str">
        <f>data!B$1</f>
        <v>bitmex</v>
      </c>
      <c r="D240" s="17" t="str">
        <f>data!B$2</f>
        <v>xbt_usd</v>
      </c>
      <c r="E240" s="25">
        <f>data!C247</f>
        <v>0</v>
      </c>
      <c r="F240" s="25">
        <f>data!D247</f>
        <v>0</v>
      </c>
      <c r="G240" s="25">
        <f>data!E247</f>
        <v>0</v>
      </c>
      <c r="H240" s="26">
        <f>data!F247</f>
        <v>0</v>
      </c>
      <c r="I240" s="17">
        <f t="shared" si="33"/>
        <v>-1</v>
      </c>
      <c r="J240" s="17">
        <f t="shared" si="34"/>
        <v>0</v>
      </c>
      <c r="K240" s="17">
        <f>SUM(J$2:J240)</f>
        <v>0</v>
      </c>
      <c r="L240" s="4" t="e">
        <f t="shared" si="35"/>
        <v>#DIV/0!</v>
      </c>
      <c r="M240" s="17">
        <f t="shared" si="36"/>
        <v>0</v>
      </c>
      <c r="N240" s="17" t="e">
        <f t="shared" si="37"/>
        <v>#DIV/0!</v>
      </c>
      <c r="O240" s="25">
        <f>IF(ABS(data!G247)&lt;0.000001,0,data!G247)</f>
        <v>0</v>
      </c>
      <c r="P240" s="21">
        <f t="shared" si="38"/>
        <v>0</v>
      </c>
      <c r="Q240" s="21">
        <f>data!H247</f>
        <v>0</v>
      </c>
      <c r="R240" s="21" t="e">
        <f t="shared" si="39"/>
        <v>#DIV/0!</v>
      </c>
      <c r="S240" s="21" t="e">
        <f t="shared" si="40"/>
        <v>#DIV/0!</v>
      </c>
      <c r="T240" s="4">
        <f t="shared" si="41"/>
        <v>0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  <c r="AMK240" s="4"/>
      <c r="AML240" s="4"/>
      <c r="AMM240" s="4"/>
    </row>
    <row r="241" ht="15" customHeight="1" spans="1:1027">
      <c r="A241" s="25">
        <f>data!A248</f>
        <v>0</v>
      </c>
      <c r="B241" s="17">
        <f>data!B$7</f>
        <v>0</v>
      </c>
      <c r="C241" s="17" t="str">
        <f>data!B$1</f>
        <v>bitmex</v>
      </c>
      <c r="D241" s="17" t="str">
        <f>data!B$2</f>
        <v>xbt_usd</v>
      </c>
      <c r="E241" s="25">
        <f>data!C248</f>
        <v>0</v>
      </c>
      <c r="F241" s="25">
        <f>data!D248</f>
        <v>0</v>
      </c>
      <c r="G241" s="25">
        <f>data!E248</f>
        <v>0</v>
      </c>
      <c r="H241" s="26">
        <f>data!F248</f>
        <v>0</v>
      </c>
      <c r="I241" s="17">
        <f t="shared" si="33"/>
        <v>-1</v>
      </c>
      <c r="J241" s="17">
        <f t="shared" si="34"/>
        <v>0</v>
      </c>
      <c r="K241" s="17">
        <f>SUM(J$2:J241)</f>
        <v>0</v>
      </c>
      <c r="L241" s="4" t="e">
        <f t="shared" si="35"/>
        <v>#DIV/0!</v>
      </c>
      <c r="M241" s="17">
        <f t="shared" si="36"/>
        <v>0</v>
      </c>
      <c r="N241" s="17" t="e">
        <f t="shared" si="37"/>
        <v>#DIV/0!</v>
      </c>
      <c r="O241" s="25">
        <f>IF(ABS(data!G248)&lt;0.000001,0,data!G248)</f>
        <v>0</v>
      </c>
      <c r="P241" s="21">
        <f t="shared" si="38"/>
        <v>0</v>
      </c>
      <c r="Q241" s="21">
        <f>data!H248</f>
        <v>0</v>
      </c>
      <c r="R241" s="21" t="e">
        <f t="shared" si="39"/>
        <v>#DIV/0!</v>
      </c>
      <c r="S241" s="21" t="e">
        <f t="shared" si="40"/>
        <v>#DIV/0!</v>
      </c>
      <c r="T241" s="4">
        <f t="shared" si="41"/>
        <v>0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  <c r="AMK241" s="4"/>
      <c r="AML241" s="4"/>
      <c r="AMM241" s="4"/>
    </row>
    <row r="242" ht="15" customHeight="1" spans="1:1027">
      <c r="A242" s="25">
        <f>data!A249</f>
        <v>0</v>
      </c>
      <c r="B242" s="17">
        <f>data!B$7</f>
        <v>0</v>
      </c>
      <c r="C242" s="17" t="str">
        <f>data!B$1</f>
        <v>bitmex</v>
      </c>
      <c r="D242" s="17" t="str">
        <f>data!B$2</f>
        <v>xbt_usd</v>
      </c>
      <c r="E242" s="25">
        <f>data!C249</f>
        <v>0</v>
      </c>
      <c r="F242" s="25">
        <f>data!D249</f>
        <v>0</v>
      </c>
      <c r="G242" s="25">
        <f>data!E249</f>
        <v>0</v>
      </c>
      <c r="H242" s="26">
        <f>data!F249</f>
        <v>0</v>
      </c>
      <c r="I242" s="17">
        <f t="shared" si="33"/>
        <v>-1</v>
      </c>
      <c r="J242" s="17">
        <f t="shared" si="34"/>
        <v>0</v>
      </c>
      <c r="K242" s="17">
        <f>SUM(J$2:J242)</f>
        <v>0</v>
      </c>
      <c r="L242" s="4" t="e">
        <f t="shared" si="35"/>
        <v>#DIV/0!</v>
      </c>
      <c r="M242" s="17">
        <f t="shared" si="36"/>
        <v>0</v>
      </c>
      <c r="N242" s="17" t="e">
        <f t="shared" si="37"/>
        <v>#DIV/0!</v>
      </c>
      <c r="O242" s="25">
        <f>IF(ABS(data!G249)&lt;0.000001,0,data!G249)</f>
        <v>0</v>
      </c>
      <c r="P242" s="21">
        <f t="shared" si="38"/>
        <v>0</v>
      </c>
      <c r="Q242" s="21">
        <f>data!H249</f>
        <v>0</v>
      </c>
      <c r="R242" s="21" t="e">
        <f t="shared" si="39"/>
        <v>#DIV/0!</v>
      </c>
      <c r="S242" s="21" t="e">
        <f t="shared" si="40"/>
        <v>#DIV/0!</v>
      </c>
      <c r="T242" s="4">
        <f t="shared" si="41"/>
        <v>0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  <c r="AMK242" s="4"/>
      <c r="AML242" s="4"/>
      <c r="AMM242" s="4"/>
    </row>
    <row r="243" ht="15" customHeight="1" spans="1:1027">
      <c r="A243" s="25">
        <f>data!A250</f>
        <v>0</v>
      </c>
      <c r="B243" s="17">
        <f>data!B$7</f>
        <v>0</v>
      </c>
      <c r="C243" s="17" t="str">
        <f>data!B$1</f>
        <v>bitmex</v>
      </c>
      <c r="D243" s="17" t="str">
        <f>data!B$2</f>
        <v>xbt_usd</v>
      </c>
      <c r="E243" s="25">
        <f>data!C250</f>
        <v>0</v>
      </c>
      <c r="F243" s="25">
        <f>data!D250</f>
        <v>0</v>
      </c>
      <c r="G243" s="25">
        <f>data!E250</f>
        <v>0</v>
      </c>
      <c r="H243" s="26">
        <f>data!F250</f>
        <v>0</v>
      </c>
      <c r="I243" s="17">
        <f t="shared" si="33"/>
        <v>-1</v>
      </c>
      <c r="J243" s="17">
        <f t="shared" si="34"/>
        <v>0</v>
      </c>
      <c r="K243" s="17">
        <f>SUM(J$2:J243)</f>
        <v>0</v>
      </c>
      <c r="L243" s="4" t="e">
        <f t="shared" si="35"/>
        <v>#DIV/0!</v>
      </c>
      <c r="M243" s="17">
        <f t="shared" si="36"/>
        <v>0</v>
      </c>
      <c r="N243" s="17" t="e">
        <f t="shared" si="37"/>
        <v>#DIV/0!</v>
      </c>
      <c r="O243" s="25">
        <f>IF(ABS(data!G250)&lt;0.000001,0,data!G250)</f>
        <v>0</v>
      </c>
      <c r="P243" s="21">
        <f t="shared" si="38"/>
        <v>0</v>
      </c>
      <c r="Q243" s="21">
        <f>data!H250</f>
        <v>0</v>
      </c>
      <c r="R243" s="21" t="e">
        <f t="shared" si="39"/>
        <v>#DIV/0!</v>
      </c>
      <c r="S243" s="21" t="e">
        <f t="shared" si="40"/>
        <v>#DIV/0!</v>
      </c>
      <c r="T243" s="4">
        <f t="shared" si="41"/>
        <v>0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  <c r="AMK243" s="4"/>
      <c r="AML243" s="4"/>
      <c r="AMM243" s="4"/>
    </row>
    <row r="244" ht="15" customHeight="1" spans="1:1027">
      <c r="A244" s="25">
        <f>data!A251</f>
        <v>0</v>
      </c>
      <c r="B244" s="17">
        <f>data!B$7</f>
        <v>0</v>
      </c>
      <c r="C244" s="17" t="str">
        <f>data!B$1</f>
        <v>bitmex</v>
      </c>
      <c r="D244" s="17" t="str">
        <f>data!B$2</f>
        <v>xbt_usd</v>
      </c>
      <c r="E244" s="25">
        <f>data!C251</f>
        <v>0</v>
      </c>
      <c r="F244" s="25">
        <f>data!D251</f>
        <v>0</v>
      </c>
      <c r="G244" s="25">
        <f>data!E251</f>
        <v>0</v>
      </c>
      <c r="H244" s="26">
        <f>data!F251</f>
        <v>0</v>
      </c>
      <c r="I244" s="17">
        <f t="shared" si="33"/>
        <v>-1</v>
      </c>
      <c r="J244" s="17">
        <f t="shared" si="34"/>
        <v>0</v>
      </c>
      <c r="K244" s="17">
        <f>SUM(J$2:J244)</f>
        <v>0</v>
      </c>
      <c r="L244" s="4" t="e">
        <f t="shared" si="35"/>
        <v>#DIV/0!</v>
      </c>
      <c r="M244" s="17">
        <f t="shared" si="36"/>
        <v>0</v>
      </c>
      <c r="N244" s="17" t="e">
        <f t="shared" si="37"/>
        <v>#DIV/0!</v>
      </c>
      <c r="O244" s="25">
        <f>IF(ABS(data!G251)&lt;0.000001,0,data!G251)</f>
        <v>0</v>
      </c>
      <c r="P244" s="21">
        <f t="shared" si="38"/>
        <v>0</v>
      </c>
      <c r="Q244" s="21">
        <f>data!H251</f>
        <v>0</v>
      </c>
      <c r="R244" s="21" t="e">
        <f t="shared" si="39"/>
        <v>#DIV/0!</v>
      </c>
      <c r="S244" s="21" t="e">
        <f t="shared" si="40"/>
        <v>#DIV/0!</v>
      </c>
      <c r="T244" s="4">
        <f t="shared" si="41"/>
        <v>0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  <c r="AMK244" s="4"/>
      <c r="AML244" s="4"/>
      <c r="AMM244" s="4"/>
    </row>
    <row r="245" ht="15" customHeight="1" spans="1:1027">
      <c r="A245" s="25">
        <f>data!A252</f>
        <v>0</v>
      </c>
      <c r="B245" s="17">
        <f>data!B$7</f>
        <v>0</v>
      </c>
      <c r="C245" s="17" t="str">
        <f>data!B$1</f>
        <v>bitmex</v>
      </c>
      <c r="D245" s="17" t="str">
        <f>data!B$2</f>
        <v>xbt_usd</v>
      </c>
      <c r="E245" s="25">
        <f>data!C252</f>
        <v>0</v>
      </c>
      <c r="F245" s="25">
        <f>data!D252</f>
        <v>0</v>
      </c>
      <c r="G245" s="25">
        <f>data!E252</f>
        <v>0</v>
      </c>
      <c r="H245" s="26">
        <f>data!F252</f>
        <v>0</v>
      </c>
      <c r="I245" s="17">
        <f t="shared" si="33"/>
        <v>-1</v>
      </c>
      <c r="J245" s="17">
        <f t="shared" si="34"/>
        <v>0</v>
      </c>
      <c r="K245" s="17">
        <f>SUM(J$2:J245)</f>
        <v>0</v>
      </c>
      <c r="L245" s="4" t="e">
        <f t="shared" si="35"/>
        <v>#DIV/0!</v>
      </c>
      <c r="M245" s="17">
        <f t="shared" si="36"/>
        <v>0</v>
      </c>
      <c r="N245" s="17" t="e">
        <f t="shared" si="37"/>
        <v>#DIV/0!</v>
      </c>
      <c r="O245" s="25">
        <f>IF(ABS(data!G252)&lt;0.000001,0,data!G252)</f>
        <v>0</v>
      </c>
      <c r="P245" s="21">
        <f t="shared" si="38"/>
        <v>0</v>
      </c>
      <c r="Q245" s="21">
        <f>data!H252</f>
        <v>0</v>
      </c>
      <c r="R245" s="21" t="e">
        <f t="shared" si="39"/>
        <v>#DIV/0!</v>
      </c>
      <c r="S245" s="21" t="e">
        <f t="shared" si="40"/>
        <v>#DIV/0!</v>
      </c>
      <c r="T245" s="4">
        <f t="shared" si="41"/>
        <v>0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  <c r="AMK245" s="4"/>
      <c r="AML245" s="4"/>
      <c r="AMM245" s="4"/>
    </row>
    <row r="246" ht="15" customHeight="1" spans="1:1027">
      <c r="A246" s="25">
        <f>data!A253</f>
        <v>0</v>
      </c>
      <c r="B246" s="17">
        <f>data!B$7</f>
        <v>0</v>
      </c>
      <c r="C246" s="17" t="str">
        <f>data!B$1</f>
        <v>bitmex</v>
      </c>
      <c r="D246" s="17" t="str">
        <f>data!B$2</f>
        <v>xbt_usd</v>
      </c>
      <c r="E246" s="25">
        <f>data!C253</f>
        <v>0</v>
      </c>
      <c r="F246" s="25">
        <f>data!D253</f>
        <v>0</v>
      </c>
      <c r="G246" s="25">
        <f>data!E253</f>
        <v>0</v>
      </c>
      <c r="H246" s="26">
        <f>data!F253</f>
        <v>0</v>
      </c>
      <c r="I246" s="17">
        <f t="shared" si="33"/>
        <v>-1</v>
      </c>
      <c r="J246" s="17">
        <f t="shared" si="34"/>
        <v>0</v>
      </c>
      <c r="K246" s="17">
        <f>SUM(J$2:J246)</f>
        <v>0</v>
      </c>
      <c r="L246" s="4" t="e">
        <f t="shared" si="35"/>
        <v>#DIV/0!</v>
      </c>
      <c r="M246" s="17">
        <f t="shared" si="36"/>
        <v>0</v>
      </c>
      <c r="N246" s="17" t="e">
        <f t="shared" si="37"/>
        <v>#DIV/0!</v>
      </c>
      <c r="O246" s="25">
        <f>IF(ABS(data!G253)&lt;0.000001,0,data!G253)</f>
        <v>0</v>
      </c>
      <c r="P246" s="21">
        <f t="shared" si="38"/>
        <v>0</v>
      </c>
      <c r="Q246" s="21">
        <f>data!H253</f>
        <v>0</v>
      </c>
      <c r="R246" s="21" t="e">
        <f t="shared" si="39"/>
        <v>#DIV/0!</v>
      </c>
      <c r="S246" s="21" t="e">
        <f t="shared" si="40"/>
        <v>#DIV/0!</v>
      </c>
      <c r="T246" s="4">
        <f t="shared" si="41"/>
        <v>0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</row>
    <row r="247" ht="15" customHeight="1" spans="1:1027">
      <c r="A247" s="25">
        <f>data!A254</f>
        <v>0</v>
      </c>
      <c r="B247" s="17">
        <f>data!B$7</f>
        <v>0</v>
      </c>
      <c r="C247" s="17" t="str">
        <f>data!B$1</f>
        <v>bitmex</v>
      </c>
      <c r="D247" s="17" t="str">
        <f>data!B$2</f>
        <v>xbt_usd</v>
      </c>
      <c r="E247" s="25">
        <f>data!C254</f>
        <v>0</v>
      </c>
      <c r="F247" s="25">
        <f>data!D254</f>
        <v>0</v>
      </c>
      <c r="G247" s="25">
        <f>data!E254</f>
        <v>0</v>
      </c>
      <c r="H247" s="26">
        <f>data!F254</f>
        <v>0</v>
      </c>
      <c r="I247" s="17">
        <f t="shared" si="33"/>
        <v>-1</v>
      </c>
      <c r="J247" s="17">
        <f t="shared" si="34"/>
        <v>0</v>
      </c>
      <c r="K247" s="17">
        <f>SUM(J$2:J247)</f>
        <v>0</v>
      </c>
      <c r="L247" s="4" t="e">
        <f t="shared" si="35"/>
        <v>#DIV/0!</v>
      </c>
      <c r="M247" s="17">
        <f t="shared" si="36"/>
        <v>0</v>
      </c>
      <c r="N247" s="17" t="e">
        <f t="shared" si="37"/>
        <v>#DIV/0!</v>
      </c>
      <c r="O247" s="25">
        <f>IF(ABS(data!G254)&lt;0.000001,0,data!G254)</f>
        <v>0</v>
      </c>
      <c r="P247" s="21">
        <f t="shared" si="38"/>
        <v>0</v>
      </c>
      <c r="Q247" s="21">
        <f>data!H254</f>
        <v>0</v>
      </c>
      <c r="R247" s="21" t="e">
        <f t="shared" si="39"/>
        <v>#DIV/0!</v>
      </c>
      <c r="S247" s="21" t="e">
        <f t="shared" si="40"/>
        <v>#DIV/0!</v>
      </c>
      <c r="T247" s="4">
        <f t="shared" si="41"/>
        <v>0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  <c r="AMK247" s="4"/>
      <c r="AML247" s="4"/>
      <c r="AMM247" s="4"/>
    </row>
    <row r="248" ht="15" customHeight="1" spans="1:1027">
      <c r="A248" s="25">
        <f>data!A255</f>
        <v>0</v>
      </c>
      <c r="B248" s="17">
        <f>data!B$7</f>
        <v>0</v>
      </c>
      <c r="C248" s="17" t="str">
        <f>data!B$1</f>
        <v>bitmex</v>
      </c>
      <c r="D248" s="17" t="str">
        <f>data!B$2</f>
        <v>xbt_usd</v>
      </c>
      <c r="E248" s="25">
        <f>data!C255</f>
        <v>0</v>
      </c>
      <c r="F248" s="25">
        <f>data!D255</f>
        <v>0</v>
      </c>
      <c r="G248" s="25">
        <f>data!E255</f>
        <v>0</v>
      </c>
      <c r="H248" s="26">
        <f>data!F255</f>
        <v>0</v>
      </c>
      <c r="I248" s="17">
        <f t="shared" si="33"/>
        <v>-1</v>
      </c>
      <c r="J248" s="17">
        <f t="shared" si="34"/>
        <v>0</v>
      </c>
      <c r="K248" s="17">
        <f>SUM(J$2:J248)</f>
        <v>0</v>
      </c>
      <c r="L248" s="4" t="e">
        <f t="shared" si="35"/>
        <v>#DIV/0!</v>
      </c>
      <c r="M248" s="17">
        <f t="shared" si="36"/>
        <v>0</v>
      </c>
      <c r="N248" s="17" t="e">
        <f t="shared" si="37"/>
        <v>#DIV/0!</v>
      </c>
      <c r="O248" s="25">
        <f>IF(ABS(data!G255)&lt;0.000001,0,data!G255)</f>
        <v>0</v>
      </c>
      <c r="P248" s="21">
        <f t="shared" si="38"/>
        <v>0</v>
      </c>
      <c r="Q248" s="21">
        <f>data!H255</f>
        <v>0</v>
      </c>
      <c r="R248" s="21" t="e">
        <f t="shared" si="39"/>
        <v>#DIV/0!</v>
      </c>
      <c r="S248" s="21" t="e">
        <f t="shared" si="40"/>
        <v>#DIV/0!</v>
      </c>
      <c r="T248" s="4">
        <f t="shared" si="41"/>
        <v>0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  <c r="AMK248" s="4"/>
      <c r="AML248" s="4"/>
      <c r="AMM248" s="4"/>
    </row>
    <row r="249" ht="15" customHeight="1" spans="1:1027">
      <c r="A249" s="25">
        <f>data!A256</f>
        <v>0</v>
      </c>
      <c r="B249" s="17">
        <f>data!B$7</f>
        <v>0</v>
      </c>
      <c r="C249" s="17" t="str">
        <f>data!B$1</f>
        <v>bitmex</v>
      </c>
      <c r="D249" s="17" t="str">
        <f>data!B$2</f>
        <v>xbt_usd</v>
      </c>
      <c r="E249" s="25">
        <f>data!C256</f>
        <v>0</v>
      </c>
      <c r="F249" s="25">
        <f>data!D256</f>
        <v>0</v>
      </c>
      <c r="G249" s="25">
        <f>data!E256</f>
        <v>0</v>
      </c>
      <c r="H249" s="26">
        <f>data!F256</f>
        <v>0</v>
      </c>
      <c r="I249" s="17">
        <f t="shared" si="33"/>
        <v>-1</v>
      </c>
      <c r="J249" s="17">
        <f t="shared" si="34"/>
        <v>0</v>
      </c>
      <c r="K249" s="17">
        <f>SUM(J$2:J249)</f>
        <v>0</v>
      </c>
      <c r="L249" s="4" t="e">
        <f t="shared" si="35"/>
        <v>#DIV/0!</v>
      </c>
      <c r="M249" s="17">
        <f t="shared" si="36"/>
        <v>0</v>
      </c>
      <c r="N249" s="17" t="e">
        <f t="shared" si="37"/>
        <v>#DIV/0!</v>
      </c>
      <c r="O249" s="25">
        <f>IF(ABS(data!G256)&lt;0.000001,0,data!G256)</f>
        <v>0</v>
      </c>
      <c r="P249" s="21">
        <f t="shared" si="38"/>
        <v>0</v>
      </c>
      <c r="Q249" s="21">
        <f>data!H256</f>
        <v>0</v>
      </c>
      <c r="R249" s="21" t="e">
        <f t="shared" si="39"/>
        <v>#DIV/0!</v>
      </c>
      <c r="S249" s="21" t="e">
        <f t="shared" si="40"/>
        <v>#DIV/0!</v>
      </c>
      <c r="T249" s="4">
        <f t="shared" si="41"/>
        <v>0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  <c r="AMK249" s="4"/>
      <c r="AML249" s="4"/>
      <c r="AMM249" s="4"/>
    </row>
    <row r="250" ht="15" customHeight="1" spans="1:1027">
      <c r="A250" s="25">
        <f>data!A257</f>
        <v>0</v>
      </c>
      <c r="B250" s="17">
        <f>data!B$7</f>
        <v>0</v>
      </c>
      <c r="C250" s="17" t="str">
        <f>data!B$1</f>
        <v>bitmex</v>
      </c>
      <c r="D250" s="17" t="str">
        <f>data!B$2</f>
        <v>xbt_usd</v>
      </c>
      <c r="E250" s="25">
        <f>data!C257</f>
        <v>0</v>
      </c>
      <c r="F250" s="25">
        <f>data!D257</f>
        <v>0</v>
      </c>
      <c r="G250" s="25">
        <f>data!E257</f>
        <v>0</v>
      </c>
      <c r="H250" s="26">
        <f>data!F257</f>
        <v>0</v>
      </c>
      <c r="I250" s="17">
        <f t="shared" si="33"/>
        <v>-1</v>
      </c>
      <c r="J250" s="17">
        <f t="shared" si="34"/>
        <v>0</v>
      </c>
      <c r="K250" s="17">
        <f>SUM(J$2:J250)</f>
        <v>0</v>
      </c>
      <c r="L250" s="4" t="e">
        <f t="shared" si="35"/>
        <v>#DIV/0!</v>
      </c>
      <c r="M250" s="17">
        <f t="shared" si="36"/>
        <v>0</v>
      </c>
      <c r="N250" s="17" t="e">
        <f t="shared" si="37"/>
        <v>#DIV/0!</v>
      </c>
      <c r="O250" s="25">
        <f>IF(ABS(data!G257)&lt;0.000001,0,data!G257)</f>
        <v>0</v>
      </c>
      <c r="P250" s="21">
        <f t="shared" si="38"/>
        <v>0</v>
      </c>
      <c r="Q250" s="21">
        <f>data!H257</f>
        <v>0</v>
      </c>
      <c r="R250" s="21" t="e">
        <f t="shared" si="39"/>
        <v>#DIV/0!</v>
      </c>
      <c r="S250" s="21" t="e">
        <f t="shared" si="40"/>
        <v>#DIV/0!</v>
      </c>
      <c r="T250" s="4">
        <f t="shared" si="41"/>
        <v>0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  <c r="AMK250" s="4"/>
      <c r="AML250" s="4"/>
      <c r="AMM250" s="4"/>
    </row>
    <row r="251" ht="15" customHeight="1" spans="1:1027">
      <c r="A251" s="25">
        <f>data!A258</f>
        <v>0</v>
      </c>
      <c r="B251" s="17">
        <f>data!B$7</f>
        <v>0</v>
      </c>
      <c r="C251" s="17" t="str">
        <f>data!B$1</f>
        <v>bitmex</v>
      </c>
      <c r="D251" s="17" t="str">
        <f>data!B$2</f>
        <v>xbt_usd</v>
      </c>
      <c r="E251" s="25">
        <f>data!C258</f>
        <v>0</v>
      </c>
      <c r="F251" s="25">
        <f>data!D258</f>
        <v>0</v>
      </c>
      <c r="G251" s="25">
        <f>data!E258</f>
        <v>0</v>
      </c>
      <c r="H251" s="26">
        <f>data!F258</f>
        <v>0</v>
      </c>
      <c r="I251" s="17">
        <f t="shared" ref="I251:I314" si="42">IF(E251="BUY",1,-1)</f>
        <v>-1</v>
      </c>
      <c r="J251" s="17">
        <f t="shared" ref="J251:J314" si="43">F251*I251</f>
        <v>0</v>
      </c>
      <c r="K251" s="17">
        <f>SUM(J$2:J251)</f>
        <v>0</v>
      </c>
      <c r="L251" s="4" t="e">
        <f t="shared" ref="L251:L314" si="44">K250*(G251/G250-1)</f>
        <v>#DIV/0!</v>
      </c>
      <c r="M251" s="17">
        <f t="shared" ref="M251:M314" si="45">-0.000675*F251</f>
        <v>0</v>
      </c>
      <c r="N251" s="17" t="e">
        <f t="shared" ref="N251:N314" si="46">SUM(L251:M251)</f>
        <v>#DIV/0!</v>
      </c>
      <c r="O251" s="25">
        <f>IF(ABS(data!G258)&lt;0.000001,0,data!G258)</f>
        <v>0</v>
      </c>
      <c r="P251" s="21">
        <f t="shared" ref="P251:P314" si="47">-O251*F251</f>
        <v>0</v>
      </c>
      <c r="Q251" s="21">
        <f>data!H258</f>
        <v>0</v>
      </c>
      <c r="R251" s="21" t="e">
        <f t="shared" si="39"/>
        <v>#DIV/0!</v>
      </c>
      <c r="S251" s="21" t="e">
        <f t="shared" si="40"/>
        <v>#DIV/0!</v>
      </c>
      <c r="T251" s="4">
        <f t="shared" si="41"/>
        <v>0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  <c r="AMK251" s="4"/>
      <c r="AML251" s="4"/>
      <c r="AMM251" s="4"/>
    </row>
    <row r="252" ht="15" customHeight="1" spans="1:1027">
      <c r="A252" s="25">
        <f>data!A259</f>
        <v>0</v>
      </c>
      <c r="B252" s="17">
        <f>data!B$7</f>
        <v>0</v>
      </c>
      <c r="C252" s="17" t="str">
        <f>data!B$1</f>
        <v>bitmex</v>
      </c>
      <c r="D252" s="17" t="str">
        <f>data!B$2</f>
        <v>xbt_usd</v>
      </c>
      <c r="E252" s="25">
        <f>data!C259</f>
        <v>0</v>
      </c>
      <c r="F252" s="25">
        <f>data!D259</f>
        <v>0</v>
      </c>
      <c r="G252" s="25">
        <f>data!E259</f>
        <v>0</v>
      </c>
      <c r="H252" s="26">
        <f>data!F259</f>
        <v>0</v>
      </c>
      <c r="I252" s="17">
        <f t="shared" si="42"/>
        <v>-1</v>
      </c>
      <c r="J252" s="17">
        <f t="shared" si="43"/>
        <v>0</v>
      </c>
      <c r="K252" s="17">
        <f>SUM(J$2:J252)</f>
        <v>0</v>
      </c>
      <c r="L252" s="4" t="e">
        <f t="shared" si="44"/>
        <v>#DIV/0!</v>
      </c>
      <c r="M252" s="17">
        <f t="shared" si="45"/>
        <v>0</v>
      </c>
      <c r="N252" s="17" t="e">
        <f t="shared" si="46"/>
        <v>#DIV/0!</v>
      </c>
      <c r="O252" s="25">
        <f>IF(ABS(data!G259)&lt;0.000001,0,data!G259)</f>
        <v>0</v>
      </c>
      <c r="P252" s="21">
        <f t="shared" si="47"/>
        <v>0</v>
      </c>
      <c r="Q252" s="21">
        <f>data!H259</f>
        <v>0</v>
      </c>
      <c r="R252" s="21" t="e">
        <f t="shared" si="39"/>
        <v>#DIV/0!</v>
      </c>
      <c r="S252" s="21" t="e">
        <f t="shared" si="40"/>
        <v>#DIV/0!</v>
      </c>
      <c r="T252" s="4">
        <f t="shared" si="41"/>
        <v>0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  <c r="AMK252" s="4"/>
      <c r="AML252" s="4"/>
      <c r="AMM252" s="4"/>
    </row>
    <row r="253" ht="15" customHeight="1" spans="1:1027">
      <c r="A253" s="25">
        <f>data!A260</f>
        <v>0</v>
      </c>
      <c r="B253" s="17">
        <f>data!B$7</f>
        <v>0</v>
      </c>
      <c r="C253" s="17" t="str">
        <f>data!B$1</f>
        <v>bitmex</v>
      </c>
      <c r="D253" s="17" t="str">
        <f>data!B$2</f>
        <v>xbt_usd</v>
      </c>
      <c r="E253" s="25">
        <f>data!C260</f>
        <v>0</v>
      </c>
      <c r="F253" s="25">
        <f>data!D260</f>
        <v>0</v>
      </c>
      <c r="G253" s="25">
        <f>data!E260</f>
        <v>0</v>
      </c>
      <c r="H253" s="26">
        <f>data!F260</f>
        <v>0</v>
      </c>
      <c r="I253" s="17">
        <f t="shared" si="42"/>
        <v>-1</v>
      </c>
      <c r="J253" s="17">
        <f t="shared" si="43"/>
        <v>0</v>
      </c>
      <c r="K253" s="17">
        <f>SUM(J$2:J253)</f>
        <v>0</v>
      </c>
      <c r="L253" s="4" t="e">
        <f t="shared" si="44"/>
        <v>#DIV/0!</v>
      </c>
      <c r="M253" s="17">
        <f t="shared" si="45"/>
        <v>0</v>
      </c>
      <c r="N253" s="17" t="e">
        <f t="shared" si="46"/>
        <v>#DIV/0!</v>
      </c>
      <c r="O253" s="25">
        <f>IF(ABS(data!G260)&lt;0.000001,0,data!G260)</f>
        <v>0</v>
      </c>
      <c r="P253" s="21">
        <f t="shared" si="47"/>
        <v>0</v>
      </c>
      <c r="Q253" s="21">
        <f>data!H260</f>
        <v>0</v>
      </c>
      <c r="R253" s="21" t="e">
        <f t="shared" si="39"/>
        <v>#DIV/0!</v>
      </c>
      <c r="S253" s="21" t="e">
        <f t="shared" si="40"/>
        <v>#DIV/0!</v>
      </c>
      <c r="T253" s="4">
        <f t="shared" si="41"/>
        <v>0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  <c r="AMK253" s="4"/>
      <c r="AML253" s="4"/>
      <c r="AMM253" s="4"/>
    </row>
    <row r="254" ht="15" customHeight="1" spans="1:1027">
      <c r="A254" s="25">
        <f>data!A261</f>
        <v>0</v>
      </c>
      <c r="B254" s="17">
        <f>data!B$7</f>
        <v>0</v>
      </c>
      <c r="C254" s="17" t="str">
        <f>data!B$1</f>
        <v>bitmex</v>
      </c>
      <c r="D254" s="17" t="str">
        <f>data!B$2</f>
        <v>xbt_usd</v>
      </c>
      <c r="E254" s="25">
        <f>data!C261</f>
        <v>0</v>
      </c>
      <c r="F254" s="25">
        <f>data!D261</f>
        <v>0</v>
      </c>
      <c r="G254" s="25">
        <f>data!E261</f>
        <v>0</v>
      </c>
      <c r="H254" s="26">
        <f>data!F261</f>
        <v>0</v>
      </c>
      <c r="I254" s="17">
        <f t="shared" si="42"/>
        <v>-1</v>
      </c>
      <c r="J254" s="17">
        <f t="shared" si="43"/>
        <v>0</v>
      </c>
      <c r="K254" s="17">
        <f>SUM(J$2:J254)</f>
        <v>0</v>
      </c>
      <c r="L254" s="4" t="e">
        <f t="shared" si="44"/>
        <v>#DIV/0!</v>
      </c>
      <c r="M254" s="17">
        <f t="shared" si="45"/>
        <v>0</v>
      </c>
      <c r="N254" s="17" t="e">
        <f t="shared" si="46"/>
        <v>#DIV/0!</v>
      </c>
      <c r="O254" s="25">
        <f>IF(ABS(data!G261)&lt;0.000001,0,data!G261)</f>
        <v>0</v>
      </c>
      <c r="P254" s="21">
        <f t="shared" si="47"/>
        <v>0</v>
      </c>
      <c r="Q254" s="21">
        <f>data!H261</f>
        <v>0</v>
      </c>
      <c r="R254" s="21" t="e">
        <f t="shared" si="39"/>
        <v>#DIV/0!</v>
      </c>
      <c r="S254" s="21" t="e">
        <f t="shared" si="40"/>
        <v>#DIV/0!</v>
      </c>
      <c r="T254" s="4">
        <f t="shared" si="41"/>
        <v>0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</row>
    <row r="255" ht="15" customHeight="1" spans="1:1027">
      <c r="A255" s="25">
        <f>data!A262</f>
        <v>0</v>
      </c>
      <c r="B255" s="17">
        <f>data!B$7</f>
        <v>0</v>
      </c>
      <c r="C255" s="17" t="str">
        <f>data!B$1</f>
        <v>bitmex</v>
      </c>
      <c r="D255" s="17" t="str">
        <f>data!B$2</f>
        <v>xbt_usd</v>
      </c>
      <c r="E255" s="25">
        <f>data!C262</f>
        <v>0</v>
      </c>
      <c r="F255" s="25">
        <f>data!D262</f>
        <v>0</v>
      </c>
      <c r="G255" s="25">
        <f>data!E262</f>
        <v>0</v>
      </c>
      <c r="H255" s="26">
        <f>data!F262</f>
        <v>0</v>
      </c>
      <c r="I255" s="17">
        <f t="shared" si="42"/>
        <v>-1</v>
      </c>
      <c r="J255" s="17">
        <f t="shared" si="43"/>
        <v>0</v>
      </c>
      <c r="K255" s="17">
        <f>SUM(J$2:J255)</f>
        <v>0</v>
      </c>
      <c r="L255" s="4" t="e">
        <f t="shared" si="44"/>
        <v>#DIV/0!</v>
      </c>
      <c r="M255" s="17">
        <f t="shared" si="45"/>
        <v>0</v>
      </c>
      <c r="N255" s="17" t="e">
        <f t="shared" si="46"/>
        <v>#DIV/0!</v>
      </c>
      <c r="O255" s="25">
        <f>IF(ABS(data!G262)&lt;0.000001,0,data!G262)</f>
        <v>0</v>
      </c>
      <c r="P255" s="21">
        <f t="shared" si="47"/>
        <v>0</v>
      </c>
      <c r="Q255" s="21">
        <f>data!H262</f>
        <v>0</v>
      </c>
      <c r="R255" s="21" t="e">
        <f t="shared" si="39"/>
        <v>#DIV/0!</v>
      </c>
      <c r="S255" s="21" t="e">
        <f t="shared" si="40"/>
        <v>#DIV/0!</v>
      </c>
      <c r="T255" s="4">
        <f t="shared" si="41"/>
        <v>0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</row>
    <row r="256" ht="15" customHeight="1" spans="1:1027">
      <c r="A256" s="25">
        <f>data!A263</f>
        <v>0</v>
      </c>
      <c r="B256" s="17">
        <f>data!B$7</f>
        <v>0</v>
      </c>
      <c r="C256" s="17" t="str">
        <f>data!B$1</f>
        <v>bitmex</v>
      </c>
      <c r="D256" s="17" t="str">
        <f>data!B$2</f>
        <v>xbt_usd</v>
      </c>
      <c r="E256" s="25">
        <f>data!C263</f>
        <v>0</v>
      </c>
      <c r="F256" s="25">
        <f>data!D263</f>
        <v>0</v>
      </c>
      <c r="G256" s="25">
        <f>data!E263</f>
        <v>0</v>
      </c>
      <c r="H256" s="26">
        <f>data!F263</f>
        <v>0</v>
      </c>
      <c r="I256" s="17">
        <f t="shared" si="42"/>
        <v>-1</v>
      </c>
      <c r="J256" s="17">
        <f t="shared" si="43"/>
        <v>0</v>
      </c>
      <c r="K256" s="17">
        <f>SUM(J$2:J256)</f>
        <v>0</v>
      </c>
      <c r="L256" s="4" t="e">
        <f t="shared" si="44"/>
        <v>#DIV/0!</v>
      </c>
      <c r="M256" s="17">
        <f t="shared" si="45"/>
        <v>0</v>
      </c>
      <c r="N256" s="17" t="e">
        <f t="shared" si="46"/>
        <v>#DIV/0!</v>
      </c>
      <c r="O256" s="25">
        <f>IF(ABS(data!G263)&lt;0.000001,0,data!G263)</f>
        <v>0</v>
      </c>
      <c r="P256" s="21">
        <f t="shared" si="47"/>
        <v>0</v>
      </c>
      <c r="Q256" s="21">
        <f>data!H263</f>
        <v>0</v>
      </c>
      <c r="R256" s="21" t="e">
        <f t="shared" si="39"/>
        <v>#DIV/0!</v>
      </c>
      <c r="S256" s="21" t="e">
        <f t="shared" si="40"/>
        <v>#DIV/0!</v>
      </c>
      <c r="T256" s="4">
        <f t="shared" si="41"/>
        <v>0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</row>
    <row r="257" ht="15" customHeight="1" spans="1:1027">
      <c r="A257" s="25">
        <f>data!A264</f>
        <v>0</v>
      </c>
      <c r="B257" s="17">
        <f>data!B$7</f>
        <v>0</v>
      </c>
      <c r="C257" s="17" t="str">
        <f>data!B$1</f>
        <v>bitmex</v>
      </c>
      <c r="D257" s="17" t="str">
        <f>data!B$2</f>
        <v>xbt_usd</v>
      </c>
      <c r="E257" s="25">
        <f>data!C264</f>
        <v>0</v>
      </c>
      <c r="F257" s="25">
        <f>data!D264</f>
        <v>0</v>
      </c>
      <c r="G257" s="25">
        <f>data!E264</f>
        <v>0</v>
      </c>
      <c r="H257" s="26">
        <f>data!F264</f>
        <v>0</v>
      </c>
      <c r="I257" s="17">
        <f t="shared" si="42"/>
        <v>-1</v>
      </c>
      <c r="J257" s="17">
        <f t="shared" si="43"/>
        <v>0</v>
      </c>
      <c r="K257" s="17">
        <f>SUM(J$2:J257)</f>
        <v>0</v>
      </c>
      <c r="L257" s="4" t="e">
        <f t="shared" si="44"/>
        <v>#DIV/0!</v>
      </c>
      <c r="M257" s="17">
        <f t="shared" si="45"/>
        <v>0</v>
      </c>
      <c r="N257" s="17" t="e">
        <f t="shared" si="46"/>
        <v>#DIV/0!</v>
      </c>
      <c r="O257" s="25">
        <f>IF(ABS(data!G264)&lt;0.000001,0,data!G264)</f>
        <v>0</v>
      </c>
      <c r="P257" s="21">
        <f t="shared" si="47"/>
        <v>0</v>
      </c>
      <c r="Q257" s="21">
        <f>data!H264</f>
        <v>0</v>
      </c>
      <c r="R257" s="21" t="e">
        <f t="shared" si="39"/>
        <v>#DIV/0!</v>
      </c>
      <c r="S257" s="21" t="e">
        <f t="shared" si="40"/>
        <v>#DIV/0!</v>
      </c>
      <c r="T257" s="4">
        <f t="shared" si="41"/>
        <v>0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</row>
    <row r="258" ht="15" customHeight="1" spans="1:1027">
      <c r="A258" s="25">
        <f>data!A265</f>
        <v>0</v>
      </c>
      <c r="B258" s="17">
        <f>data!B$7</f>
        <v>0</v>
      </c>
      <c r="C258" s="17" t="str">
        <f>data!B$1</f>
        <v>bitmex</v>
      </c>
      <c r="D258" s="17" t="str">
        <f>data!B$2</f>
        <v>xbt_usd</v>
      </c>
      <c r="E258" s="25">
        <f>data!C265</f>
        <v>0</v>
      </c>
      <c r="F258" s="25">
        <f>data!D265</f>
        <v>0</v>
      </c>
      <c r="G258" s="25">
        <f>data!E265</f>
        <v>0</v>
      </c>
      <c r="H258" s="26">
        <f>data!F265</f>
        <v>0</v>
      </c>
      <c r="I258" s="17">
        <f t="shared" si="42"/>
        <v>-1</v>
      </c>
      <c r="J258" s="17">
        <f t="shared" si="43"/>
        <v>0</v>
      </c>
      <c r="K258" s="17">
        <f>SUM(J$2:J258)</f>
        <v>0</v>
      </c>
      <c r="L258" s="4" t="e">
        <f t="shared" si="44"/>
        <v>#DIV/0!</v>
      </c>
      <c r="M258" s="17">
        <f t="shared" si="45"/>
        <v>0</v>
      </c>
      <c r="N258" s="17" t="e">
        <f t="shared" si="46"/>
        <v>#DIV/0!</v>
      </c>
      <c r="O258" s="25">
        <f>IF(ABS(data!G265)&lt;0.000001,0,data!G265)</f>
        <v>0</v>
      </c>
      <c r="P258" s="21">
        <f t="shared" si="47"/>
        <v>0</v>
      </c>
      <c r="Q258" s="21">
        <f>data!H265</f>
        <v>0</v>
      </c>
      <c r="R258" s="21" t="e">
        <f t="shared" si="39"/>
        <v>#DIV/0!</v>
      </c>
      <c r="S258" s="21" t="e">
        <f t="shared" si="40"/>
        <v>#DIV/0!</v>
      </c>
      <c r="T258" s="4">
        <f t="shared" si="41"/>
        <v>0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</row>
    <row r="259" ht="15" customHeight="1" spans="1:1027">
      <c r="A259" s="25">
        <f>data!A266</f>
        <v>0</v>
      </c>
      <c r="B259" s="17">
        <f>data!B$7</f>
        <v>0</v>
      </c>
      <c r="C259" s="17" t="str">
        <f>data!B$1</f>
        <v>bitmex</v>
      </c>
      <c r="D259" s="17" t="str">
        <f>data!B$2</f>
        <v>xbt_usd</v>
      </c>
      <c r="E259" s="25">
        <f>data!C266</f>
        <v>0</v>
      </c>
      <c r="F259" s="25">
        <f>data!D266</f>
        <v>0</v>
      </c>
      <c r="G259" s="25">
        <f>data!E266</f>
        <v>0</v>
      </c>
      <c r="H259" s="26">
        <f>data!F266</f>
        <v>0</v>
      </c>
      <c r="I259" s="17">
        <f t="shared" si="42"/>
        <v>-1</v>
      </c>
      <c r="J259" s="17">
        <f t="shared" si="43"/>
        <v>0</v>
      </c>
      <c r="K259" s="17">
        <f>SUM(J$2:J259)</f>
        <v>0</v>
      </c>
      <c r="L259" s="4" t="e">
        <f t="shared" si="44"/>
        <v>#DIV/0!</v>
      </c>
      <c r="M259" s="17">
        <f t="shared" si="45"/>
        <v>0</v>
      </c>
      <c r="N259" s="17" t="e">
        <f t="shared" si="46"/>
        <v>#DIV/0!</v>
      </c>
      <c r="O259" s="25">
        <f>IF(ABS(data!G266)&lt;0.000001,0,data!G266)</f>
        <v>0</v>
      </c>
      <c r="P259" s="21">
        <f t="shared" si="47"/>
        <v>0</v>
      </c>
      <c r="Q259" s="21">
        <f>data!H266</f>
        <v>0</v>
      </c>
      <c r="R259" s="21" t="e">
        <f t="shared" si="39"/>
        <v>#DIV/0!</v>
      </c>
      <c r="S259" s="21" t="e">
        <f t="shared" si="40"/>
        <v>#DIV/0!</v>
      </c>
      <c r="T259" s="4">
        <f t="shared" si="41"/>
        <v>0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</row>
    <row r="260" ht="15" customHeight="1" spans="1:1027">
      <c r="A260" s="25">
        <f>data!A267</f>
        <v>0</v>
      </c>
      <c r="B260" s="17">
        <f>data!B$7</f>
        <v>0</v>
      </c>
      <c r="C260" s="17" t="str">
        <f>data!B$1</f>
        <v>bitmex</v>
      </c>
      <c r="D260" s="17" t="str">
        <f>data!B$2</f>
        <v>xbt_usd</v>
      </c>
      <c r="E260" s="25">
        <f>data!C267</f>
        <v>0</v>
      </c>
      <c r="F260" s="25">
        <f>data!D267</f>
        <v>0</v>
      </c>
      <c r="G260" s="25">
        <f>data!E267</f>
        <v>0</v>
      </c>
      <c r="H260" s="26">
        <f>data!F267</f>
        <v>0</v>
      </c>
      <c r="I260" s="17">
        <f t="shared" si="42"/>
        <v>-1</v>
      </c>
      <c r="J260" s="17">
        <f t="shared" si="43"/>
        <v>0</v>
      </c>
      <c r="K260" s="17">
        <f>SUM(J$2:J260)</f>
        <v>0</v>
      </c>
      <c r="L260" s="4" t="e">
        <f t="shared" si="44"/>
        <v>#DIV/0!</v>
      </c>
      <c r="M260" s="17">
        <f t="shared" si="45"/>
        <v>0</v>
      </c>
      <c r="N260" s="17" t="e">
        <f t="shared" si="46"/>
        <v>#DIV/0!</v>
      </c>
      <c r="O260" s="25">
        <f>IF(ABS(data!G267)&lt;0.000001,0,data!G267)</f>
        <v>0</v>
      </c>
      <c r="P260" s="21">
        <f t="shared" si="47"/>
        <v>0</v>
      </c>
      <c r="Q260" s="21">
        <f>data!H267</f>
        <v>0</v>
      </c>
      <c r="R260" s="21" t="e">
        <f t="shared" ref="R260:R323" si="48">(G260-Q260)/Q260*I260</f>
        <v>#DIV/0!</v>
      </c>
      <c r="S260" s="21" t="e">
        <f t="shared" ref="S260:S323" si="49">-R260*F260</f>
        <v>#DIV/0!</v>
      </c>
      <c r="T260" s="4">
        <f t="shared" ref="T260:T323" si="50">F260</f>
        <v>0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</row>
    <row r="261" ht="15" customHeight="1" spans="1:1027">
      <c r="A261" s="25">
        <f>data!A268</f>
        <v>0</v>
      </c>
      <c r="B261" s="17">
        <f>data!B$7</f>
        <v>0</v>
      </c>
      <c r="C261" s="17" t="str">
        <f>data!B$1</f>
        <v>bitmex</v>
      </c>
      <c r="D261" s="17" t="str">
        <f>data!B$2</f>
        <v>xbt_usd</v>
      </c>
      <c r="E261" s="25">
        <f>data!C268</f>
        <v>0</v>
      </c>
      <c r="F261" s="25">
        <f>data!D268</f>
        <v>0</v>
      </c>
      <c r="G261" s="25">
        <f>data!E268</f>
        <v>0</v>
      </c>
      <c r="H261" s="26">
        <f>data!F268</f>
        <v>0</v>
      </c>
      <c r="I261" s="17">
        <f t="shared" si="42"/>
        <v>-1</v>
      </c>
      <c r="J261" s="17">
        <f t="shared" si="43"/>
        <v>0</v>
      </c>
      <c r="K261" s="17">
        <f>SUM(J$2:J261)</f>
        <v>0</v>
      </c>
      <c r="L261" s="4" t="e">
        <f t="shared" si="44"/>
        <v>#DIV/0!</v>
      </c>
      <c r="M261" s="17">
        <f t="shared" si="45"/>
        <v>0</v>
      </c>
      <c r="N261" s="17" t="e">
        <f t="shared" si="46"/>
        <v>#DIV/0!</v>
      </c>
      <c r="O261" s="25">
        <f>IF(ABS(data!G268)&lt;0.000001,0,data!G268)</f>
        <v>0</v>
      </c>
      <c r="P261" s="21">
        <f t="shared" si="47"/>
        <v>0</v>
      </c>
      <c r="Q261" s="21">
        <f>data!H268</f>
        <v>0</v>
      </c>
      <c r="R261" s="21" t="e">
        <f t="shared" si="48"/>
        <v>#DIV/0!</v>
      </c>
      <c r="S261" s="21" t="e">
        <f t="shared" si="49"/>
        <v>#DIV/0!</v>
      </c>
      <c r="T261" s="4">
        <f t="shared" si="50"/>
        <v>0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</row>
    <row r="262" ht="15" customHeight="1" spans="1:1027">
      <c r="A262" s="25">
        <f>data!A269</f>
        <v>0</v>
      </c>
      <c r="B262" s="17">
        <f>data!B$7</f>
        <v>0</v>
      </c>
      <c r="C262" s="17" t="str">
        <f>data!B$1</f>
        <v>bitmex</v>
      </c>
      <c r="D262" s="17" t="str">
        <f>data!B$2</f>
        <v>xbt_usd</v>
      </c>
      <c r="E262" s="25">
        <f>data!C269</f>
        <v>0</v>
      </c>
      <c r="F262" s="25">
        <f>data!D269</f>
        <v>0</v>
      </c>
      <c r="G262" s="25">
        <f>data!E269</f>
        <v>0</v>
      </c>
      <c r="H262" s="26">
        <f>data!F269</f>
        <v>0</v>
      </c>
      <c r="I262" s="17">
        <f t="shared" si="42"/>
        <v>-1</v>
      </c>
      <c r="J262" s="17">
        <f t="shared" si="43"/>
        <v>0</v>
      </c>
      <c r="K262" s="17">
        <f>SUM(J$2:J262)</f>
        <v>0</v>
      </c>
      <c r="L262" s="4" t="e">
        <f t="shared" si="44"/>
        <v>#DIV/0!</v>
      </c>
      <c r="M262" s="17">
        <f t="shared" si="45"/>
        <v>0</v>
      </c>
      <c r="N262" s="17" t="e">
        <f t="shared" si="46"/>
        <v>#DIV/0!</v>
      </c>
      <c r="O262" s="25">
        <f>IF(ABS(data!G269)&lt;0.000001,0,data!G269)</f>
        <v>0</v>
      </c>
      <c r="P262" s="21">
        <f t="shared" si="47"/>
        <v>0</v>
      </c>
      <c r="Q262" s="21">
        <f>data!H269</f>
        <v>0</v>
      </c>
      <c r="R262" s="21" t="e">
        <f t="shared" si="48"/>
        <v>#DIV/0!</v>
      </c>
      <c r="S262" s="21" t="e">
        <f t="shared" si="49"/>
        <v>#DIV/0!</v>
      </c>
      <c r="T262" s="4">
        <f t="shared" si="50"/>
        <v>0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</row>
    <row r="263" ht="15" customHeight="1" spans="1:1027">
      <c r="A263" s="25">
        <f>data!A270</f>
        <v>0</v>
      </c>
      <c r="B263" s="17">
        <f>data!B$7</f>
        <v>0</v>
      </c>
      <c r="C263" s="17" t="str">
        <f>data!B$1</f>
        <v>bitmex</v>
      </c>
      <c r="D263" s="17" t="str">
        <f>data!B$2</f>
        <v>xbt_usd</v>
      </c>
      <c r="E263" s="25">
        <f>data!C270</f>
        <v>0</v>
      </c>
      <c r="F263" s="25">
        <f>data!D270</f>
        <v>0</v>
      </c>
      <c r="G263" s="25">
        <f>data!E270</f>
        <v>0</v>
      </c>
      <c r="H263" s="26">
        <f>data!F270</f>
        <v>0</v>
      </c>
      <c r="I263" s="17">
        <f t="shared" si="42"/>
        <v>-1</v>
      </c>
      <c r="J263" s="17">
        <f t="shared" si="43"/>
        <v>0</v>
      </c>
      <c r="K263" s="17">
        <f>SUM(J$2:J263)</f>
        <v>0</v>
      </c>
      <c r="L263" s="4" t="e">
        <f t="shared" si="44"/>
        <v>#DIV/0!</v>
      </c>
      <c r="M263" s="17">
        <f t="shared" si="45"/>
        <v>0</v>
      </c>
      <c r="N263" s="17" t="e">
        <f t="shared" si="46"/>
        <v>#DIV/0!</v>
      </c>
      <c r="O263" s="25">
        <f>IF(ABS(data!G270)&lt;0.000001,0,data!G270)</f>
        <v>0</v>
      </c>
      <c r="P263" s="21">
        <f t="shared" si="47"/>
        <v>0</v>
      </c>
      <c r="Q263" s="21">
        <f>data!H270</f>
        <v>0</v>
      </c>
      <c r="R263" s="21" t="e">
        <f t="shared" si="48"/>
        <v>#DIV/0!</v>
      </c>
      <c r="S263" s="21" t="e">
        <f t="shared" si="49"/>
        <v>#DIV/0!</v>
      </c>
      <c r="T263" s="4">
        <f t="shared" si="50"/>
        <v>0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</row>
    <row r="264" ht="15" customHeight="1" spans="1:1027">
      <c r="A264" s="25">
        <f>data!A271</f>
        <v>0</v>
      </c>
      <c r="B264" s="17">
        <f>data!B$7</f>
        <v>0</v>
      </c>
      <c r="C264" s="17" t="str">
        <f>data!B$1</f>
        <v>bitmex</v>
      </c>
      <c r="D264" s="17" t="str">
        <f>data!B$2</f>
        <v>xbt_usd</v>
      </c>
      <c r="E264" s="25">
        <f>data!C271</f>
        <v>0</v>
      </c>
      <c r="F264" s="25">
        <f>data!D271</f>
        <v>0</v>
      </c>
      <c r="G264" s="25">
        <f>data!E271</f>
        <v>0</v>
      </c>
      <c r="H264" s="26">
        <f>data!F271</f>
        <v>0</v>
      </c>
      <c r="I264" s="17">
        <f t="shared" si="42"/>
        <v>-1</v>
      </c>
      <c r="J264" s="17">
        <f t="shared" si="43"/>
        <v>0</v>
      </c>
      <c r="K264" s="17">
        <f>SUM(J$2:J264)</f>
        <v>0</v>
      </c>
      <c r="L264" s="4" t="e">
        <f t="shared" si="44"/>
        <v>#DIV/0!</v>
      </c>
      <c r="M264" s="17">
        <f t="shared" si="45"/>
        <v>0</v>
      </c>
      <c r="N264" s="17" t="e">
        <f t="shared" si="46"/>
        <v>#DIV/0!</v>
      </c>
      <c r="O264" s="25">
        <f>IF(ABS(data!G271)&lt;0.000001,0,data!G271)</f>
        <v>0</v>
      </c>
      <c r="P264" s="21">
        <f t="shared" si="47"/>
        <v>0</v>
      </c>
      <c r="Q264" s="21">
        <f>data!H271</f>
        <v>0</v>
      </c>
      <c r="R264" s="21" t="e">
        <f t="shared" si="48"/>
        <v>#DIV/0!</v>
      </c>
      <c r="S264" s="21" t="e">
        <f t="shared" si="49"/>
        <v>#DIV/0!</v>
      </c>
      <c r="T264" s="4">
        <f t="shared" si="50"/>
        <v>0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</row>
    <row r="265" ht="15" customHeight="1" spans="1:1027">
      <c r="A265" s="25">
        <f>data!A272</f>
        <v>0</v>
      </c>
      <c r="B265" s="17">
        <f>data!B$7</f>
        <v>0</v>
      </c>
      <c r="C265" s="17" t="str">
        <f>data!B$1</f>
        <v>bitmex</v>
      </c>
      <c r="D265" s="17" t="str">
        <f>data!B$2</f>
        <v>xbt_usd</v>
      </c>
      <c r="E265" s="25">
        <f>data!C272</f>
        <v>0</v>
      </c>
      <c r="F265" s="25">
        <f>data!D272</f>
        <v>0</v>
      </c>
      <c r="G265" s="25">
        <f>data!E272</f>
        <v>0</v>
      </c>
      <c r="H265" s="26">
        <f>data!F272</f>
        <v>0</v>
      </c>
      <c r="I265" s="17">
        <f t="shared" si="42"/>
        <v>-1</v>
      </c>
      <c r="J265" s="17">
        <f t="shared" si="43"/>
        <v>0</v>
      </c>
      <c r="K265" s="17">
        <f>SUM(J$2:J265)</f>
        <v>0</v>
      </c>
      <c r="L265" s="4" t="e">
        <f t="shared" si="44"/>
        <v>#DIV/0!</v>
      </c>
      <c r="M265" s="17">
        <f t="shared" si="45"/>
        <v>0</v>
      </c>
      <c r="N265" s="17" t="e">
        <f t="shared" si="46"/>
        <v>#DIV/0!</v>
      </c>
      <c r="O265" s="25">
        <f>IF(ABS(data!G272)&lt;0.000001,0,data!G272)</f>
        <v>0</v>
      </c>
      <c r="P265" s="21">
        <f t="shared" si="47"/>
        <v>0</v>
      </c>
      <c r="Q265" s="21">
        <f>data!H272</f>
        <v>0</v>
      </c>
      <c r="R265" s="21" t="e">
        <f t="shared" si="48"/>
        <v>#DIV/0!</v>
      </c>
      <c r="S265" s="21" t="e">
        <f t="shared" si="49"/>
        <v>#DIV/0!</v>
      </c>
      <c r="T265" s="4">
        <f t="shared" si="50"/>
        <v>0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</row>
    <row r="266" ht="15" customHeight="1" spans="1:1027">
      <c r="A266" s="25">
        <f>data!A273</f>
        <v>0</v>
      </c>
      <c r="B266" s="17">
        <f>data!B$7</f>
        <v>0</v>
      </c>
      <c r="C266" s="17" t="str">
        <f>data!B$1</f>
        <v>bitmex</v>
      </c>
      <c r="D266" s="17" t="str">
        <f>data!B$2</f>
        <v>xbt_usd</v>
      </c>
      <c r="E266" s="25">
        <f>data!C273</f>
        <v>0</v>
      </c>
      <c r="F266" s="25">
        <f>data!D273</f>
        <v>0</v>
      </c>
      <c r="G266" s="25">
        <f>data!E273</f>
        <v>0</v>
      </c>
      <c r="H266" s="26">
        <f>data!F273</f>
        <v>0</v>
      </c>
      <c r="I266" s="17">
        <f t="shared" si="42"/>
        <v>-1</v>
      </c>
      <c r="J266" s="17">
        <f t="shared" si="43"/>
        <v>0</v>
      </c>
      <c r="K266" s="17">
        <f>SUM(J$2:J266)</f>
        <v>0</v>
      </c>
      <c r="L266" s="4" t="e">
        <f t="shared" si="44"/>
        <v>#DIV/0!</v>
      </c>
      <c r="M266" s="17">
        <f t="shared" si="45"/>
        <v>0</v>
      </c>
      <c r="N266" s="17" t="e">
        <f t="shared" si="46"/>
        <v>#DIV/0!</v>
      </c>
      <c r="O266" s="25">
        <f>IF(ABS(data!G273)&lt;0.000001,0,data!G273)</f>
        <v>0</v>
      </c>
      <c r="P266" s="21">
        <f t="shared" si="47"/>
        <v>0</v>
      </c>
      <c r="Q266" s="21">
        <f>data!H273</f>
        <v>0</v>
      </c>
      <c r="R266" s="21" t="e">
        <f t="shared" si="48"/>
        <v>#DIV/0!</v>
      </c>
      <c r="S266" s="21" t="e">
        <f t="shared" si="49"/>
        <v>#DIV/0!</v>
      </c>
      <c r="T266" s="4">
        <f t="shared" si="50"/>
        <v>0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  <c r="AMK266" s="4"/>
      <c r="AML266" s="4"/>
      <c r="AMM266" s="4"/>
    </row>
    <row r="267" ht="15" customHeight="1" spans="1:1027">
      <c r="A267" s="25">
        <f>data!A274</f>
        <v>0</v>
      </c>
      <c r="B267" s="17">
        <f>data!B$7</f>
        <v>0</v>
      </c>
      <c r="C267" s="17" t="str">
        <f>data!B$1</f>
        <v>bitmex</v>
      </c>
      <c r="D267" s="17" t="str">
        <f>data!B$2</f>
        <v>xbt_usd</v>
      </c>
      <c r="E267" s="25">
        <f>data!C274</f>
        <v>0</v>
      </c>
      <c r="F267" s="25">
        <f>data!D274</f>
        <v>0</v>
      </c>
      <c r="G267" s="25">
        <f>data!E274</f>
        <v>0</v>
      </c>
      <c r="H267" s="26">
        <f>data!F274</f>
        <v>0</v>
      </c>
      <c r="I267" s="17">
        <f t="shared" si="42"/>
        <v>-1</v>
      </c>
      <c r="J267" s="17">
        <f t="shared" si="43"/>
        <v>0</v>
      </c>
      <c r="K267" s="17">
        <f>SUM(J$2:J267)</f>
        <v>0</v>
      </c>
      <c r="L267" s="4" t="e">
        <f t="shared" si="44"/>
        <v>#DIV/0!</v>
      </c>
      <c r="M267" s="17">
        <f t="shared" si="45"/>
        <v>0</v>
      </c>
      <c r="N267" s="17" t="e">
        <f t="shared" si="46"/>
        <v>#DIV/0!</v>
      </c>
      <c r="O267" s="25">
        <f>IF(ABS(data!G274)&lt;0.000001,0,data!G274)</f>
        <v>0</v>
      </c>
      <c r="P267" s="21">
        <f t="shared" si="47"/>
        <v>0</v>
      </c>
      <c r="Q267" s="21">
        <f>data!H274</f>
        <v>0</v>
      </c>
      <c r="R267" s="21" t="e">
        <f t="shared" si="48"/>
        <v>#DIV/0!</v>
      </c>
      <c r="S267" s="21" t="e">
        <f t="shared" si="49"/>
        <v>#DIV/0!</v>
      </c>
      <c r="T267" s="4">
        <f t="shared" si="50"/>
        <v>0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  <c r="AMK267" s="4"/>
      <c r="AML267" s="4"/>
      <c r="AMM267" s="4"/>
    </row>
    <row r="268" ht="15" customHeight="1" spans="1:1027">
      <c r="A268" s="25">
        <f>data!A275</f>
        <v>0</v>
      </c>
      <c r="B268" s="17">
        <f>data!B$7</f>
        <v>0</v>
      </c>
      <c r="C268" s="17" t="str">
        <f>data!B$1</f>
        <v>bitmex</v>
      </c>
      <c r="D268" s="17" t="str">
        <f>data!B$2</f>
        <v>xbt_usd</v>
      </c>
      <c r="E268" s="25">
        <f>data!C275</f>
        <v>0</v>
      </c>
      <c r="F268" s="25">
        <f>data!D275</f>
        <v>0</v>
      </c>
      <c r="G268" s="25">
        <f>data!E275</f>
        <v>0</v>
      </c>
      <c r="H268" s="26">
        <f>data!F275</f>
        <v>0</v>
      </c>
      <c r="I268" s="17">
        <f t="shared" si="42"/>
        <v>-1</v>
      </c>
      <c r="J268" s="17">
        <f t="shared" si="43"/>
        <v>0</v>
      </c>
      <c r="K268" s="17">
        <f>SUM(J$2:J268)</f>
        <v>0</v>
      </c>
      <c r="L268" s="4" t="e">
        <f t="shared" si="44"/>
        <v>#DIV/0!</v>
      </c>
      <c r="M268" s="17">
        <f t="shared" si="45"/>
        <v>0</v>
      </c>
      <c r="N268" s="17" t="e">
        <f t="shared" si="46"/>
        <v>#DIV/0!</v>
      </c>
      <c r="O268" s="25">
        <f>IF(ABS(data!G275)&lt;0.000001,0,data!G275)</f>
        <v>0</v>
      </c>
      <c r="P268" s="21">
        <f t="shared" si="47"/>
        <v>0</v>
      </c>
      <c r="Q268" s="21">
        <f>data!H275</f>
        <v>0</v>
      </c>
      <c r="R268" s="21" t="e">
        <f t="shared" si="48"/>
        <v>#DIV/0!</v>
      </c>
      <c r="S268" s="21" t="e">
        <f t="shared" si="49"/>
        <v>#DIV/0!</v>
      </c>
      <c r="T268" s="4">
        <f t="shared" si="50"/>
        <v>0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  <c r="AMK268" s="4"/>
      <c r="AML268" s="4"/>
      <c r="AMM268" s="4"/>
    </row>
    <row r="269" ht="15" customHeight="1" spans="1:1027">
      <c r="A269" s="25">
        <f>data!A276</f>
        <v>0</v>
      </c>
      <c r="B269" s="17">
        <f>data!B$7</f>
        <v>0</v>
      </c>
      <c r="C269" s="17" t="str">
        <f>data!B$1</f>
        <v>bitmex</v>
      </c>
      <c r="D269" s="17" t="str">
        <f>data!B$2</f>
        <v>xbt_usd</v>
      </c>
      <c r="E269" s="25">
        <f>data!C276</f>
        <v>0</v>
      </c>
      <c r="F269" s="25">
        <f>data!D276</f>
        <v>0</v>
      </c>
      <c r="G269" s="25">
        <f>data!E276</f>
        <v>0</v>
      </c>
      <c r="H269" s="26">
        <f>data!F276</f>
        <v>0</v>
      </c>
      <c r="I269" s="17">
        <f t="shared" si="42"/>
        <v>-1</v>
      </c>
      <c r="J269" s="17">
        <f t="shared" si="43"/>
        <v>0</v>
      </c>
      <c r="K269" s="17">
        <f>SUM(J$2:J269)</f>
        <v>0</v>
      </c>
      <c r="L269" s="4" t="e">
        <f t="shared" si="44"/>
        <v>#DIV/0!</v>
      </c>
      <c r="M269" s="17">
        <f t="shared" si="45"/>
        <v>0</v>
      </c>
      <c r="N269" s="17" t="e">
        <f t="shared" si="46"/>
        <v>#DIV/0!</v>
      </c>
      <c r="O269" s="25">
        <f>IF(ABS(data!G276)&lt;0.000001,0,data!G276)</f>
        <v>0</v>
      </c>
      <c r="P269" s="21">
        <f t="shared" si="47"/>
        <v>0</v>
      </c>
      <c r="Q269" s="21">
        <f>data!H276</f>
        <v>0</v>
      </c>
      <c r="R269" s="21" t="e">
        <f t="shared" si="48"/>
        <v>#DIV/0!</v>
      </c>
      <c r="S269" s="21" t="e">
        <f t="shared" si="49"/>
        <v>#DIV/0!</v>
      </c>
      <c r="T269" s="4">
        <f t="shared" si="50"/>
        <v>0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  <c r="AMK269" s="4"/>
      <c r="AML269" s="4"/>
      <c r="AMM269" s="4"/>
    </row>
    <row r="270" ht="15" customHeight="1" spans="1:1027">
      <c r="A270" s="25">
        <f>data!A277</f>
        <v>0</v>
      </c>
      <c r="B270" s="17">
        <f>data!B$7</f>
        <v>0</v>
      </c>
      <c r="C270" s="17" t="str">
        <f>data!B$1</f>
        <v>bitmex</v>
      </c>
      <c r="D270" s="17" t="str">
        <f>data!B$2</f>
        <v>xbt_usd</v>
      </c>
      <c r="E270" s="25">
        <f>data!C277</f>
        <v>0</v>
      </c>
      <c r="F270" s="25">
        <f>data!D277</f>
        <v>0</v>
      </c>
      <c r="G270" s="25">
        <f>data!E277</f>
        <v>0</v>
      </c>
      <c r="H270" s="26">
        <f>data!F277</f>
        <v>0</v>
      </c>
      <c r="I270" s="17">
        <f t="shared" si="42"/>
        <v>-1</v>
      </c>
      <c r="J270" s="17">
        <f t="shared" si="43"/>
        <v>0</v>
      </c>
      <c r="K270" s="17">
        <f>SUM(J$2:J270)</f>
        <v>0</v>
      </c>
      <c r="L270" s="4" t="e">
        <f t="shared" si="44"/>
        <v>#DIV/0!</v>
      </c>
      <c r="M270" s="17">
        <f t="shared" si="45"/>
        <v>0</v>
      </c>
      <c r="N270" s="17" t="e">
        <f t="shared" si="46"/>
        <v>#DIV/0!</v>
      </c>
      <c r="O270" s="25">
        <f>IF(ABS(data!G277)&lt;0.000001,0,data!G277)</f>
        <v>0</v>
      </c>
      <c r="P270" s="21">
        <f t="shared" si="47"/>
        <v>0</v>
      </c>
      <c r="Q270" s="21">
        <f>data!H277</f>
        <v>0</v>
      </c>
      <c r="R270" s="21" t="e">
        <f t="shared" si="48"/>
        <v>#DIV/0!</v>
      </c>
      <c r="S270" s="21" t="e">
        <f t="shared" si="49"/>
        <v>#DIV/0!</v>
      </c>
      <c r="T270" s="4">
        <f t="shared" si="50"/>
        <v>0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  <c r="AMK270" s="4"/>
      <c r="AML270" s="4"/>
      <c r="AMM270" s="4"/>
    </row>
    <row r="271" ht="15" customHeight="1" spans="1:1027">
      <c r="A271" s="25">
        <f>data!A278</f>
        <v>0</v>
      </c>
      <c r="B271" s="17">
        <f>data!B$7</f>
        <v>0</v>
      </c>
      <c r="C271" s="17" t="str">
        <f>data!B$1</f>
        <v>bitmex</v>
      </c>
      <c r="D271" s="17" t="str">
        <f>data!B$2</f>
        <v>xbt_usd</v>
      </c>
      <c r="E271" s="25">
        <f>data!C278</f>
        <v>0</v>
      </c>
      <c r="F271" s="25">
        <f>data!D278</f>
        <v>0</v>
      </c>
      <c r="G271" s="25">
        <f>data!E278</f>
        <v>0</v>
      </c>
      <c r="H271" s="26">
        <f>data!F278</f>
        <v>0</v>
      </c>
      <c r="I271" s="17">
        <f t="shared" si="42"/>
        <v>-1</v>
      </c>
      <c r="J271" s="17">
        <f t="shared" si="43"/>
        <v>0</v>
      </c>
      <c r="K271" s="17">
        <f>SUM(J$2:J271)</f>
        <v>0</v>
      </c>
      <c r="L271" s="4" t="e">
        <f t="shared" si="44"/>
        <v>#DIV/0!</v>
      </c>
      <c r="M271" s="17">
        <f t="shared" si="45"/>
        <v>0</v>
      </c>
      <c r="N271" s="17" t="e">
        <f t="shared" si="46"/>
        <v>#DIV/0!</v>
      </c>
      <c r="O271" s="25">
        <f>IF(ABS(data!G278)&lt;0.000001,0,data!G278)</f>
        <v>0</v>
      </c>
      <c r="P271" s="21">
        <f t="shared" si="47"/>
        <v>0</v>
      </c>
      <c r="Q271" s="21">
        <f>data!H278</f>
        <v>0</v>
      </c>
      <c r="R271" s="21" t="e">
        <f t="shared" si="48"/>
        <v>#DIV/0!</v>
      </c>
      <c r="S271" s="21" t="e">
        <f t="shared" si="49"/>
        <v>#DIV/0!</v>
      </c>
      <c r="T271" s="4">
        <f t="shared" si="50"/>
        <v>0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  <c r="AMK271" s="4"/>
      <c r="AML271" s="4"/>
      <c r="AMM271" s="4"/>
    </row>
    <row r="272" ht="15" customHeight="1" spans="1:1027">
      <c r="A272" s="25">
        <f>data!A279</f>
        <v>0</v>
      </c>
      <c r="B272" s="17">
        <f>data!B$7</f>
        <v>0</v>
      </c>
      <c r="C272" s="17" t="str">
        <f>data!B$1</f>
        <v>bitmex</v>
      </c>
      <c r="D272" s="17" t="str">
        <f>data!B$2</f>
        <v>xbt_usd</v>
      </c>
      <c r="E272" s="25">
        <f>data!C279</f>
        <v>0</v>
      </c>
      <c r="F272" s="25">
        <f>data!D279</f>
        <v>0</v>
      </c>
      <c r="G272" s="25">
        <f>data!E279</f>
        <v>0</v>
      </c>
      <c r="H272" s="26">
        <f>data!F279</f>
        <v>0</v>
      </c>
      <c r="I272" s="17">
        <f t="shared" si="42"/>
        <v>-1</v>
      </c>
      <c r="J272" s="17">
        <f t="shared" si="43"/>
        <v>0</v>
      </c>
      <c r="K272" s="17">
        <f>SUM(J$2:J272)</f>
        <v>0</v>
      </c>
      <c r="L272" s="4" t="e">
        <f t="shared" si="44"/>
        <v>#DIV/0!</v>
      </c>
      <c r="M272" s="17">
        <f t="shared" si="45"/>
        <v>0</v>
      </c>
      <c r="N272" s="17" t="e">
        <f t="shared" si="46"/>
        <v>#DIV/0!</v>
      </c>
      <c r="O272" s="25">
        <f>IF(ABS(data!G279)&lt;0.000001,0,data!G279)</f>
        <v>0</v>
      </c>
      <c r="P272" s="21">
        <f t="shared" si="47"/>
        <v>0</v>
      </c>
      <c r="Q272" s="21">
        <f>data!H279</f>
        <v>0</v>
      </c>
      <c r="R272" s="21" t="e">
        <f t="shared" si="48"/>
        <v>#DIV/0!</v>
      </c>
      <c r="S272" s="21" t="e">
        <f t="shared" si="49"/>
        <v>#DIV/0!</v>
      </c>
      <c r="T272" s="4">
        <f t="shared" si="50"/>
        <v>0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  <c r="AMK272" s="4"/>
      <c r="AML272" s="4"/>
      <c r="AMM272" s="4"/>
    </row>
    <row r="273" ht="15" customHeight="1" spans="1:1027">
      <c r="A273" s="25">
        <f>data!A280</f>
        <v>0</v>
      </c>
      <c r="B273" s="17">
        <f>data!B$7</f>
        <v>0</v>
      </c>
      <c r="C273" s="17" t="str">
        <f>data!B$1</f>
        <v>bitmex</v>
      </c>
      <c r="D273" s="17" t="str">
        <f>data!B$2</f>
        <v>xbt_usd</v>
      </c>
      <c r="E273" s="25">
        <f>data!C280</f>
        <v>0</v>
      </c>
      <c r="F273" s="25">
        <f>data!D280</f>
        <v>0</v>
      </c>
      <c r="G273" s="25">
        <f>data!E280</f>
        <v>0</v>
      </c>
      <c r="H273" s="26">
        <f>data!F280</f>
        <v>0</v>
      </c>
      <c r="I273" s="17">
        <f t="shared" si="42"/>
        <v>-1</v>
      </c>
      <c r="J273" s="17">
        <f t="shared" si="43"/>
        <v>0</v>
      </c>
      <c r="K273" s="17">
        <f>SUM(J$2:J273)</f>
        <v>0</v>
      </c>
      <c r="L273" s="4" t="e">
        <f t="shared" si="44"/>
        <v>#DIV/0!</v>
      </c>
      <c r="M273" s="17">
        <f t="shared" si="45"/>
        <v>0</v>
      </c>
      <c r="N273" s="17" t="e">
        <f t="shared" si="46"/>
        <v>#DIV/0!</v>
      </c>
      <c r="O273" s="25">
        <f>IF(ABS(data!G280)&lt;0.000001,0,data!G280)</f>
        <v>0</v>
      </c>
      <c r="P273" s="21">
        <f t="shared" si="47"/>
        <v>0</v>
      </c>
      <c r="Q273" s="21">
        <f>data!H280</f>
        <v>0</v>
      </c>
      <c r="R273" s="21" t="e">
        <f t="shared" si="48"/>
        <v>#DIV/0!</v>
      </c>
      <c r="S273" s="21" t="e">
        <f t="shared" si="49"/>
        <v>#DIV/0!</v>
      </c>
      <c r="T273" s="4">
        <f t="shared" si="50"/>
        <v>0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  <c r="AMK273" s="4"/>
      <c r="AML273" s="4"/>
      <c r="AMM273" s="4"/>
    </row>
    <row r="274" ht="15" customHeight="1" spans="1:1027">
      <c r="A274" s="25">
        <f>data!A281</f>
        <v>0</v>
      </c>
      <c r="B274" s="17">
        <f>data!B$7</f>
        <v>0</v>
      </c>
      <c r="C274" s="17" t="str">
        <f>data!B$1</f>
        <v>bitmex</v>
      </c>
      <c r="D274" s="17" t="str">
        <f>data!B$2</f>
        <v>xbt_usd</v>
      </c>
      <c r="E274" s="25">
        <f>data!C281</f>
        <v>0</v>
      </c>
      <c r="F274" s="25">
        <f>data!D281</f>
        <v>0</v>
      </c>
      <c r="G274" s="25">
        <f>data!E281</f>
        <v>0</v>
      </c>
      <c r="H274" s="26">
        <f>data!F281</f>
        <v>0</v>
      </c>
      <c r="I274" s="17">
        <f t="shared" si="42"/>
        <v>-1</v>
      </c>
      <c r="J274" s="17">
        <f t="shared" si="43"/>
        <v>0</v>
      </c>
      <c r="K274" s="17">
        <f>SUM(J$2:J274)</f>
        <v>0</v>
      </c>
      <c r="L274" s="4" t="e">
        <f t="shared" si="44"/>
        <v>#DIV/0!</v>
      </c>
      <c r="M274" s="17">
        <f t="shared" si="45"/>
        <v>0</v>
      </c>
      <c r="N274" s="17" t="e">
        <f t="shared" si="46"/>
        <v>#DIV/0!</v>
      </c>
      <c r="O274" s="25">
        <f>IF(ABS(data!G281)&lt;0.000001,0,data!G281)</f>
        <v>0</v>
      </c>
      <c r="P274" s="21">
        <f t="shared" si="47"/>
        <v>0</v>
      </c>
      <c r="Q274" s="21">
        <f>data!H281</f>
        <v>0</v>
      </c>
      <c r="R274" s="21" t="e">
        <f t="shared" si="48"/>
        <v>#DIV/0!</v>
      </c>
      <c r="S274" s="21" t="e">
        <f t="shared" si="49"/>
        <v>#DIV/0!</v>
      </c>
      <c r="T274" s="4">
        <f t="shared" si="50"/>
        <v>0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  <c r="AMK274" s="4"/>
      <c r="AML274" s="4"/>
      <c r="AMM274" s="4"/>
    </row>
    <row r="275" ht="15" customHeight="1" spans="1:1027">
      <c r="A275" s="25">
        <f>data!A282</f>
        <v>0</v>
      </c>
      <c r="B275" s="17">
        <f>data!B$7</f>
        <v>0</v>
      </c>
      <c r="C275" s="17" t="str">
        <f>data!B$1</f>
        <v>bitmex</v>
      </c>
      <c r="D275" s="17" t="str">
        <f>data!B$2</f>
        <v>xbt_usd</v>
      </c>
      <c r="E275" s="25">
        <f>data!C282</f>
        <v>0</v>
      </c>
      <c r="F275" s="25">
        <f>data!D282</f>
        <v>0</v>
      </c>
      <c r="G275" s="25">
        <f>data!E282</f>
        <v>0</v>
      </c>
      <c r="H275" s="26">
        <f>data!F282</f>
        <v>0</v>
      </c>
      <c r="I275" s="17">
        <f t="shared" si="42"/>
        <v>-1</v>
      </c>
      <c r="J275" s="17">
        <f t="shared" si="43"/>
        <v>0</v>
      </c>
      <c r="K275" s="17">
        <f>SUM(J$2:J275)</f>
        <v>0</v>
      </c>
      <c r="L275" s="4" t="e">
        <f t="shared" si="44"/>
        <v>#DIV/0!</v>
      </c>
      <c r="M275" s="17">
        <f t="shared" si="45"/>
        <v>0</v>
      </c>
      <c r="N275" s="17" t="e">
        <f t="shared" si="46"/>
        <v>#DIV/0!</v>
      </c>
      <c r="O275" s="25">
        <f>IF(ABS(data!G282)&lt;0.000001,0,data!G282)</f>
        <v>0</v>
      </c>
      <c r="P275" s="21">
        <f t="shared" si="47"/>
        <v>0</v>
      </c>
      <c r="Q275" s="21">
        <f>data!H282</f>
        <v>0</v>
      </c>
      <c r="R275" s="21" t="e">
        <f t="shared" si="48"/>
        <v>#DIV/0!</v>
      </c>
      <c r="S275" s="21" t="e">
        <f t="shared" si="49"/>
        <v>#DIV/0!</v>
      </c>
      <c r="T275" s="4">
        <f t="shared" si="50"/>
        <v>0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  <c r="AMK275" s="4"/>
      <c r="AML275" s="4"/>
      <c r="AMM275" s="4"/>
    </row>
    <row r="276" ht="15" customHeight="1" spans="1:1027">
      <c r="A276" s="25">
        <f>data!A283</f>
        <v>0</v>
      </c>
      <c r="B276" s="17">
        <f>data!B$7</f>
        <v>0</v>
      </c>
      <c r="C276" s="17" t="str">
        <f>data!B$1</f>
        <v>bitmex</v>
      </c>
      <c r="D276" s="17" t="str">
        <f>data!B$2</f>
        <v>xbt_usd</v>
      </c>
      <c r="E276" s="25">
        <f>data!C283</f>
        <v>0</v>
      </c>
      <c r="F276" s="25">
        <f>data!D283</f>
        <v>0</v>
      </c>
      <c r="G276" s="25">
        <f>data!E283</f>
        <v>0</v>
      </c>
      <c r="H276" s="26">
        <f>data!F283</f>
        <v>0</v>
      </c>
      <c r="I276" s="17">
        <f t="shared" si="42"/>
        <v>-1</v>
      </c>
      <c r="J276" s="17">
        <f t="shared" si="43"/>
        <v>0</v>
      </c>
      <c r="K276" s="17">
        <f>SUM(J$2:J276)</f>
        <v>0</v>
      </c>
      <c r="L276" s="4" t="e">
        <f t="shared" si="44"/>
        <v>#DIV/0!</v>
      </c>
      <c r="M276" s="17">
        <f t="shared" si="45"/>
        <v>0</v>
      </c>
      <c r="N276" s="17" t="e">
        <f t="shared" si="46"/>
        <v>#DIV/0!</v>
      </c>
      <c r="O276" s="25">
        <f>IF(ABS(data!G283)&lt;0.000001,0,data!G283)</f>
        <v>0</v>
      </c>
      <c r="P276" s="21">
        <f t="shared" si="47"/>
        <v>0</v>
      </c>
      <c r="Q276" s="21">
        <f>data!H283</f>
        <v>0</v>
      </c>
      <c r="R276" s="21" t="e">
        <f t="shared" si="48"/>
        <v>#DIV/0!</v>
      </c>
      <c r="S276" s="21" t="e">
        <f t="shared" si="49"/>
        <v>#DIV/0!</v>
      </c>
      <c r="T276" s="4">
        <f t="shared" si="50"/>
        <v>0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  <c r="AMK276" s="4"/>
      <c r="AML276" s="4"/>
      <c r="AMM276" s="4"/>
    </row>
    <row r="277" ht="15" customHeight="1" spans="1:1027">
      <c r="A277" s="25">
        <f>data!A284</f>
        <v>0</v>
      </c>
      <c r="B277" s="17">
        <f>data!B$7</f>
        <v>0</v>
      </c>
      <c r="C277" s="17" t="str">
        <f>data!B$1</f>
        <v>bitmex</v>
      </c>
      <c r="D277" s="17" t="str">
        <f>data!B$2</f>
        <v>xbt_usd</v>
      </c>
      <c r="E277" s="25">
        <f>data!C284</f>
        <v>0</v>
      </c>
      <c r="F277" s="25">
        <f>data!D284</f>
        <v>0</v>
      </c>
      <c r="G277" s="25">
        <f>data!E284</f>
        <v>0</v>
      </c>
      <c r="H277" s="26">
        <f>data!F284</f>
        <v>0</v>
      </c>
      <c r="I277" s="17">
        <f t="shared" si="42"/>
        <v>-1</v>
      </c>
      <c r="J277" s="17">
        <f t="shared" si="43"/>
        <v>0</v>
      </c>
      <c r="K277" s="17">
        <f>SUM(J$2:J277)</f>
        <v>0</v>
      </c>
      <c r="L277" s="4" t="e">
        <f t="shared" si="44"/>
        <v>#DIV/0!</v>
      </c>
      <c r="M277" s="17">
        <f t="shared" si="45"/>
        <v>0</v>
      </c>
      <c r="N277" s="17" t="e">
        <f t="shared" si="46"/>
        <v>#DIV/0!</v>
      </c>
      <c r="O277" s="25">
        <f>IF(ABS(data!G284)&lt;0.000001,0,data!G284)</f>
        <v>0</v>
      </c>
      <c r="P277" s="21">
        <f t="shared" si="47"/>
        <v>0</v>
      </c>
      <c r="Q277" s="21">
        <f>data!H284</f>
        <v>0</v>
      </c>
      <c r="R277" s="21" t="e">
        <f t="shared" si="48"/>
        <v>#DIV/0!</v>
      </c>
      <c r="S277" s="21" t="e">
        <f t="shared" si="49"/>
        <v>#DIV/0!</v>
      </c>
      <c r="T277" s="4">
        <f t="shared" si="50"/>
        <v>0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  <c r="AMK277" s="4"/>
      <c r="AML277" s="4"/>
      <c r="AMM277" s="4"/>
    </row>
    <row r="278" ht="15" customHeight="1" spans="1:1027">
      <c r="A278" s="25">
        <f>data!A285</f>
        <v>0</v>
      </c>
      <c r="B278" s="17">
        <f>data!B$7</f>
        <v>0</v>
      </c>
      <c r="C278" s="17" t="str">
        <f>data!B$1</f>
        <v>bitmex</v>
      </c>
      <c r="D278" s="17" t="str">
        <f>data!B$2</f>
        <v>xbt_usd</v>
      </c>
      <c r="E278" s="25">
        <f>data!C285</f>
        <v>0</v>
      </c>
      <c r="F278" s="25">
        <f>data!D285</f>
        <v>0</v>
      </c>
      <c r="G278" s="25">
        <f>data!E285</f>
        <v>0</v>
      </c>
      <c r="H278" s="26">
        <f>data!F285</f>
        <v>0</v>
      </c>
      <c r="I278" s="17">
        <f t="shared" si="42"/>
        <v>-1</v>
      </c>
      <c r="J278" s="17">
        <f t="shared" si="43"/>
        <v>0</v>
      </c>
      <c r="K278" s="17">
        <f>SUM(J$2:J278)</f>
        <v>0</v>
      </c>
      <c r="L278" s="4" t="e">
        <f t="shared" si="44"/>
        <v>#DIV/0!</v>
      </c>
      <c r="M278" s="17">
        <f t="shared" si="45"/>
        <v>0</v>
      </c>
      <c r="N278" s="17" t="e">
        <f t="shared" si="46"/>
        <v>#DIV/0!</v>
      </c>
      <c r="O278" s="25">
        <f>IF(ABS(data!G285)&lt;0.000001,0,data!G285)</f>
        <v>0</v>
      </c>
      <c r="P278" s="21">
        <f t="shared" si="47"/>
        <v>0</v>
      </c>
      <c r="Q278" s="21">
        <f>data!H285</f>
        <v>0</v>
      </c>
      <c r="R278" s="21" t="e">
        <f t="shared" si="48"/>
        <v>#DIV/0!</v>
      </c>
      <c r="S278" s="21" t="e">
        <f t="shared" si="49"/>
        <v>#DIV/0!</v>
      </c>
      <c r="T278" s="4">
        <f t="shared" si="50"/>
        <v>0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  <c r="AMK278" s="4"/>
      <c r="AML278" s="4"/>
      <c r="AMM278" s="4"/>
    </row>
    <row r="279" ht="15" customHeight="1" spans="1:1027">
      <c r="A279" s="25">
        <f>data!A286</f>
        <v>0</v>
      </c>
      <c r="B279" s="17">
        <f>data!B$7</f>
        <v>0</v>
      </c>
      <c r="C279" s="17" t="str">
        <f>data!B$1</f>
        <v>bitmex</v>
      </c>
      <c r="D279" s="17" t="str">
        <f>data!B$2</f>
        <v>xbt_usd</v>
      </c>
      <c r="E279" s="25">
        <f>data!C286</f>
        <v>0</v>
      </c>
      <c r="F279" s="25">
        <f>data!D286</f>
        <v>0</v>
      </c>
      <c r="G279" s="25">
        <f>data!E286</f>
        <v>0</v>
      </c>
      <c r="H279" s="26">
        <f>data!F286</f>
        <v>0</v>
      </c>
      <c r="I279" s="17">
        <f t="shared" si="42"/>
        <v>-1</v>
      </c>
      <c r="J279" s="17">
        <f t="shared" si="43"/>
        <v>0</v>
      </c>
      <c r="K279" s="17">
        <f>SUM(J$2:J279)</f>
        <v>0</v>
      </c>
      <c r="L279" s="4" t="e">
        <f t="shared" si="44"/>
        <v>#DIV/0!</v>
      </c>
      <c r="M279" s="17">
        <f t="shared" si="45"/>
        <v>0</v>
      </c>
      <c r="N279" s="17" t="e">
        <f t="shared" si="46"/>
        <v>#DIV/0!</v>
      </c>
      <c r="O279" s="25">
        <f>IF(ABS(data!G286)&lt;0.000001,0,data!G286)</f>
        <v>0</v>
      </c>
      <c r="P279" s="21">
        <f t="shared" si="47"/>
        <v>0</v>
      </c>
      <c r="Q279" s="21">
        <f>data!H286</f>
        <v>0</v>
      </c>
      <c r="R279" s="21" t="e">
        <f t="shared" si="48"/>
        <v>#DIV/0!</v>
      </c>
      <c r="S279" s="21" t="e">
        <f t="shared" si="49"/>
        <v>#DIV/0!</v>
      </c>
      <c r="T279" s="4">
        <f t="shared" si="50"/>
        <v>0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  <c r="AMK279" s="4"/>
      <c r="AML279" s="4"/>
      <c r="AMM279" s="4"/>
    </row>
    <row r="280" ht="15" customHeight="1" spans="1:1027">
      <c r="A280" s="25">
        <f>data!A287</f>
        <v>0</v>
      </c>
      <c r="B280" s="17">
        <f>data!B$7</f>
        <v>0</v>
      </c>
      <c r="C280" s="17" t="str">
        <f>data!B$1</f>
        <v>bitmex</v>
      </c>
      <c r="D280" s="17" t="str">
        <f>data!B$2</f>
        <v>xbt_usd</v>
      </c>
      <c r="E280" s="25">
        <f>data!C287</f>
        <v>0</v>
      </c>
      <c r="F280" s="25">
        <f>data!D287</f>
        <v>0</v>
      </c>
      <c r="G280" s="25">
        <f>data!E287</f>
        <v>0</v>
      </c>
      <c r="H280" s="26">
        <f>data!F287</f>
        <v>0</v>
      </c>
      <c r="I280" s="17">
        <f t="shared" si="42"/>
        <v>-1</v>
      </c>
      <c r="J280" s="17">
        <f t="shared" si="43"/>
        <v>0</v>
      </c>
      <c r="K280" s="17">
        <f>SUM(J$2:J280)</f>
        <v>0</v>
      </c>
      <c r="L280" s="4" t="e">
        <f t="shared" si="44"/>
        <v>#DIV/0!</v>
      </c>
      <c r="M280" s="17">
        <f t="shared" si="45"/>
        <v>0</v>
      </c>
      <c r="N280" s="17" t="e">
        <f t="shared" si="46"/>
        <v>#DIV/0!</v>
      </c>
      <c r="O280" s="25">
        <f>IF(ABS(data!G287)&lt;0.000001,0,data!G287)</f>
        <v>0</v>
      </c>
      <c r="P280" s="21">
        <f t="shared" si="47"/>
        <v>0</v>
      </c>
      <c r="Q280" s="21">
        <f>data!H287</f>
        <v>0</v>
      </c>
      <c r="R280" s="21" t="e">
        <f t="shared" si="48"/>
        <v>#DIV/0!</v>
      </c>
      <c r="S280" s="21" t="e">
        <f t="shared" si="49"/>
        <v>#DIV/0!</v>
      </c>
      <c r="T280" s="4">
        <f t="shared" si="50"/>
        <v>0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  <c r="AMK280" s="4"/>
      <c r="AML280" s="4"/>
      <c r="AMM280" s="4"/>
    </row>
    <row r="281" ht="15" customHeight="1" spans="1:1027">
      <c r="A281" s="25">
        <f>data!A288</f>
        <v>0</v>
      </c>
      <c r="B281" s="17">
        <f>data!B$7</f>
        <v>0</v>
      </c>
      <c r="C281" s="17" t="str">
        <f>data!B$1</f>
        <v>bitmex</v>
      </c>
      <c r="D281" s="17" t="str">
        <f>data!B$2</f>
        <v>xbt_usd</v>
      </c>
      <c r="E281" s="25">
        <f>data!C288</f>
        <v>0</v>
      </c>
      <c r="F281" s="25">
        <f>data!D288</f>
        <v>0</v>
      </c>
      <c r="G281" s="25">
        <f>data!E288</f>
        <v>0</v>
      </c>
      <c r="H281" s="26">
        <f>data!F288</f>
        <v>0</v>
      </c>
      <c r="I281" s="17">
        <f t="shared" si="42"/>
        <v>-1</v>
      </c>
      <c r="J281" s="17">
        <f t="shared" si="43"/>
        <v>0</v>
      </c>
      <c r="K281" s="17">
        <f>SUM(J$2:J281)</f>
        <v>0</v>
      </c>
      <c r="L281" s="4" t="e">
        <f t="shared" si="44"/>
        <v>#DIV/0!</v>
      </c>
      <c r="M281" s="17">
        <f t="shared" si="45"/>
        <v>0</v>
      </c>
      <c r="N281" s="17" t="e">
        <f t="shared" si="46"/>
        <v>#DIV/0!</v>
      </c>
      <c r="O281" s="25">
        <f>IF(ABS(data!G288)&lt;0.000001,0,data!G288)</f>
        <v>0</v>
      </c>
      <c r="P281" s="21">
        <f t="shared" si="47"/>
        <v>0</v>
      </c>
      <c r="Q281" s="21">
        <f>data!H288</f>
        <v>0</v>
      </c>
      <c r="R281" s="21" t="e">
        <f t="shared" si="48"/>
        <v>#DIV/0!</v>
      </c>
      <c r="S281" s="21" t="e">
        <f t="shared" si="49"/>
        <v>#DIV/0!</v>
      </c>
      <c r="T281" s="4">
        <f t="shared" si="50"/>
        <v>0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  <c r="AMK281" s="4"/>
      <c r="AML281" s="4"/>
      <c r="AMM281" s="4"/>
    </row>
    <row r="282" ht="15" customHeight="1" spans="1:1027">
      <c r="A282" s="25">
        <f>data!A289</f>
        <v>0</v>
      </c>
      <c r="B282" s="17">
        <f>data!B$7</f>
        <v>0</v>
      </c>
      <c r="C282" s="17" t="str">
        <f>data!B$1</f>
        <v>bitmex</v>
      </c>
      <c r="D282" s="17" t="str">
        <f>data!B$2</f>
        <v>xbt_usd</v>
      </c>
      <c r="E282" s="25">
        <f>data!C289</f>
        <v>0</v>
      </c>
      <c r="F282" s="25">
        <f>data!D289</f>
        <v>0</v>
      </c>
      <c r="G282" s="25">
        <f>data!E289</f>
        <v>0</v>
      </c>
      <c r="H282" s="26">
        <f>data!F289</f>
        <v>0</v>
      </c>
      <c r="I282" s="17">
        <f t="shared" si="42"/>
        <v>-1</v>
      </c>
      <c r="J282" s="17">
        <f t="shared" si="43"/>
        <v>0</v>
      </c>
      <c r="K282" s="17">
        <f>SUM(J$2:J282)</f>
        <v>0</v>
      </c>
      <c r="L282" s="4" t="e">
        <f t="shared" si="44"/>
        <v>#DIV/0!</v>
      </c>
      <c r="M282" s="17">
        <f t="shared" si="45"/>
        <v>0</v>
      </c>
      <c r="N282" s="17" t="e">
        <f t="shared" si="46"/>
        <v>#DIV/0!</v>
      </c>
      <c r="O282" s="25">
        <f>IF(ABS(data!G289)&lt;0.000001,0,data!G289)</f>
        <v>0</v>
      </c>
      <c r="P282" s="21">
        <f t="shared" si="47"/>
        <v>0</v>
      </c>
      <c r="Q282" s="21">
        <f>data!H289</f>
        <v>0</v>
      </c>
      <c r="R282" s="21" t="e">
        <f t="shared" si="48"/>
        <v>#DIV/0!</v>
      </c>
      <c r="S282" s="21" t="e">
        <f t="shared" si="49"/>
        <v>#DIV/0!</v>
      </c>
      <c r="T282" s="4">
        <f t="shared" si="50"/>
        <v>0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  <c r="AMK282" s="4"/>
      <c r="AML282" s="4"/>
      <c r="AMM282" s="4"/>
    </row>
    <row r="283" ht="15" customHeight="1" spans="1:1027">
      <c r="A283" s="25">
        <f>data!A290</f>
        <v>0</v>
      </c>
      <c r="B283" s="17">
        <f>data!B$7</f>
        <v>0</v>
      </c>
      <c r="C283" s="17" t="str">
        <f>data!B$1</f>
        <v>bitmex</v>
      </c>
      <c r="D283" s="17" t="str">
        <f>data!B$2</f>
        <v>xbt_usd</v>
      </c>
      <c r="E283" s="25">
        <f>data!C290</f>
        <v>0</v>
      </c>
      <c r="F283" s="25">
        <f>data!D290</f>
        <v>0</v>
      </c>
      <c r="G283" s="25">
        <f>data!E290</f>
        <v>0</v>
      </c>
      <c r="H283" s="26">
        <f>data!F290</f>
        <v>0</v>
      </c>
      <c r="I283" s="17">
        <f t="shared" si="42"/>
        <v>-1</v>
      </c>
      <c r="J283" s="17">
        <f t="shared" si="43"/>
        <v>0</v>
      </c>
      <c r="K283" s="17">
        <f>SUM(J$2:J283)</f>
        <v>0</v>
      </c>
      <c r="L283" s="4" t="e">
        <f t="shared" si="44"/>
        <v>#DIV/0!</v>
      </c>
      <c r="M283" s="17">
        <f t="shared" si="45"/>
        <v>0</v>
      </c>
      <c r="N283" s="17" t="e">
        <f t="shared" si="46"/>
        <v>#DIV/0!</v>
      </c>
      <c r="O283" s="25">
        <f>IF(ABS(data!G290)&lt;0.000001,0,data!G290)</f>
        <v>0</v>
      </c>
      <c r="P283" s="21">
        <f t="shared" si="47"/>
        <v>0</v>
      </c>
      <c r="Q283" s="21">
        <f>data!H290</f>
        <v>0</v>
      </c>
      <c r="R283" s="21" t="e">
        <f t="shared" si="48"/>
        <v>#DIV/0!</v>
      </c>
      <c r="S283" s="21" t="e">
        <f t="shared" si="49"/>
        <v>#DIV/0!</v>
      </c>
      <c r="T283" s="4">
        <f t="shared" si="50"/>
        <v>0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  <c r="AMK283" s="4"/>
      <c r="AML283" s="4"/>
      <c r="AMM283" s="4"/>
    </row>
    <row r="284" ht="15" customHeight="1" spans="1:1027">
      <c r="A284" s="25">
        <f>data!A291</f>
        <v>0</v>
      </c>
      <c r="B284" s="17">
        <f>data!B$7</f>
        <v>0</v>
      </c>
      <c r="C284" s="17" t="str">
        <f>data!B$1</f>
        <v>bitmex</v>
      </c>
      <c r="D284" s="17" t="str">
        <f>data!B$2</f>
        <v>xbt_usd</v>
      </c>
      <c r="E284" s="25">
        <f>data!C291</f>
        <v>0</v>
      </c>
      <c r="F284" s="25">
        <f>data!D291</f>
        <v>0</v>
      </c>
      <c r="G284" s="25">
        <f>data!E291</f>
        <v>0</v>
      </c>
      <c r="H284" s="26">
        <f>data!F291</f>
        <v>0</v>
      </c>
      <c r="I284" s="17">
        <f t="shared" si="42"/>
        <v>-1</v>
      </c>
      <c r="J284" s="17">
        <f t="shared" si="43"/>
        <v>0</v>
      </c>
      <c r="K284" s="17">
        <f>SUM(J$2:J284)</f>
        <v>0</v>
      </c>
      <c r="L284" s="4" t="e">
        <f t="shared" si="44"/>
        <v>#DIV/0!</v>
      </c>
      <c r="M284" s="17">
        <f t="shared" si="45"/>
        <v>0</v>
      </c>
      <c r="N284" s="17" t="e">
        <f t="shared" si="46"/>
        <v>#DIV/0!</v>
      </c>
      <c r="O284" s="25">
        <f>IF(ABS(data!G291)&lt;0.000001,0,data!G291)</f>
        <v>0</v>
      </c>
      <c r="P284" s="21">
        <f t="shared" si="47"/>
        <v>0</v>
      </c>
      <c r="Q284" s="21">
        <f>data!H291</f>
        <v>0</v>
      </c>
      <c r="R284" s="21" t="e">
        <f t="shared" si="48"/>
        <v>#DIV/0!</v>
      </c>
      <c r="S284" s="21" t="e">
        <f t="shared" si="49"/>
        <v>#DIV/0!</v>
      </c>
      <c r="T284" s="4">
        <f t="shared" si="50"/>
        <v>0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  <c r="AMK284" s="4"/>
      <c r="AML284" s="4"/>
      <c r="AMM284" s="4"/>
    </row>
    <row r="285" ht="15" customHeight="1" spans="1:1027">
      <c r="A285" s="25">
        <f>data!A292</f>
        <v>0</v>
      </c>
      <c r="B285" s="17">
        <f>data!B$7</f>
        <v>0</v>
      </c>
      <c r="C285" s="17" t="str">
        <f>data!B$1</f>
        <v>bitmex</v>
      </c>
      <c r="D285" s="17" t="str">
        <f>data!B$2</f>
        <v>xbt_usd</v>
      </c>
      <c r="E285" s="25">
        <f>data!C292</f>
        <v>0</v>
      </c>
      <c r="F285" s="25">
        <f>data!D292</f>
        <v>0</v>
      </c>
      <c r="G285" s="25">
        <f>data!E292</f>
        <v>0</v>
      </c>
      <c r="H285" s="26">
        <f>data!F292</f>
        <v>0</v>
      </c>
      <c r="I285" s="17">
        <f t="shared" si="42"/>
        <v>-1</v>
      </c>
      <c r="J285" s="17">
        <f t="shared" si="43"/>
        <v>0</v>
      </c>
      <c r="K285" s="17">
        <f>SUM(J$2:J285)</f>
        <v>0</v>
      </c>
      <c r="L285" s="4" t="e">
        <f t="shared" si="44"/>
        <v>#DIV/0!</v>
      </c>
      <c r="M285" s="17">
        <f t="shared" si="45"/>
        <v>0</v>
      </c>
      <c r="N285" s="17" t="e">
        <f t="shared" si="46"/>
        <v>#DIV/0!</v>
      </c>
      <c r="O285" s="25">
        <f>IF(ABS(data!G292)&lt;0.000001,0,data!G292)</f>
        <v>0</v>
      </c>
      <c r="P285" s="21">
        <f t="shared" si="47"/>
        <v>0</v>
      </c>
      <c r="Q285" s="21">
        <f>data!H292</f>
        <v>0</v>
      </c>
      <c r="R285" s="21" t="e">
        <f t="shared" si="48"/>
        <v>#DIV/0!</v>
      </c>
      <c r="S285" s="21" t="e">
        <f t="shared" si="49"/>
        <v>#DIV/0!</v>
      </c>
      <c r="T285" s="4">
        <f t="shared" si="50"/>
        <v>0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  <c r="AMK285" s="4"/>
      <c r="AML285" s="4"/>
      <c r="AMM285" s="4"/>
    </row>
    <row r="286" ht="15" customHeight="1" spans="1:1027">
      <c r="A286" s="25">
        <f>data!A293</f>
        <v>0</v>
      </c>
      <c r="B286" s="17">
        <f>data!B$7</f>
        <v>0</v>
      </c>
      <c r="C286" s="17" t="str">
        <f>data!B$1</f>
        <v>bitmex</v>
      </c>
      <c r="D286" s="17" t="str">
        <f>data!B$2</f>
        <v>xbt_usd</v>
      </c>
      <c r="E286" s="25">
        <f>data!C293</f>
        <v>0</v>
      </c>
      <c r="F286" s="25">
        <f>data!D293</f>
        <v>0</v>
      </c>
      <c r="G286" s="25">
        <f>data!E293</f>
        <v>0</v>
      </c>
      <c r="H286" s="26">
        <f>data!F293</f>
        <v>0</v>
      </c>
      <c r="I286" s="17">
        <f t="shared" si="42"/>
        <v>-1</v>
      </c>
      <c r="J286" s="17">
        <f t="shared" si="43"/>
        <v>0</v>
      </c>
      <c r="K286" s="17">
        <f>SUM(J$2:J286)</f>
        <v>0</v>
      </c>
      <c r="L286" s="4" t="e">
        <f t="shared" si="44"/>
        <v>#DIV/0!</v>
      </c>
      <c r="M286" s="17">
        <f t="shared" si="45"/>
        <v>0</v>
      </c>
      <c r="N286" s="17" t="e">
        <f t="shared" si="46"/>
        <v>#DIV/0!</v>
      </c>
      <c r="O286" s="25">
        <f>IF(ABS(data!G293)&lt;0.000001,0,data!G293)</f>
        <v>0</v>
      </c>
      <c r="P286" s="21">
        <f t="shared" si="47"/>
        <v>0</v>
      </c>
      <c r="Q286" s="21">
        <f>data!H293</f>
        <v>0</v>
      </c>
      <c r="R286" s="21" t="e">
        <f t="shared" si="48"/>
        <v>#DIV/0!</v>
      </c>
      <c r="S286" s="21" t="e">
        <f t="shared" si="49"/>
        <v>#DIV/0!</v>
      </c>
      <c r="T286" s="4">
        <f t="shared" si="50"/>
        <v>0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  <c r="AMK286" s="4"/>
      <c r="AML286" s="4"/>
      <c r="AMM286" s="4"/>
    </row>
    <row r="287" ht="15" customHeight="1" spans="1:1027">
      <c r="A287" s="25">
        <f>data!A294</f>
        <v>0</v>
      </c>
      <c r="B287" s="17">
        <f>data!B$7</f>
        <v>0</v>
      </c>
      <c r="C287" s="17" t="str">
        <f>data!B$1</f>
        <v>bitmex</v>
      </c>
      <c r="D287" s="17" t="str">
        <f>data!B$2</f>
        <v>xbt_usd</v>
      </c>
      <c r="E287" s="25">
        <f>data!C294</f>
        <v>0</v>
      </c>
      <c r="F287" s="25">
        <f>data!D294</f>
        <v>0</v>
      </c>
      <c r="G287" s="25">
        <f>data!E294</f>
        <v>0</v>
      </c>
      <c r="H287" s="26">
        <f>data!F294</f>
        <v>0</v>
      </c>
      <c r="I287" s="17">
        <f t="shared" si="42"/>
        <v>-1</v>
      </c>
      <c r="J287" s="17">
        <f t="shared" si="43"/>
        <v>0</v>
      </c>
      <c r="K287" s="17">
        <f>SUM(J$2:J287)</f>
        <v>0</v>
      </c>
      <c r="L287" s="4" t="e">
        <f t="shared" si="44"/>
        <v>#DIV/0!</v>
      </c>
      <c r="M287" s="17">
        <f t="shared" si="45"/>
        <v>0</v>
      </c>
      <c r="N287" s="17" t="e">
        <f t="shared" si="46"/>
        <v>#DIV/0!</v>
      </c>
      <c r="O287" s="25">
        <f>IF(ABS(data!G294)&lt;0.000001,0,data!G294)</f>
        <v>0</v>
      </c>
      <c r="P287" s="21">
        <f t="shared" si="47"/>
        <v>0</v>
      </c>
      <c r="Q287" s="21">
        <f>data!H294</f>
        <v>0</v>
      </c>
      <c r="R287" s="21" t="e">
        <f t="shared" si="48"/>
        <v>#DIV/0!</v>
      </c>
      <c r="S287" s="21" t="e">
        <f t="shared" si="49"/>
        <v>#DIV/0!</v>
      </c>
      <c r="T287" s="4">
        <f t="shared" si="50"/>
        <v>0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  <c r="AMK287" s="4"/>
      <c r="AML287" s="4"/>
      <c r="AMM287" s="4"/>
    </row>
    <row r="288" ht="15" customHeight="1" spans="1:1027">
      <c r="A288" s="25">
        <f>data!A295</f>
        <v>0</v>
      </c>
      <c r="B288" s="17">
        <f>data!B$7</f>
        <v>0</v>
      </c>
      <c r="C288" s="17" t="str">
        <f>data!B$1</f>
        <v>bitmex</v>
      </c>
      <c r="D288" s="17" t="str">
        <f>data!B$2</f>
        <v>xbt_usd</v>
      </c>
      <c r="E288" s="25">
        <f>data!C295</f>
        <v>0</v>
      </c>
      <c r="F288" s="25">
        <f>data!D295</f>
        <v>0</v>
      </c>
      <c r="G288" s="25">
        <f>data!E295</f>
        <v>0</v>
      </c>
      <c r="H288" s="26">
        <f>data!F295</f>
        <v>0</v>
      </c>
      <c r="I288" s="17">
        <f t="shared" si="42"/>
        <v>-1</v>
      </c>
      <c r="J288" s="17">
        <f t="shared" si="43"/>
        <v>0</v>
      </c>
      <c r="K288" s="17">
        <f>SUM(J$2:J288)</f>
        <v>0</v>
      </c>
      <c r="L288" s="4" t="e">
        <f t="shared" si="44"/>
        <v>#DIV/0!</v>
      </c>
      <c r="M288" s="17">
        <f t="shared" si="45"/>
        <v>0</v>
      </c>
      <c r="N288" s="17" t="e">
        <f t="shared" si="46"/>
        <v>#DIV/0!</v>
      </c>
      <c r="O288" s="25">
        <f>IF(ABS(data!G295)&lt;0.000001,0,data!G295)</f>
        <v>0</v>
      </c>
      <c r="P288" s="21">
        <f t="shared" si="47"/>
        <v>0</v>
      </c>
      <c r="Q288" s="21">
        <f>data!H295</f>
        <v>0</v>
      </c>
      <c r="R288" s="21" t="e">
        <f t="shared" si="48"/>
        <v>#DIV/0!</v>
      </c>
      <c r="S288" s="21" t="e">
        <f t="shared" si="49"/>
        <v>#DIV/0!</v>
      </c>
      <c r="T288" s="4">
        <f t="shared" si="50"/>
        <v>0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  <c r="AMK288" s="4"/>
      <c r="AML288" s="4"/>
      <c r="AMM288" s="4"/>
    </row>
    <row r="289" ht="15" customHeight="1" spans="1:1027">
      <c r="A289" s="25">
        <f>data!A296</f>
        <v>0</v>
      </c>
      <c r="B289" s="17">
        <f>data!B$7</f>
        <v>0</v>
      </c>
      <c r="C289" s="17" t="str">
        <f>data!B$1</f>
        <v>bitmex</v>
      </c>
      <c r="D289" s="17" t="str">
        <f>data!B$2</f>
        <v>xbt_usd</v>
      </c>
      <c r="E289" s="25">
        <f>data!C296</f>
        <v>0</v>
      </c>
      <c r="F289" s="25">
        <f>data!D296</f>
        <v>0</v>
      </c>
      <c r="G289" s="25">
        <f>data!E296</f>
        <v>0</v>
      </c>
      <c r="H289" s="26">
        <f>data!F296</f>
        <v>0</v>
      </c>
      <c r="I289" s="17">
        <f t="shared" si="42"/>
        <v>-1</v>
      </c>
      <c r="J289" s="17">
        <f t="shared" si="43"/>
        <v>0</v>
      </c>
      <c r="K289" s="17">
        <f>SUM(J$2:J289)</f>
        <v>0</v>
      </c>
      <c r="L289" s="4" t="e">
        <f t="shared" si="44"/>
        <v>#DIV/0!</v>
      </c>
      <c r="M289" s="17">
        <f t="shared" si="45"/>
        <v>0</v>
      </c>
      <c r="N289" s="17" t="e">
        <f t="shared" si="46"/>
        <v>#DIV/0!</v>
      </c>
      <c r="O289" s="25">
        <f>IF(ABS(data!G296)&lt;0.000001,0,data!G296)</f>
        <v>0</v>
      </c>
      <c r="P289" s="21">
        <f t="shared" si="47"/>
        <v>0</v>
      </c>
      <c r="Q289" s="21">
        <f>data!H296</f>
        <v>0</v>
      </c>
      <c r="R289" s="21" t="e">
        <f t="shared" si="48"/>
        <v>#DIV/0!</v>
      </c>
      <c r="S289" s="21" t="e">
        <f t="shared" si="49"/>
        <v>#DIV/0!</v>
      </c>
      <c r="T289" s="4">
        <f t="shared" si="50"/>
        <v>0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  <c r="AMK289" s="4"/>
      <c r="AML289" s="4"/>
      <c r="AMM289" s="4"/>
    </row>
    <row r="290" ht="15" customHeight="1" spans="1:1027">
      <c r="A290" s="25">
        <f>data!A297</f>
        <v>0</v>
      </c>
      <c r="B290" s="17">
        <f>data!B$7</f>
        <v>0</v>
      </c>
      <c r="C290" s="17" t="str">
        <f>data!B$1</f>
        <v>bitmex</v>
      </c>
      <c r="D290" s="17" t="str">
        <f>data!B$2</f>
        <v>xbt_usd</v>
      </c>
      <c r="E290" s="25">
        <f>data!C297</f>
        <v>0</v>
      </c>
      <c r="F290" s="25">
        <f>data!D297</f>
        <v>0</v>
      </c>
      <c r="G290" s="25">
        <f>data!E297</f>
        <v>0</v>
      </c>
      <c r="H290" s="26">
        <f>data!F297</f>
        <v>0</v>
      </c>
      <c r="I290" s="17">
        <f t="shared" si="42"/>
        <v>-1</v>
      </c>
      <c r="J290" s="17">
        <f t="shared" si="43"/>
        <v>0</v>
      </c>
      <c r="K290" s="17">
        <f>SUM(J$2:J290)</f>
        <v>0</v>
      </c>
      <c r="L290" s="4" t="e">
        <f t="shared" si="44"/>
        <v>#DIV/0!</v>
      </c>
      <c r="M290" s="17">
        <f t="shared" si="45"/>
        <v>0</v>
      </c>
      <c r="N290" s="17" t="e">
        <f t="shared" si="46"/>
        <v>#DIV/0!</v>
      </c>
      <c r="O290" s="25">
        <f>IF(ABS(data!G297)&lt;0.000001,0,data!G297)</f>
        <v>0</v>
      </c>
      <c r="P290" s="21">
        <f t="shared" si="47"/>
        <v>0</v>
      </c>
      <c r="Q290" s="21">
        <f>data!H297</f>
        <v>0</v>
      </c>
      <c r="R290" s="21" t="e">
        <f t="shared" si="48"/>
        <v>#DIV/0!</v>
      </c>
      <c r="S290" s="21" t="e">
        <f t="shared" si="49"/>
        <v>#DIV/0!</v>
      </c>
      <c r="T290" s="4">
        <f t="shared" si="50"/>
        <v>0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</row>
    <row r="291" ht="15" customHeight="1" spans="1:1027">
      <c r="A291" s="25">
        <f>data!A298</f>
        <v>0</v>
      </c>
      <c r="B291" s="17">
        <f>data!B$7</f>
        <v>0</v>
      </c>
      <c r="C291" s="17" t="str">
        <f>data!B$1</f>
        <v>bitmex</v>
      </c>
      <c r="D291" s="17" t="str">
        <f>data!B$2</f>
        <v>xbt_usd</v>
      </c>
      <c r="E291" s="25">
        <f>data!C298</f>
        <v>0</v>
      </c>
      <c r="F291" s="25">
        <f>data!D298</f>
        <v>0</v>
      </c>
      <c r="G291" s="25">
        <f>data!E298</f>
        <v>0</v>
      </c>
      <c r="H291" s="26">
        <f>data!F298</f>
        <v>0</v>
      </c>
      <c r="I291" s="17">
        <f t="shared" si="42"/>
        <v>-1</v>
      </c>
      <c r="J291" s="17">
        <f t="shared" si="43"/>
        <v>0</v>
      </c>
      <c r="K291" s="17">
        <f>SUM(J$2:J291)</f>
        <v>0</v>
      </c>
      <c r="L291" s="4" t="e">
        <f t="shared" si="44"/>
        <v>#DIV/0!</v>
      </c>
      <c r="M291" s="17">
        <f t="shared" si="45"/>
        <v>0</v>
      </c>
      <c r="N291" s="17" t="e">
        <f t="shared" si="46"/>
        <v>#DIV/0!</v>
      </c>
      <c r="O291" s="25">
        <f>IF(ABS(data!G298)&lt;0.000001,0,data!G298)</f>
        <v>0</v>
      </c>
      <c r="P291" s="21">
        <f t="shared" si="47"/>
        <v>0</v>
      </c>
      <c r="Q291" s="21">
        <f>data!H298</f>
        <v>0</v>
      </c>
      <c r="R291" s="21" t="e">
        <f t="shared" si="48"/>
        <v>#DIV/0!</v>
      </c>
      <c r="S291" s="21" t="e">
        <f t="shared" si="49"/>
        <v>#DIV/0!</v>
      </c>
      <c r="T291" s="4">
        <f t="shared" si="50"/>
        <v>0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</row>
    <row r="292" ht="15" customHeight="1" spans="1:1027">
      <c r="A292" s="25">
        <f>data!A299</f>
        <v>0</v>
      </c>
      <c r="B292" s="17">
        <f>data!B$7</f>
        <v>0</v>
      </c>
      <c r="C292" s="17" t="str">
        <f>data!B$1</f>
        <v>bitmex</v>
      </c>
      <c r="D292" s="17" t="str">
        <f>data!B$2</f>
        <v>xbt_usd</v>
      </c>
      <c r="E292" s="25">
        <f>data!C299</f>
        <v>0</v>
      </c>
      <c r="F292" s="25">
        <f>data!D299</f>
        <v>0</v>
      </c>
      <c r="G292" s="25">
        <f>data!E299</f>
        <v>0</v>
      </c>
      <c r="H292" s="26">
        <f>data!F299</f>
        <v>0</v>
      </c>
      <c r="I292" s="17">
        <f t="shared" si="42"/>
        <v>-1</v>
      </c>
      <c r="J292" s="17">
        <f t="shared" si="43"/>
        <v>0</v>
      </c>
      <c r="K292" s="17">
        <f>SUM(J$2:J292)</f>
        <v>0</v>
      </c>
      <c r="L292" s="4" t="e">
        <f t="shared" si="44"/>
        <v>#DIV/0!</v>
      </c>
      <c r="M292" s="17">
        <f t="shared" si="45"/>
        <v>0</v>
      </c>
      <c r="N292" s="17" t="e">
        <f t="shared" si="46"/>
        <v>#DIV/0!</v>
      </c>
      <c r="O292" s="25">
        <f>IF(ABS(data!G299)&lt;0.000001,0,data!G299)</f>
        <v>0</v>
      </c>
      <c r="P292" s="21">
        <f t="shared" si="47"/>
        <v>0</v>
      </c>
      <c r="Q292" s="21">
        <f>data!H299</f>
        <v>0</v>
      </c>
      <c r="R292" s="21" t="e">
        <f t="shared" si="48"/>
        <v>#DIV/0!</v>
      </c>
      <c r="S292" s="21" t="e">
        <f t="shared" si="49"/>
        <v>#DIV/0!</v>
      </c>
      <c r="T292" s="4">
        <f t="shared" si="50"/>
        <v>0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</row>
    <row r="293" ht="15" customHeight="1" spans="1:1027">
      <c r="A293" s="25">
        <f>data!A300</f>
        <v>0</v>
      </c>
      <c r="B293" s="17">
        <f>data!B$7</f>
        <v>0</v>
      </c>
      <c r="C293" s="17" t="str">
        <f>data!B$1</f>
        <v>bitmex</v>
      </c>
      <c r="D293" s="17" t="str">
        <f>data!B$2</f>
        <v>xbt_usd</v>
      </c>
      <c r="E293" s="25">
        <f>data!C300</f>
        <v>0</v>
      </c>
      <c r="F293" s="25">
        <f>data!D300</f>
        <v>0</v>
      </c>
      <c r="G293" s="25">
        <f>data!E300</f>
        <v>0</v>
      </c>
      <c r="H293" s="26">
        <f>data!F300</f>
        <v>0</v>
      </c>
      <c r="I293" s="17">
        <f t="shared" si="42"/>
        <v>-1</v>
      </c>
      <c r="J293" s="17">
        <f t="shared" si="43"/>
        <v>0</v>
      </c>
      <c r="K293" s="17">
        <f>SUM(J$2:J293)</f>
        <v>0</v>
      </c>
      <c r="L293" s="4" t="e">
        <f t="shared" si="44"/>
        <v>#DIV/0!</v>
      </c>
      <c r="M293" s="17">
        <f t="shared" si="45"/>
        <v>0</v>
      </c>
      <c r="N293" s="17" t="e">
        <f t="shared" si="46"/>
        <v>#DIV/0!</v>
      </c>
      <c r="O293" s="25">
        <f>IF(ABS(data!G300)&lt;0.000001,0,data!G300)</f>
        <v>0</v>
      </c>
      <c r="P293" s="21">
        <f t="shared" si="47"/>
        <v>0</v>
      </c>
      <c r="Q293" s="21">
        <f>data!H300</f>
        <v>0</v>
      </c>
      <c r="R293" s="21" t="e">
        <f t="shared" si="48"/>
        <v>#DIV/0!</v>
      </c>
      <c r="S293" s="21" t="e">
        <f t="shared" si="49"/>
        <v>#DIV/0!</v>
      </c>
      <c r="T293" s="4">
        <f t="shared" si="50"/>
        <v>0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</row>
    <row r="294" ht="15" customHeight="1" spans="1:1027">
      <c r="A294" s="25">
        <f>data!A301</f>
        <v>0</v>
      </c>
      <c r="B294" s="17">
        <f>data!B$7</f>
        <v>0</v>
      </c>
      <c r="C294" s="17" t="str">
        <f>data!B$1</f>
        <v>bitmex</v>
      </c>
      <c r="D294" s="17" t="str">
        <f>data!B$2</f>
        <v>xbt_usd</v>
      </c>
      <c r="E294" s="25">
        <f>data!C301</f>
        <v>0</v>
      </c>
      <c r="F294" s="25">
        <f>data!D301</f>
        <v>0</v>
      </c>
      <c r="G294" s="25">
        <f>data!E301</f>
        <v>0</v>
      </c>
      <c r="H294" s="26">
        <f>data!F301</f>
        <v>0</v>
      </c>
      <c r="I294" s="17">
        <f t="shared" si="42"/>
        <v>-1</v>
      </c>
      <c r="J294" s="17">
        <f t="shared" si="43"/>
        <v>0</v>
      </c>
      <c r="K294" s="17">
        <f>SUM(J$2:J294)</f>
        <v>0</v>
      </c>
      <c r="L294" s="4" t="e">
        <f t="shared" si="44"/>
        <v>#DIV/0!</v>
      </c>
      <c r="M294" s="17">
        <f t="shared" si="45"/>
        <v>0</v>
      </c>
      <c r="N294" s="17" t="e">
        <f t="shared" si="46"/>
        <v>#DIV/0!</v>
      </c>
      <c r="O294" s="25">
        <f>IF(ABS(data!G301)&lt;0.000001,0,data!G301)</f>
        <v>0</v>
      </c>
      <c r="P294" s="21">
        <f t="shared" si="47"/>
        <v>0</v>
      </c>
      <c r="Q294" s="21">
        <f>data!H301</f>
        <v>0</v>
      </c>
      <c r="R294" s="21" t="e">
        <f t="shared" si="48"/>
        <v>#DIV/0!</v>
      </c>
      <c r="S294" s="21" t="e">
        <f t="shared" si="49"/>
        <v>#DIV/0!</v>
      </c>
      <c r="T294" s="4">
        <f t="shared" si="50"/>
        <v>0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</row>
    <row r="295" ht="15" customHeight="1" spans="1:1027">
      <c r="A295" s="25">
        <f>data!A302</f>
        <v>0</v>
      </c>
      <c r="B295" s="17">
        <f>data!B$7</f>
        <v>0</v>
      </c>
      <c r="C295" s="17" t="str">
        <f>data!B$1</f>
        <v>bitmex</v>
      </c>
      <c r="D295" s="17" t="str">
        <f>data!B$2</f>
        <v>xbt_usd</v>
      </c>
      <c r="E295" s="25">
        <f>data!C302</f>
        <v>0</v>
      </c>
      <c r="F295" s="25">
        <f>data!D302</f>
        <v>0</v>
      </c>
      <c r="G295" s="25">
        <f>data!E302</f>
        <v>0</v>
      </c>
      <c r="H295" s="26">
        <f>data!F302</f>
        <v>0</v>
      </c>
      <c r="I295" s="17">
        <f t="shared" si="42"/>
        <v>-1</v>
      </c>
      <c r="J295" s="17">
        <f t="shared" si="43"/>
        <v>0</v>
      </c>
      <c r="K295" s="17">
        <f>SUM(J$2:J295)</f>
        <v>0</v>
      </c>
      <c r="L295" s="4" t="e">
        <f t="shared" si="44"/>
        <v>#DIV/0!</v>
      </c>
      <c r="M295" s="17">
        <f t="shared" si="45"/>
        <v>0</v>
      </c>
      <c r="N295" s="17" t="e">
        <f t="shared" si="46"/>
        <v>#DIV/0!</v>
      </c>
      <c r="O295" s="25">
        <f>IF(ABS(data!G302)&lt;0.000001,0,data!G302)</f>
        <v>0</v>
      </c>
      <c r="P295" s="21">
        <f t="shared" si="47"/>
        <v>0</v>
      </c>
      <c r="Q295" s="21">
        <f>data!H302</f>
        <v>0</v>
      </c>
      <c r="R295" s="21" t="e">
        <f t="shared" si="48"/>
        <v>#DIV/0!</v>
      </c>
      <c r="S295" s="21" t="e">
        <f t="shared" si="49"/>
        <v>#DIV/0!</v>
      </c>
      <c r="T295" s="4">
        <f t="shared" si="50"/>
        <v>0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</row>
    <row r="296" ht="15" customHeight="1" spans="1:1027">
      <c r="A296" s="25">
        <f>data!A303</f>
        <v>0</v>
      </c>
      <c r="B296" s="17">
        <f>data!B$7</f>
        <v>0</v>
      </c>
      <c r="C296" s="17" t="str">
        <f>data!B$1</f>
        <v>bitmex</v>
      </c>
      <c r="D296" s="17" t="str">
        <f>data!B$2</f>
        <v>xbt_usd</v>
      </c>
      <c r="E296" s="25">
        <f>data!C303</f>
        <v>0</v>
      </c>
      <c r="F296" s="25">
        <f>data!D303</f>
        <v>0</v>
      </c>
      <c r="G296" s="25">
        <f>data!E303</f>
        <v>0</v>
      </c>
      <c r="H296" s="26">
        <f>data!F303</f>
        <v>0</v>
      </c>
      <c r="I296" s="17">
        <f t="shared" si="42"/>
        <v>-1</v>
      </c>
      <c r="J296" s="17">
        <f t="shared" si="43"/>
        <v>0</v>
      </c>
      <c r="K296" s="17">
        <f>SUM(J$2:J296)</f>
        <v>0</v>
      </c>
      <c r="L296" s="4" t="e">
        <f t="shared" si="44"/>
        <v>#DIV/0!</v>
      </c>
      <c r="M296" s="17">
        <f t="shared" si="45"/>
        <v>0</v>
      </c>
      <c r="N296" s="17" t="e">
        <f t="shared" si="46"/>
        <v>#DIV/0!</v>
      </c>
      <c r="O296" s="25">
        <f>IF(ABS(data!G303)&lt;0.000001,0,data!G303)</f>
        <v>0</v>
      </c>
      <c r="P296" s="21">
        <f t="shared" si="47"/>
        <v>0</v>
      </c>
      <c r="Q296" s="21">
        <f>data!H303</f>
        <v>0</v>
      </c>
      <c r="R296" s="21" t="e">
        <f t="shared" si="48"/>
        <v>#DIV/0!</v>
      </c>
      <c r="S296" s="21" t="e">
        <f t="shared" si="49"/>
        <v>#DIV/0!</v>
      </c>
      <c r="T296" s="4">
        <f t="shared" si="50"/>
        <v>0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</row>
    <row r="297" ht="15" customHeight="1" spans="1:1027">
      <c r="A297" s="25">
        <f>data!A304</f>
        <v>0</v>
      </c>
      <c r="B297" s="17">
        <f>data!B$7</f>
        <v>0</v>
      </c>
      <c r="C297" s="17" t="str">
        <f>data!B$1</f>
        <v>bitmex</v>
      </c>
      <c r="D297" s="17" t="str">
        <f>data!B$2</f>
        <v>xbt_usd</v>
      </c>
      <c r="E297" s="25">
        <f>data!C304</f>
        <v>0</v>
      </c>
      <c r="F297" s="25">
        <f>data!D304</f>
        <v>0</v>
      </c>
      <c r="G297" s="25">
        <f>data!E304</f>
        <v>0</v>
      </c>
      <c r="H297" s="26">
        <f>data!F304</f>
        <v>0</v>
      </c>
      <c r="I297" s="17">
        <f t="shared" si="42"/>
        <v>-1</v>
      </c>
      <c r="J297" s="17">
        <f t="shared" si="43"/>
        <v>0</v>
      </c>
      <c r="K297" s="17">
        <f>SUM(J$2:J297)</f>
        <v>0</v>
      </c>
      <c r="L297" s="4" t="e">
        <f t="shared" si="44"/>
        <v>#DIV/0!</v>
      </c>
      <c r="M297" s="17">
        <f t="shared" si="45"/>
        <v>0</v>
      </c>
      <c r="N297" s="17" t="e">
        <f t="shared" si="46"/>
        <v>#DIV/0!</v>
      </c>
      <c r="O297" s="25">
        <f>IF(ABS(data!G304)&lt;0.000001,0,data!G304)</f>
        <v>0</v>
      </c>
      <c r="P297" s="21">
        <f t="shared" si="47"/>
        <v>0</v>
      </c>
      <c r="Q297" s="21">
        <f>data!H304</f>
        <v>0</v>
      </c>
      <c r="R297" s="21" t="e">
        <f t="shared" si="48"/>
        <v>#DIV/0!</v>
      </c>
      <c r="S297" s="21" t="e">
        <f t="shared" si="49"/>
        <v>#DIV/0!</v>
      </c>
      <c r="T297" s="4">
        <f t="shared" si="50"/>
        <v>0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</row>
    <row r="298" ht="15" customHeight="1" spans="1:1027">
      <c r="A298" s="25">
        <f>data!A305</f>
        <v>0</v>
      </c>
      <c r="B298" s="17">
        <f>data!B$7</f>
        <v>0</v>
      </c>
      <c r="C298" s="17" t="str">
        <f>data!B$1</f>
        <v>bitmex</v>
      </c>
      <c r="D298" s="17" t="str">
        <f>data!B$2</f>
        <v>xbt_usd</v>
      </c>
      <c r="E298" s="25">
        <f>data!C305</f>
        <v>0</v>
      </c>
      <c r="F298" s="25">
        <f>data!D305</f>
        <v>0</v>
      </c>
      <c r="G298" s="25">
        <f>data!E305</f>
        <v>0</v>
      </c>
      <c r="H298" s="26">
        <f>data!F305</f>
        <v>0</v>
      </c>
      <c r="I298" s="17">
        <f t="shared" si="42"/>
        <v>-1</v>
      </c>
      <c r="J298" s="17">
        <f t="shared" si="43"/>
        <v>0</v>
      </c>
      <c r="K298" s="17">
        <f>SUM(J$2:J298)</f>
        <v>0</v>
      </c>
      <c r="L298" s="4" t="e">
        <f t="shared" si="44"/>
        <v>#DIV/0!</v>
      </c>
      <c r="M298" s="17">
        <f t="shared" si="45"/>
        <v>0</v>
      </c>
      <c r="N298" s="17" t="e">
        <f t="shared" si="46"/>
        <v>#DIV/0!</v>
      </c>
      <c r="O298" s="25">
        <f>IF(ABS(data!G305)&lt;0.000001,0,data!G305)</f>
        <v>0</v>
      </c>
      <c r="P298" s="21">
        <f t="shared" si="47"/>
        <v>0</v>
      </c>
      <c r="Q298" s="21">
        <f>data!H305</f>
        <v>0</v>
      </c>
      <c r="R298" s="21" t="e">
        <f t="shared" si="48"/>
        <v>#DIV/0!</v>
      </c>
      <c r="S298" s="21" t="e">
        <f t="shared" si="49"/>
        <v>#DIV/0!</v>
      </c>
      <c r="T298" s="4">
        <f t="shared" si="50"/>
        <v>0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</row>
    <row r="299" ht="15" customHeight="1" spans="1:1027">
      <c r="A299" s="25">
        <f>data!A306</f>
        <v>0</v>
      </c>
      <c r="B299" s="17">
        <f>data!B$7</f>
        <v>0</v>
      </c>
      <c r="C299" s="17" t="str">
        <f>data!B$1</f>
        <v>bitmex</v>
      </c>
      <c r="D299" s="17" t="str">
        <f>data!B$2</f>
        <v>xbt_usd</v>
      </c>
      <c r="E299" s="25">
        <f>data!C306</f>
        <v>0</v>
      </c>
      <c r="F299" s="25">
        <f>data!D306</f>
        <v>0</v>
      </c>
      <c r="G299" s="25">
        <f>data!E306</f>
        <v>0</v>
      </c>
      <c r="H299" s="26">
        <f>data!F306</f>
        <v>0</v>
      </c>
      <c r="I299" s="17">
        <f t="shared" si="42"/>
        <v>-1</v>
      </c>
      <c r="J299" s="17">
        <f t="shared" si="43"/>
        <v>0</v>
      </c>
      <c r="K299" s="17">
        <f>SUM(J$2:J299)</f>
        <v>0</v>
      </c>
      <c r="L299" s="4" t="e">
        <f t="shared" si="44"/>
        <v>#DIV/0!</v>
      </c>
      <c r="M299" s="17">
        <f t="shared" si="45"/>
        <v>0</v>
      </c>
      <c r="N299" s="17" t="e">
        <f t="shared" si="46"/>
        <v>#DIV/0!</v>
      </c>
      <c r="O299" s="25">
        <f>IF(ABS(data!G306)&lt;0.000001,0,data!G306)</f>
        <v>0</v>
      </c>
      <c r="P299" s="21">
        <f t="shared" si="47"/>
        <v>0</v>
      </c>
      <c r="Q299" s="21">
        <f>data!H306</f>
        <v>0</v>
      </c>
      <c r="R299" s="21" t="e">
        <f t="shared" si="48"/>
        <v>#DIV/0!</v>
      </c>
      <c r="S299" s="21" t="e">
        <f t="shared" si="49"/>
        <v>#DIV/0!</v>
      </c>
      <c r="T299" s="4">
        <f t="shared" si="50"/>
        <v>0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</row>
    <row r="300" ht="15" customHeight="1" spans="1:1027">
      <c r="A300" s="25">
        <f>data!A307</f>
        <v>0</v>
      </c>
      <c r="B300" s="17">
        <f>data!B$7</f>
        <v>0</v>
      </c>
      <c r="C300" s="17" t="str">
        <f>data!B$1</f>
        <v>bitmex</v>
      </c>
      <c r="D300" s="17" t="str">
        <f>data!B$2</f>
        <v>xbt_usd</v>
      </c>
      <c r="E300" s="25">
        <f>data!C307</f>
        <v>0</v>
      </c>
      <c r="F300" s="25">
        <f>data!D307</f>
        <v>0</v>
      </c>
      <c r="G300" s="25">
        <f>data!E307</f>
        <v>0</v>
      </c>
      <c r="H300" s="26">
        <f>data!F307</f>
        <v>0</v>
      </c>
      <c r="I300" s="17">
        <f t="shared" si="42"/>
        <v>-1</v>
      </c>
      <c r="J300" s="17">
        <f t="shared" si="43"/>
        <v>0</v>
      </c>
      <c r="K300" s="17">
        <f>SUM(J$2:J300)</f>
        <v>0</v>
      </c>
      <c r="L300" s="4" t="e">
        <f t="shared" si="44"/>
        <v>#DIV/0!</v>
      </c>
      <c r="M300" s="17">
        <f t="shared" si="45"/>
        <v>0</v>
      </c>
      <c r="N300" s="17" t="e">
        <f t="shared" si="46"/>
        <v>#DIV/0!</v>
      </c>
      <c r="O300" s="25">
        <f>IF(ABS(data!G307)&lt;0.000001,0,data!G307)</f>
        <v>0</v>
      </c>
      <c r="P300" s="21">
        <f t="shared" si="47"/>
        <v>0</v>
      </c>
      <c r="Q300" s="21">
        <f>data!H307</f>
        <v>0</v>
      </c>
      <c r="R300" s="21" t="e">
        <f t="shared" si="48"/>
        <v>#DIV/0!</v>
      </c>
      <c r="S300" s="21" t="e">
        <f t="shared" si="49"/>
        <v>#DIV/0!</v>
      </c>
      <c r="T300" s="4">
        <f t="shared" si="50"/>
        <v>0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</row>
    <row r="301" ht="15" customHeight="1" spans="1:1027">
      <c r="A301" s="25">
        <f>data!A308</f>
        <v>0</v>
      </c>
      <c r="B301" s="17">
        <f>data!B$7</f>
        <v>0</v>
      </c>
      <c r="C301" s="17" t="str">
        <f>data!B$1</f>
        <v>bitmex</v>
      </c>
      <c r="D301" s="17" t="str">
        <f>data!B$2</f>
        <v>xbt_usd</v>
      </c>
      <c r="E301" s="25">
        <f>data!C308</f>
        <v>0</v>
      </c>
      <c r="F301" s="25">
        <f>data!D308</f>
        <v>0</v>
      </c>
      <c r="G301" s="25">
        <f>data!E308</f>
        <v>0</v>
      </c>
      <c r="H301" s="26">
        <f>data!F308</f>
        <v>0</v>
      </c>
      <c r="I301" s="17">
        <f t="shared" si="42"/>
        <v>-1</v>
      </c>
      <c r="J301" s="17">
        <f t="shared" si="43"/>
        <v>0</v>
      </c>
      <c r="K301" s="17">
        <f>SUM(J$2:J301)</f>
        <v>0</v>
      </c>
      <c r="L301" s="4" t="e">
        <f t="shared" si="44"/>
        <v>#DIV/0!</v>
      </c>
      <c r="M301" s="17">
        <f t="shared" si="45"/>
        <v>0</v>
      </c>
      <c r="N301" s="17" t="e">
        <f t="shared" si="46"/>
        <v>#DIV/0!</v>
      </c>
      <c r="O301" s="25">
        <f>IF(ABS(data!G308)&lt;0.000001,0,data!G308)</f>
        <v>0</v>
      </c>
      <c r="P301" s="21">
        <f t="shared" si="47"/>
        <v>0</v>
      </c>
      <c r="Q301" s="21">
        <f>data!H308</f>
        <v>0</v>
      </c>
      <c r="R301" s="21" t="e">
        <f t="shared" si="48"/>
        <v>#DIV/0!</v>
      </c>
      <c r="S301" s="21" t="e">
        <f t="shared" si="49"/>
        <v>#DIV/0!</v>
      </c>
      <c r="T301" s="4">
        <f t="shared" si="50"/>
        <v>0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</row>
    <row r="302" ht="15" customHeight="1" spans="1:1027">
      <c r="A302" s="25">
        <f>data!A309</f>
        <v>0</v>
      </c>
      <c r="B302" s="17">
        <f>data!B$7</f>
        <v>0</v>
      </c>
      <c r="C302" s="17" t="str">
        <f>data!B$1</f>
        <v>bitmex</v>
      </c>
      <c r="D302" s="17" t="str">
        <f>data!B$2</f>
        <v>xbt_usd</v>
      </c>
      <c r="E302" s="25">
        <f>data!C309</f>
        <v>0</v>
      </c>
      <c r="F302" s="25">
        <f>data!D309</f>
        <v>0</v>
      </c>
      <c r="G302" s="25">
        <f>data!E309</f>
        <v>0</v>
      </c>
      <c r="H302" s="26">
        <f>data!F309</f>
        <v>0</v>
      </c>
      <c r="I302" s="17">
        <f t="shared" si="42"/>
        <v>-1</v>
      </c>
      <c r="J302" s="17">
        <f t="shared" si="43"/>
        <v>0</v>
      </c>
      <c r="K302" s="17">
        <f>SUM(J$2:J302)</f>
        <v>0</v>
      </c>
      <c r="L302" s="4" t="e">
        <f t="shared" si="44"/>
        <v>#DIV/0!</v>
      </c>
      <c r="M302" s="17">
        <f t="shared" si="45"/>
        <v>0</v>
      </c>
      <c r="N302" s="17" t="e">
        <f t="shared" si="46"/>
        <v>#DIV/0!</v>
      </c>
      <c r="O302" s="25">
        <f>IF(ABS(data!G309)&lt;0.000001,0,data!G309)</f>
        <v>0</v>
      </c>
      <c r="P302" s="21">
        <f t="shared" si="47"/>
        <v>0</v>
      </c>
      <c r="Q302" s="21">
        <f>data!H309</f>
        <v>0</v>
      </c>
      <c r="R302" s="21" t="e">
        <f t="shared" si="48"/>
        <v>#DIV/0!</v>
      </c>
      <c r="S302" s="21" t="e">
        <f t="shared" si="49"/>
        <v>#DIV/0!</v>
      </c>
      <c r="T302" s="4">
        <f t="shared" si="50"/>
        <v>0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  <c r="AMK302" s="4"/>
      <c r="AML302" s="4"/>
      <c r="AMM302" s="4"/>
    </row>
    <row r="303" ht="15" customHeight="1" spans="1:1027">
      <c r="A303" s="25">
        <f>data!A310</f>
        <v>0</v>
      </c>
      <c r="B303" s="17">
        <f>data!B$7</f>
        <v>0</v>
      </c>
      <c r="C303" s="17" t="str">
        <f>data!B$1</f>
        <v>bitmex</v>
      </c>
      <c r="D303" s="17" t="str">
        <f>data!B$2</f>
        <v>xbt_usd</v>
      </c>
      <c r="E303" s="25">
        <f>data!C310</f>
        <v>0</v>
      </c>
      <c r="F303" s="25">
        <f>data!D310</f>
        <v>0</v>
      </c>
      <c r="G303" s="25">
        <f>data!E310</f>
        <v>0</v>
      </c>
      <c r="H303" s="26">
        <f>data!F310</f>
        <v>0</v>
      </c>
      <c r="I303" s="17">
        <f t="shared" si="42"/>
        <v>-1</v>
      </c>
      <c r="J303" s="17">
        <f t="shared" si="43"/>
        <v>0</v>
      </c>
      <c r="K303" s="17">
        <f>SUM(J$2:J303)</f>
        <v>0</v>
      </c>
      <c r="L303" s="4" t="e">
        <f t="shared" si="44"/>
        <v>#DIV/0!</v>
      </c>
      <c r="M303" s="17">
        <f t="shared" si="45"/>
        <v>0</v>
      </c>
      <c r="N303" s="17" t="e">
        <f t="shared" si="46"/>
        <v>#DIV/0!</v>
      </c>
      <c r="O303" s="25">
        <f>IF(ABS(data!G310)&lt;0.000001,0,data!G310)</f>
        <v>0</v>
      </c>
      <c r="P303" s="21">
        <f t="shared" si="47"/>
        <v>0</v>
      </c>
      <c r="Q303" s="21">
        <f>data!H310</f>
        <v>0</v>
      </c>
      <c r="R303" s="21" t="e">
        <f t="shared" si="48"/>
        <v>#DIV/0!</v>
      </c>
      <c r="S303" s="21" t="e">
        <f t="shared" si="49"/>
        <v>#DIV/0!</v>
      </c>
      <c r="T303" s="4">
        <f t="shared" si="50"/>
        <v>0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  <c r="AMK303" s="4"/>
      <c r="AML303" s="4"/>
      <c r="AMM303" s="4"/>
    </row>
    <row r="304" ht="15" customHeight="1" spans="1:1027">
      <c r="A304" s="25">
        <f>data!A311</f>
        <v>0</v>
      </c>
      <c r="B304" s="17">
        <f>data!B$7</f>
        <v>0</v>
      </c>
      <c r="C304" s="17" t="str">
        <f>data!B$1</f>
        <v>bitmex</v>
      </c>
      <c r="D304" s="17" t="str">
        <f>data!B$2</f>
        <v>xbt_usd</v>
      </c>
      <c r="E304" s="25">
        <f>data!C311</f>
        <v>0</v>
      </c>
      <c r="F304" s="25">
        <f>data!D311</f>
        <v>0</v>
      </c>
      <c r="G304" s="25">
        <f>data!E311</f>
        <v>0</v>
      </c>
      <c r="H304" s="26">
        <f>data!F311</f>
        <v>0</v>
      </c>
      <c r="I304" s="17">
        <f t="shared" si="42"/>
        <v>-1</v>
      </c>
      <c r="J304" s="17">
        <f t="shared" si="43"/>
        <v>0</v>
      </c>
      <c r="K304" s="17">
        <f>SUM(J$2:J304)</f>
        <v>0</v>
      </c>
      <c r="L304" s="4" t="e">
        <f t="shared" si="44"/>
        <v>#DIV/0!</v>
      </c>
      <c r="M304" s="17">
        <f t="shared" si="45"/>
        <v>0</v>
      </c>
      <c r="N304" s="17" t="e">
        <f t="shared" si="46"/>
        <v>#DIV/0!</v>
      </c>
      <c r="O304" s="25">
        <f>IF(ABS(data!G311)&lt;0.000001,0,data!G311)</f>
        <v>0</v>
      </c>
      <c r="P304" s="21">
        <f t="shared" si="47"/>
        <v>0</v>
      </c>
      <c r="Q304" s="21">
        <f>data!H311</f>
        <v>0</v>
      </c>
      <c r="R304" s="21" t="e">
        <f t="shared" si="48"/>
        <v>#DIV/0!</v>
      </c>
      <c r="S304" s="21" t="e">
        <f t="shared" si="49"/>
        <v>#DIV/0!</v>
      </c>
      <c r="T304" s="4">
        <f t="shared" si="50"/>
        <v>0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  <c r="AMK304" s="4"/>
      <c r="AML304" s="4"/>
      <c r="AMM304" s="4"/>
    </row>
    <row r="305" ht="15" customHeight="1" spans="1:1027">
      <c r="A305" s="25">
        <f>data!A312</f>
        <v>0</v>
      </c>
      <c r="B305" s="17">
        <f>data!B$7</f>
        <v>0</v>
      </c>
      <c r="C305" s="17" t="str">
        <f>data!B$1</f>
        <v>bitmex</v>
      </c>
      <c r="D305" s="17" t="str">
        <f>data!B$2</f>
        <v>xbt_usd</v>
      </c>
      <c r="E305" s="25">
        <f>data!C312</f>
        <v>0</v>
      </c>
      <c r="F305" s="25">
        <f>data!D312</f>
        <v>0</v>
      </c>
      <c r="G305" s="25">
        <f>data!E312</f>
        <v>0</v>
      </c>
      <c r="H305" s="26">
        <f>data!F312</f>
        <v>0</v>
      </c>
      <c r="I305" s="17">
        <f t="shared" si="42"/>
        <v>-1</v>
      </c>
      <c r="J305" s="17">
        <f t="shared" si="43"/>
        <v>0</v>
      </c>
      <c r="K305" s="17">
        <f>SUM(J$2:J305)</f>
        <v>0</v>
      </c>
      <c r="L305" s="4" t="e">
        <f t="shared" si="44"/>
        <v>#DIV/0!</v>
      </c>
      <c r="M305" s="17">
        <f t="shared" si="45"/>
        <v>0</v>
      </c>
      <c r="N305" s="17" t="e">
        <f t="shared" si="46"/>
        <v>#DIV/0!</v>
      </c>
      <c r="O305" s="25">
        <f>IF(ABS(data!G312)&lt;0.000001,0,data!G312)</f>
        <v>0</v>
      </c>
      <c r="P305" s="21">
        <f t="shared" si="47"/>
        <v>0</v>
      </c>
      <c r="Q305" s="21">
        <f>data!H312</f>
        <v>0</v>
      </c>
      <c r="R305" s="21" t="e">
        <f t="shared" si="48"/>
        <v>#DIV/0!</v>
      </c>
      <c r="S305" s="21" t="e">
        <f t="shared" si="49"/>
        <v>#DIV/0!</v>
      </c>
      <c r="T305" s="4">
        <f t="shared" si="50"/>
        <v>0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  <c r="AMK305" s="4"/>
      <c r="AML305" s="4"/>
      <c r="AMM305" s="4"/>
    </row>
    <row r="306" ht="15" customHeight="1" spans="1:1027">
      <c r="A306" s="25">
        <f>data!A313</f>
        <v>0</v>
      </c>
      <c r="B306" s="17">
        <f>data!B$7</f>
        <v>0</v>
      </c>
      <c r="C306" s="17" t="str">
        <f>data!B$1</f>
        <v>bitmex</v>
      </c>
      <c r="D306" s="17" t="str">
        <f>data!B$2</f>
        <v>xbt_usd</v>
      </c>
      <c r="E306" s="25">
        <f>data!C313</f>
        <v>0</v>
      </c>
      <c r="F306" s="25">
        <f>data!D313</f>
        <v>0</v>
      </c>
      <c r="G306" s="25">
        <f>data!E313</f>
        <v>0</v>
      </c>
      <c r="H306" s="26">
        <f>data!F313</f>
        <v>0</v>
      </c>
      <c r="I306" s="17">
        <f t="shared" si="42"/>
        <v>-1</v>
      </c>
      <c r="J306" s="17">
        <f t="shared" si="43"/>
        <v>0</v>
      </c>
      <c r="K306" s="17">
        <f>SUM(J$2:J306)</f>
        <v>0</v>
      </c>
      <c r="L306" s="4" t="e">
        <f t="shared" si="44"/>
        <v>#DIV/0!</v>
      </c>
      <c r="M306" s="17">
        <f t="shared" si="45"/>
        <v>0</v>
      </c>
      <c r="N306" s="17" t="e">
        <f t="shared" si="46"/>
        <v>#DIV/0!</v>
      </c>
      <c r="O306" s="25">
        <f>IF(ABS(data!G313)&lt;0.000001,0,data!G313)</f>
        <v>0</v>
      </c>
      <c r="P306" s="21">
        <f t="shared" si="47"/>
        <v>0</v>
      </c>
      <c r="Q306" s="21">
        <f>data!H313</f>
        <v>0</v>
      </c>
      <c r="R306" s="21" t="e">
        <f t="shared" si="48"/>
        <v>#DIV/0!</v>
      </c>
      <c r="S306" s="21" t="e">
        <f t="shared" si="49"/>
        <v>#DIV/0!</v>
      </c>
      <c r="T306" s="4">
        <f t="shared" si="50"/>
        <v>0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  <c r="AMK306" s="4"/>
      <c r="AML306" s="4"/>
      <c r="AMM306" s="4"/>
    </row>
    <row r="307" ht="15" customHeight="1" spans="1:1027">
      <c r="A307" s="25">
        <f>data!A314</f>
        <v>0</v>
      </c>
      <c r="B307" s="17">
        <f>data!B$7</f>
        <v>0</v>
      </c>
      <c r="C307" s="17" t="str">
        <f>data!B$1</f>
        <v>bitmex</v>
      </c>
      <c r="D307" s="17" t="str">
        <f>data!B$2</f>
        <v>xbt_usd</v>
      </c>
      <c r="E307" s="25">
        <f>data!C314</f>
        <v>0</v>
      </c>
      <c r="F307" s="25">
        <f>data!D314</f>
        <v>0</v>
      </c>
      <c r="G307" s="25">
        <f>data!E314</f>
        <v>0</v>
      </c>
      <c r="H307" s="26">
        <f>data!F314</f>
        <v>0</v>
      </c>
      <c r="I307" s="17">
        <f t="shared" si="42"/>
        <v>-1</v>
      </c>
      <c r="J307" s="17">
        <f t="shared" si="43"/>
        <v>0</v>
      </c>
      <c r="K307" s="17">
        <f>SUM(J$2:J307)</f>
        <v>0</v>
      </c>
      <c r="L307" s="4" t="e">
        <f t="shared" si="44"/>
        <v>#DIV/0!</v>
      </c>
      <c r="M307" s="17">
        <f t="shared" si="45"/>
        <v>0</v>
      </c>
      <c r="N307" s="17" t="e">
        <f t="shared" si="46"/>
        <v>#DIV/0!</v>
      </c>
      <c r="O307" s="25">
        <f>IF(ABS(data!G314)&lt;0.000001,0,data!G314)</f>
        <v>0</v>
      </c>
      <c r="P307" s="21">
        <f t="shared" si="47"/>
        <v>0</v>
      </c>
      <c r="Q307" s="21">
        <f>data!H314</f>
        <v>0</v>
      </c>
      <c r="R307" s="21" t="e">
        <f t="shared" si="48"/>
        <v>#DIV/0!</v>
      </c>
      <c r="S307" s="21" t="e">
        <f t="shared" si="49"/>
        <v>#DIV/0!</v>
      </c>
      <c r="T307" s="4">
        <f t="shared" si="50"/>
        <v>0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  <c r="AMK307" s="4"/>
      <c r="AML307" s="4"/>
      <c r="AMM307" s="4"/>
    </row>
    <row r="308" ht="15" customHeight="1" spans="1:1027">
      <c r="A308" s="25">
        <f>data!A315</f>
        <v>0</v>
      </c>
      <c r="B308" s="17">
        <f>data!B$7</f>
        <v>0</v>
      </c>
      <c r="C308" s="17" t="str">
        <f>data!B$1</f>
        <v>bitmex</v>
      </c>
      <c r="D308" s="17" t="str">
        <f>data!B$2</f>
        <v>xbt_usd</v>
      </c>
      <c r="E308" s="25">
        <f>data!C315</f>
        <v>0</v>
      </c>
      <c r="F308" s="25">
        <f>data!D315</f>
        <v>0</v>
      </c>
      <c r="G308" s="25">
        <f>data!E315</f>
        <v>0</v>
      </c>
      <c r="H308" s="26">
        <f>data!F315</f>
        <v>0</v>
      </c>
      <c r="I308" s="17">
        <f t="shared" si="42"/>
        <v>-1</v>
      </c>
      <c r="J308" s="17">
        <f t="shared" si="43"/>
        <v>0</v>
      </c>
      <c r="K308" s="17">
        <f>SUM(J$2:J308)</f>
        <v>0</v>
      </c>
      <c r="L308" s="4" t="e">
        <f t="shared" si="44"/>
        <v>#DIV/0!</v>
      </c>
      <c r="M308" s="17">
        <f t="shared" si="45"/>
        <v>0</v>
      </c>
      <c r="N308" s="17" t="e">
        <f t="shared" si="46"/>
        <v>#DIV/0!</v>
      </c>
      <c r="O308" s="25">
        <f>IF(ABS(data!G315)&lt;0.000001,0,data!G315)</f>
        <v>0</v>
      </c>
      <c r="P308" s="21">
        <f t="shared" si="47"/>
        <v>0</v>
      </c>
      <c r="Q308" s="21">
        <f>data!H315</f>
        <v>0</v>
      </c>
      <c r="R308" s="21" t="e">
        <f t="shared" si="48"/>
        <v>#DIV/0!</v>
      </c>
      <c r="S308" s="21" t="e">
        <f t="shared" si="49"/>
        <v>#DIV/0!</v>
      </c>
      <c r="T308" s="4">
        <f t="shared" si="50"/>
        <v>0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  <c r="AMK308" s="4"/>
      <c r="AML308" s="4"/>
      <c r="AMM308" s="4"/>
    </row>
    <row r="309" ht="15" customHeight="1" spans="1:1027">
      <c r="A309" s="25">
        <f>data!A316</f>
        <v>0</v>
      </c>
      <c r="B309" s="17">
        <f>data!B$7</f>
        <v>0</v>
      </c>
      <c r="C309" s="17" t="str">
        <f>data!B$1</f>
        <v>bitmex</v>
      </c>
      <c r="D309" s="17" t="str">
        <f>data!B$2</f>
        <v>xbt_usd</v>
      </c>
      <c r="E309" s="25">
        <f>data!C316</f>
        <v>0</v>
      </c>
      <c r="F309" s="25">
        <f>data!D316</f>
        <v>0</v>
      </c>
      <c r="G309" s="25">
        <f>data!E316</f>
        <v>0</v>
      </c>
      <c r="H309" s="26">
        <f>data!F316</f>
        <v>0</v>
      </c>
      <c r="I309" s="17">
        <f t="shared" si="42"/>
        <v>-1</v>
      </c>
      <c r="J309" s="17">
        <f t="shared" si="43"/>
        <v>0</v>
      </c>
      <c r="K309" s="17">
        <f>SUM(J$2:J309)</f>
        <v>0</v>
      </c>
      <c r="L309" s="4" t="e">
        <f t="shared" si="44"/>
        <v>#DIV/0!</v>
      </c>
      <c r="M309" s="17">
        <f t="shared" si="45"/>
        <v>0</v>
      </c>
      <c r="N309" s="17" t="e">
        <f t="shared" si="46"/>
        <v>#DIV/0!</v>
      </c>
      <c r="O309" s="25">
        <f>IF(ABS(data!G316)&lt;0.000001,0,data!G316)</f>
        <v>0</v>
      </c>
      <c r="P309" s="21">
        <f t="shared" si="47"/>
        <v>0</v>
      </c>
      <c r="Q309" s="21">
        <f>data!H316</f>
        <v>0</v>
      </c>
      <c r="R309" s="21" t="e">
        <f t="shared" si="48"/>
        <v>#DIV/0!</v>
      </c>
      <c r="S309" s="21" t="e">
        <f t="shared" si="49"/>
        <v>#DIV/0!</v>
      </c>
      <c r="T309" s="4">
        <f t="shared" si="50"/>
        <v>0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  <c r="AMK309" s="4"/>
      <c r="AML309" s="4"/>
      <c r="AMM309" s="4"/>
    </row>
    <row r="310" ht="15" customHeight="1" spans="1:1027">
      <c r="A310" s="25">
        <f>data!A317</f>
        <v>0</v>
      </c>
      <c r="B310" s="17">
        <f>data!B$7</f>
        <v>0</v>
      </c>
      <c r="C310" s="17" t="str">
        <f>data!B$1</f>
        <v>bitmex</v>
      </c>
      <c r="D310" s="17" t="str">
        <f>data!B$2</f>
        <v>xbt_usd</v>
      </c>
      <c r="E310" s="25">
        <f>data!C317</f>
        <v>0</v>
      </c>
      <c r="F310" s="25">
        <f>data!D317</f>
        <v>0</v>
      </c>
      <c r="G310" s="25">
        <f>data!E317</f>
        <v>0</v>
      </c>
      <c r="H310" s="26">
        <f>data!F317</f>
        <v>0</v>
      </c>
      <c r="I310" s="17">
        <f t="shared" si="42"/>
        <v>-1</v>
      </c>
      <c r="J310" s="17">
        <f t="shared" si="43"/>
        <v>0</v>
      </c>
      <c r="K310" s="17">
        <f>SUM(J$2:J310)</f>
        <v>0</v>
      </c>
      <c r="L310" s="4" t="e">
        <f t="shared" si="44"/>
        <v>#DIV/0!</v>
      </c>
      <c r="M310" s="17">
        <f t="shared" si="45"/>
        <v>0</v>
      </c>
      <c r="N310" s="17" t="e">
        <f t="shared" si="46"/>
        <v>#DIV/0!</v>
      </c>
      <c r="O310" s="25">
        <f>IF(ABS(data!G317)&lt;0.000001,0,data!G317)</f>
        <v>0</v>
      </c>
      <c r="P310" s="21">
        <f t="shared" si="47"/>
        <v>0</v>
      </c>
      <c r="Q310" s="21">
        <f>data!H317</f>
        <v>0</v>
      </c>
      <c r="R310" s="21" t="e">
        <f t="shared" si="48"/>
        <v>#DIV/0!</v>
      </c>
      <c r="S310" s="21" t="e">
        <f t="shared" si="49"/>
        <v>#DIV/0!</v>
      </c>
      <c r="T310" s="4">
        <f t="shared" si="50"/>
        <v>0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  <c r="AMK310" s="4"/>
      <c r="AML310" s="4"/>
      <c r="AMM310" s="4"/>
    </row>
    <row r="311" ht="15" customHeight="1" spans="1:1027">
      <c r="A311" s="25">
        <f>data!A318</f>
        <v>0</v>
      </c>
      <c r="B311" s="17">
        <f>data!B$7</f>
        <v>0</v>
      </c>
      <c r="C311" s="17" t="str">
        <f>data!B$1</f>
        <v>bitmex</v>
      </c>
      <c r="D311" s="17" t="str">
        <f>data!B$2</f>
        <v>xbt_usd</v>
      </c>
      <c r="E311" s="25">
        <f>data!C318</f>
        <v>0</v>
      </c>
      <c r="F311" s="25">
        <f>data!D318</f>
        <v>0</v>
      </c>
      <c r="G311" s="25">
        <f>data!E318</f>
        <v>0</v>
      </c>
      <c r="H311" s="26">
        <f>data!F318</f>
        <v>0</v>
      </c>
      <c r="I311" s="17">
        <f t="shared" si="42"/>
        <v>-1</v>
      </c>
      <c r="J311" s="17">
        <f t="shared" si="43"/>
        <v>0</v>
      </c>
      <c r="K311" s="17">
        <f>SUM(J$2:J311)</f>
        <v>0</v>
      </c>
      <c r="L311" s="4" t="e">
        <f t="shared" si="44"/>
        <v>#DIV/0!</v>
      </c>
      <c r="M311" s="17">
        <f t="shared" si="45"/>
        <v>0</v>
      </c>
      <c r="N311" s="17" t="e">
        <f t="shared" si="46"/>
        <v>#DIV/0!</v>
      </c>
      <c r="O311" s="25">
        <f>IF(ABS(data!G318)&lt;0.000001,0,data!G318)</f>
        <v>0</v>
      </c>
      <c r="P311" s="21">
        <f t="shared" si="47"/>
        <v>0</v>
      </c>
      <c r="Q311" s="21">
        <f>data!H318</f>
        <v>0</v>
      </c>
      <c r="R311" s="21" t="e">
        <f t="shared" si="48"/>
        <v>#DIV/0!</v>
      </c>
      <c r="S311" s="21" t="e">
        <f t="shared" si="49"/>
        <v>#DIV/0!</v>
      </c>
      <c r="T311" s="4">
        <f t="shared" si="50"/>
        <v>0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  <c r="AMK311" s="4"/>
      <c r="AML311" s="4"/>
      <c r="AMM311" s="4"/>
    </row>
    <row r="312" ht="15" customHeight="1" spans="1:1027">
      <c r="A312" s="25">
        <f>data!A319</f>
        <v>0</v>
      </c>
      <c r="B312" s="17">
        <f>data!B$7</f>
        <v>0</v>
      </c>
      <c r="C312" s="17" t="str">
        <f>data!B$1</f>
        <v>bitmex</v>
      </c>
      <c r="D312" s="17" t="str">
        <f>data!B$2</f>
        <v>xbt_usd</v>
      </c>
      <c r="E312" s="25">
        <f>data!C319</f>
        <v>0</v>
      </c>
      <c r="F312" s="25">
        <f>data!D319</f>
        <v>0</v>
      </c>
      <c r="G312" s="25">
        <f>data!E319</f>
        <v>0</v>
      </c>
      <c r="H312" s="26">
        <f>data!F319</f>
        <v>0</v>
      </c>
      <c r="I312" s="17">
        <f t="shared" si="42"/>
        <v>-1</v>
      </c>
      <c r="J312" s="17">
        <f t="shared" si="43"/>
        <v>0</v>
      </c>
      <c r="K312" s="17">
        <f>SUM(J$2:J312)</f>
        <v>0</v>
      </c>
      <c r="L312" s="4" t="e">
        <f t="shared" si="44"/>
        <v>#DIV/0!</v>
      </c>
      <c r="M312" s="17">
        <f t="shared" si="45"/>
        <v>0</v>
      </c>
      <c r="N312" s="17" t="e">
        <f t="shared" si="46"/>
        <v>#DIV/0!</v>
      </c>
      <c r="O312" s="25">
        <f>IF(ABS(data!G319)&lt;0.000001,0,data!G319)</f>
        <v>0</v>
      </c>
      <c r="P312" s="21">
        <f t="shared" si="47"/>
        <v>0</v>
      </c>
      <c r="Q312" s="21">
        <f>data!H319</f>
        <v>0</v>
      </c>
      <c r="R312" s="21" t="e">
        <f t="shared" si="48"/>
        <v>#DIV/0!</v>
      </c>
      <c r="S312" s="21" t="e">
        <f t="shared" si="49"/>
        <v>#DIV/0!</v>
      </c>
      <c r="T312" s="4">
        <f t="shared" si="50"/>
        <v>0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  <c r="AMK312" s="4"/>
      <c r="AML312" s="4"/>
      <c r="AMM312" s="4"/>
    </row>
    <row r="313" ht="15" customHeight="1" spans="1:1027">
      <c r="A313" s="25">
        <f>data!A320</f>
        <v>0</v>
      </c>
      <c r="B313" s="17">
        <f>data!B$7</f>
        <v>0</v>
      </c>
      <c r="C313" s="17" t="str">
        <f>data!B$1</f>
        <v>bitmex</v>
      </c>
      <c r="D313" s="17" t="str">
        <f>data!B$2</f>
        <v>xbt_usd</v>
      </c>
      <c r="E313" s="25">
        <f>data!C320</f>
        <v>0</v>
      </c>
      <c r="F313" s="25">
        <f>data!D320</f>
        <v>0</v>
      </c>
      <c r="G313" s="25">
        <f>data!E320</f>
        <v>0</v>
      </c>
      <c r="H313" s="26">
        <f>data!F320</f>
        <v>0</v>
      </c>
      <c r="I313" s="17">
        <f t="shared" si="42"/>
        <v>-1</v>
      </c>
      <c r="J313" s="17">
        <f t="shared" si="43"/>
        <v>0</v>
      </c>
      <c r="K313" s="17">
        <f>SUM(J$2:J313)</f>
        <v>0</v>
      </c>
      <c r="L313" s="4" t="e">
        <f t="shared" si="44"/>
        <v>#DIV/0!</v>
      </c>
      <c r="M313" s="17">
        <f t="shared" si="45"/>
        <v>0</v>
      </c>
      <c r="N313" s="17" t="e">
        <f t="shared" si="46"/>
        <v>#DIV/0!</v>
      </c>
      <c r="O313" s="25">
        <f>IF(ABS(data!G320)&lt;0.000001,0,data!G320)</f>
        <v>0</v>
      </c>
      <c r="P313" s="21">
        <f t="shared" si="47"/>
        <v>0</v>
      </c>
      <c r="Q313" s="21">
        <f>data!H320</f>
        <v>0</v>
      </c>
      <c r="R313" s="21" t="e">
        <f t="shared" si="48"/>
        <v>#DIV/0!</v>
      </c>
      <c r="S313" s="21" t="e">
        <f t="shared" si="49"/>
        <v>#DIV/0!</v>
      </c>
      <c r="T313" s="4">
        <f t="shared" si="50"/>
        <v>0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  <c r="AMK313" s="4"/>
      <c r="AML313" s="4"/>
      <c r="AMM313" s="4"/>
    </row>
    <row r="314" ht="15" customHeight="1" spans="1:1027">
      <c r="A314" s="25">
        <f>data!A321</f>
        <v>0</v>
      </c>
      <c r="B314" s="17">
        <f>data!B$7</f>
        <v>0</v>
      </c>
      <c r="C314" s="17" t="str">
        <f>data!B$1</f>
        <v>bitmex</v>
      </c>
      <c r="D314" s="17" t="str">
        <f>data!B$2</f>
        <v>xbt_usd</v>
      </c>
      <c r="E314" s="25">
        <f>data!C321</f>
        <v>0</v>
      </c>
      <c r="F314" s="25">
        <f>data!D321</f>
        <v>0</v>
      </c>
      <c r="G314" s="25">
        <f>data!E321</f>
        <v>0</v>
      </c>
      <c r="H314" s="26">
        <f>data!F321</f>
        <v>0</v>
      </c>
      <c r="I314" s="17">
        <f t="shared" si="42"/>
        <v>-1</v>
      </c>
      <c r="J314" s="17">
        <f t="shared" si="43"/>
        <v>0</v>
      </c>
      <c r="K314" s="17">
        <f>SUM(J$2:J314)</f>
        <v>0</v>
      </c>
      <c r="L314" s="4" t="e">
        <f t="shared" si="44"/>
        <v>#DIV/0!</v>
      </c>
      <c r="M314" s="17">
        <f t="shared" si="45"/>
        <v>0</v>
      </c>
      <c r="N314" s="17" t="e">
        <f t="shared" si="46"/>
        <v>#DIV/0!</v>
      </c>
      <c r="O314" s="25">
        <f>IF(ABS(data!G321)&lt;0.000001,0,data!G321)</f>
        <v>0</v>
      </c>
      <c r="P314" s="21">
        <f t="shared" si="47"/>
        <v>0</v>
      </c>
      <c r="Q314" s="21">
        <f>data!H321</f>
        <v>0</v>
      </c>
      <c r="R314" s="21" t="e">
        <f t="shared" si="48"/>
        <v>#DIV/0!</v>
      </c>
      <c r="S314" s="21" t="e">
        <f t="shared" si="49"/>
        <v>#DIV/0!</v>
      </c>
      <c r="T314" s="4">
        <f t="shared" si="50"/>
        <v>0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  <c r="AMK314" s="4"/>
      <c r="AML314" s="4"/>
      <c r="AMM314" s="4"/>
    </row>
    <row r="315" ht="15" customHeight="1" spans="1:1027">
      <c r="A315" s="25">
        <f>data!A322</f>
        <v>0</v>
      </c>
      <c r="B315" s="17">
        <f>data!B$7</f>
        <v>0</v>
      </c>
      <c r="C315" s="17" t="str">
        <f>data!B$1</f>
        <v>bitmex</v>
      </c>
      <c r="D315" s="17" t="str">
        <f>data!B$2</f>
        <v>xbt_usd</v>
      </c>
      <c r="E315" s="25">
        <f>data!C322</f>
        <v>0</v>
      </c>
      <c r="F315" s="25">
        <f>data!D322</f>
        <v>0</v>
      </c>
      <c r="G315" s="25">
        <f>data!E322</f>
        <v>0</v>
      </c>
      <c r="H315" s="26">
        <f>data!F322</f>
        <v>0</v>
      </c>
      <c r="I315" s="17">
        <f t="shared" ref="I315:I378" si="51">IF(E315="BUY",1,-1)</f>
        <v>-1</v>
      </c>
      <c r="J315" s="17">
        <f t="shared" ref="J315:J378" si="52">F315*I315</f>
        <v>0</v>
      </c>
      <c r="K315" s="17">
        <f>SUM(J$2:J315)</f>
        <v>0</v>
      </c>
      <c r="L315" s="4" t="e">
        <f t="shared" ref="L315:L378" si="53">K314*(G315/G314-1)</f>
        <v>#DIV/0!</v>
      </c>
      <c r="M315" s="17">
        <f t="shared" ref="M315:M378" si="54">-0.000675*F315</f>
        <v>0</v>
      </c>
      <c r="N315" s="17" t="e">
        <f t="shared" ref="N315:N378" si="55">SUM(L315:M315)</f>
        <v>#DIV/0!</v>
      </c>
      <c r="O315" s="25">
        <f>IF(ABS(data!G322)&lt;0.000001,0,data!G322)</f>
        <v>0</v>
      </c>
      <c r="P315" s="21">
        <f t="shared" ref="P315:P378" si="56">-O315*F315</f>
        <v>0</v>
      </c>
      <c r="Q315" s="21">
        <f>data!H322</f>
        <v>0</v>
      </c>
      <c r="R315" s="21" t="e">
        <f t="shared" si="48"/>
        <v>#DIV/0!</v>
      </c>
      <c r="S315" s="21" t="e">
        <f t="shared" si="49"/>
        <v>#DIV/0!</v>
      </c>
      <c r="T315" s="4">
        <f t="shared" si="50"/>
        <v>0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  <c r="AMK315" s="4"/>
      <c r="AML315" s="4"/>
      <c r="AMM315" s="4"/>
    </row>
    <row r="316" ht="15" customHeight="1" spans="1:1027">
      <c r="A316" s="25">
        <f>data!A323</f>
        <v>0</v>
      </c>
      <c r="B316" s="17">
        <f>data!B$7</f>
        <v>0</v>
      </c>
      <c r="C316" s="17" t="str">
        <f>data!B$1</f>
        <v>bitmex</v>
      </c>
      <c r="D316" s="17" t="str">
        <f>data!B$2</f>
        <v>xbt_usd</v>
      </c>
      <c r="E316" s="25">
        <f>data!C323</f>
        <v>0</v>
      </c>
      <c r="F316" s="25">
        <f>data!D323</f>
        <v>0</v>
      </c>
      <c r="G316" s="25">
        <f>data!E323</f>
        <v>0</v>
      </c>
      <c r="H316" s="26">
        <f>data!F323</f>
        <v>0</v>
      </c>
      <c r="I316" s="17">
        <f t="shared" si="51"/>
        <v>-1</v>
      </c>
      <c r="J316" s="17">
        <f t="shared" si="52"/>
        <v>0</v>
      </c>
      <c r="K316" s="17">
        <f>SUM(J$2:J316)</f>
        <v>0</v>
      </c>
      <c r="L316" s="4" t="e">
        <f t="shared" si="53"/>
        <v>#DIV/0!</v>
      </c>
      <c r="M316" s="17">
        <f t="shared" si="54"/>
        <v>0</v>
      </c>
      <c r="N316" s="17" t="e">
        <f t="shared" si="55"/>
        <v>#DIV/0!</v>
      </c>
      <c r="O316" s="25">
        <f>IF(ABS(data!G323)&lt;0.000001,0,data!G323)</f>
        <v>0</v>
      </c>
      <c r="P316" s="21">
        <f t="shared" si="56"/>
        <v>0</v>
      </c>
      <c r="Q316" s="21">
        <f>data!H323</f>
        <v>0</v>
      </c>
      <c r="R316" s="21" t="e">
        <f t="shared" si="48"/>
        <v>#DIV/0!</v>
      </c>
      <c r="S316" s="21" t="e">
        <f t="shared" si="49"/>
        <v>#DIV/0!</v>
      </c>
      <c r="T316" s="4">
        <f t="shared" si="50"/>
        <v>0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  <c r="AMK316" s="4"/>
      <c r="AML316" s="4"/>
      <c r="AMM316" s="4"/>
    </row>
    <row r="317" ht="15" customHeight="1" spans="1:1027">
      <c r="A317" s="25">
        <f>data!A324</f>
        <v>0</v>
      </c>
      <c r="B317" s="17">
        <f>data!B$7</f>
        <v>0</v>
      </c>
      <c r="C317" s="17" t="str">
        <f>data!B$1</f>
        <v>bitmex</v>
      </c>
      <c r="D317" s="17" t="str">
        <f>data!B$2</f>
        <v>xbt_usd</v>
      </c>
      <c r="E317" s="25">
        <f>data!C324</f>
        <v>0</v>
      </c>
      <c r="F317" s="25">
        <f>data!D324</f>
        <v>0</v>
      </c>
      <c r="G317" s="25">
        <f>data!E324</f>
        <v>0</v>
      </c>
      <c r="H317" s="26">
        <f>data!F324</f>
        <v>0</v>
      </c>
      <c r="I317" s="17">
        <f t="shared" si="51"/>
        <v>-1</v>
      </c>
      <c r="J317" s="17">
        <f t="shared" si="52"/>
        <v>0</v>
      </c>
      <c r="K317" s="17">
        <f>SUM(J$2:J317)</f>
        <v>0</v>
      </c>
      <c r="L317" s="4" t="e">
        <f t="shared" si="53"/>
        <v>#DIV/0!</v>
      </c>
      <c r="M317" s="17">
        <f t="shared" si="54"/>
        <v>0</v>
      </c>
      <c r="N317" s="17" t="e">
        <f t="shared" si="55"/>
        <v>#DIV/0!</v>
      </c>
      <c r="O317" s="25">
        <f>IF(ABS(data!G324)&lt;0.000001,0,data!G324)</f>
        <v>0</v>
      </c>
      <c r="P317" s="21">
        <f t="shared" si="56"/>
        <v>0</v>
      </c>
      <c r="Q317" s="21">
        <f>data!H324</f>
        <v>0</v>
      </c>
      <c r="R317" s="21" t="e">
        <f t="shared" si="48"/>
        <v>#DIV/0!</v>
      </c>
      <c r="S317" s="21" t="e">
        <f t="shared" si="49"/>
        <v>#DIV/0!</v>
      </c>
      <c r="T317" s="4">
        <f t="shared" si="50"/>
        <v>0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  <c r="AMK317" s="4"/>
      <c r="AML317" s="4"/>
      <c r="AMM317" s="4"/>
    </row>
    <row r="318" ht="15" customHeight="1" spans="1:1027">
      <c r="A318" s="25">
        <f>data!A325</f>
        <v>0</v>
      </c>
      <c r="B318" s="17">
        <f>data!B$7</f>
        <v>0</v>
      </c>
      <c r="C318" s="17" t="str">
        <f>data!B$1</f>
        <v>bitmex</v>
      </c>
      <c r="D318" s="17" t="str">
        <f>data!B$2</f>
        <v>xbt_usd</v>
      </c>
      <c r="E318" s="25">
        <f>data!C325</f>
        <v>0</v>
      </c>
      <c r="F318" s="25">
        <f>data!D325</f>
        <v>0</v>
      </c>
      <c r="G318" s="25">
        <f>data!E325</f>
        <v>0</v>
      </c>
      <c r="H318" s="26">
        <f>data!F325</f>
        <v>0</v>
      </c>
      <c r="I318" s="17">
        <f t="shared" si="51"/>
        <v>-1</v>
      </c>
      <c r="J318" s="17">
        <f t="shared" si="52"/>
        <v>0</v>
      </c>
      <c r="K318" s="17">
        <f>SUM(J$2:J318)</f>
        <v>0</v>
      </c>
      <c r="L318" s="4" t="e">
        <f t="shared" si="53"/>
        <v>#DIV/0!</v>
      </c>
      <c r="M318" s="17">
        <f t="shared" si="54"/>
        <v>0</v>
      </c>
      <c r="N318" s="17" t="e">
        <f t="shared" si="55"/>
        <v>#DIV/0!</v>
      </c>
      <c r="O318" s="25">
        <f>IF(ABS(data!G325)&lt;0.000001,0,data!G325)</f>
        <v>0</v>
      </c>
      <c r="P318" s="21">
        <f t="shared" si="56"/>
        <v>0</v>
      </c>
      <c r="Q318" s="21">
        <f>data!H325</f>
        <v>0</v>
      </c>
      <c r="R318" s="21" t="e">
        <f t="shared" si="48"/>
        <v>#DIV/0!</v>
      </c>
      <c r="S318" s="21" t="e">
        <f t="shared" si="49"/>
        <v>#DIV/0!</v>
      </c>
      <c r="T318" s="4">
        <f t="shared" si="50"/>
        <v>0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  <c r="AMK318" s="4"/>
      <c r="AML318" s="4"/>
      <c r="AMM318" s="4"/>
    </row>
    <row r="319" ht="15" customHeight="1" spans="1:1027">
      <c r="A319" s="25">
        <f>data!A326</f>
        <v>0</v>
      </c>
      <c r="B319" s="17">
        <f>data!B$7</f>
        <v>0</v>
      </c>
      <c r="C319" s="17" t="str">
        <f>data!B$1</f>
        <v>bitmex</v>
      </c>
      <c r="D319" s="17" t="str">
        <f>data!B$2</f>
        <v>xbt_usd</v>
      </c>
      <c r="E319" s="25">
        <f>data!C326</f>
        <v>0</v>
      </c>
      <c r="F319" s="25">
        <f>data!D326</f>
        <v>0</v>
      </c>
      <c r="G319" s="25">
        <f>data!E326</f>
        <v>0</v>
      </c>
      <c r="H319" s="26">
        <f>data!F326</f>
        <v>0</v>
      </c>
      <c r="I319" s="17">
        <f t="shared" si="51"/>
        <v>-1</v>
      </c>
      <c r="J319" s="17">
        <f t="shared" si="52"/>
        <v>0</v>
      </c>
      <c r="K319" s="17">
        <f>SUM(J$2:J319)</f>
        <v>0</v>
      </c>
      <c r="L319" s="4" t="e">
        <f t="shared" si="53"/>
        <v>#DIV/0!</v>
      </c>
      <c r="M319" s="17">
        <f t="shared" si="54"/>
        <v>0</v>
      </c>
      <c r="N319" s="17" t="e">
        <f t="shared" si="55"/>
        <v>#DIV/0!</v>
      </c>
      <c r="O319" s="25">
        <f>IF(ABS(data!G326)&lt;0.000001,0,data!G326)</f>
        <v>0</v>
      </c>
      <c r="P319" s="21">
        <f t="shared" si="56"/>
        <v>0</v>
      </c>
      <c r="Q319" s="21">
        <f>data!H326</f>
        <v>0</v>
      </c>
      <c r="R319" s="21" t="e">
        <f t="shared" si="48"/>
        <v>#DIV/0!</v>
      </c>
      <c r="S319" s="21" t="e">
        <f t="shared" si="49"/>
        <v>#DIV/0!</v>
      </c>
      <c r="T319" s="4">
        <f t="shared" si="50"/>
        <v>0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  <c r="AMK319" s="4"/>
      <c r="AML319" s="4"/>
      <c r="AMM319" s="4"/>
    </row>
    <row r="320" ht="15" customHeight="1" spans="1:1027">
      <c r="A320" s="25">
        <f>data!A327</f>
        <v>0</v>
      </c>
      <c r="B320" s="17">
        <f>data!B$7</f>
        <v>0</v>
      </c>
      <c r="C320" s="17" t="str">
        <f>data!B$1</f>
        <v>bitmex</v>
      </c>
      <c r="D320" s="17" t="str">
        <f>data!B$2</f>
        <v>xbt_usd</v>
      </c>
      <c r="E320" s="25">
        <f>data!C327</f>
        <v>0</v>
      </c>
      <c r="F320" s="25">
        <f>data!D327</f>
        <v>0</v>
      </c>
      <c r="G320" s="25">
        <f>data!E327</f>
        <v>0</v>
      </c>
      <c r="H320" s="26">
        <f>data!F327</f>
        <v>0</v>
      </c>
      <c r="I320" s="17">
        <f t="shared" si="51"/>
        <v>-1</v>
      </c>
      <c r="J320" s="17">
        <f t="shared" si="52"/>
        <v>0</v>
      </c>
      <c r="K320" s="17">
        <f>SUM(J$2:J320)</f>
        <v>0</v>
      </c>
      <c r="L320" s="4" t="e">
        <f t="shared" si="53"/>
        <v>#DIV/0!</v>
      </c>
      <c r="M320" s="17">
        <f t="shared" si="54"/>
        <v>0</v>
      </c>
      <c r="N320" s="17" t="e">
        <f t="shared" si="55"/>
        <v>#DIV/0!</v>
      </c>
      <c r="O320" s="25">
        <f>IF(ABS(data!G327)&lt;0.000001,0,data!G327)</f>
        <v>0</v>
      </c>
      <c r="P320" s="21">
        <f t="shared" si="56"/>
        <v>0</v>
      </c>
      <c r="Q320" s="21">
        <f>data!H327</f>
        <v>0</v>
      </c>
      <c r="R320" s="21" t="e">
        <f t="shared" si="48"/>
        <v>#DIV/0!</v>
      </c>
      <c r="S320" s="21" t="e">
        <f t="shared" si="49"/>
        <v>#DIV/0!</v>
      </c>
      <c r="T320" s="4">
        <f t="shared" si="50"/>
        <v>0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  <c r="AMK320" s="4"/>
      <c r="AML320" s="4"/>
      <c r="AMM320" s="4"/>
    </row>
    <row r="321" ht="15" customHeight="1" spans="1:1027">
      <c r="A321" s="25">
        <f>data!A328</f>
        <v>0</v>
      </c>
      <c r="B321" s="17">
        <f>data!B$7</f>
        <v>0</v>
      </c>
      <c r="C321" s="17" t="str">
        <f>data!B$1</f>
        <v>bitmex</v>
      </c>
      <c r="D321" s="17" t="str">
        <f>data!B$2</f>
        <v>xbt_usd</v>
      </c>
      <c r="E321" s="25">
        <f>data!C328</f>
        <v>0</v>
      </c>
      <c r="F321" s="25">
        <f>data!D328</f>
        <v>0</v>
      </c>
      <c r="G321" s="25">
        <f>data!E328</f>
        <v>0</v>
      </c>
      <c r="H321" s="26">
        <f>data!F328</f>
        <v>0</v>
      </c>
      <c r="I321" s="17">
        <f t="shared" si="51"/>
        <v>-1</v>
      </c>
      <c r="J321" s="17">
        <f t="shared" si="52"/>
        <v>0</v>
      </c>
      <c r="K321" s="17">
        <f>SUM(J$2:J321)</f>
        <v>0</v>
      </c>
      <c r="L321" s="4" t="e">
        <f t="shared" si="53"/>
        <v>#DIV/0!</v>
      </c>
      <c r="M321" s="17">
        <f t="shared" si="54"/>
        <v>0</v>
      </c>
      <c r="N321" s="17" t="e">
        <f t="shared" si="55"/>
        <v>#DIV/0!</v>
      </c>
      <c r="O321" s="25">
        <f>IF(ABS(data!G328)&lt;0.000001,0,data!G328)</f>
        <v>0</v>
      </c>
      <c r="P321" s="21">
        <f t="shared" si="56"/>
        <v>0</v>
      </c>
      <c r="Q321" s="21">
        <f>data!H328</f>
        <v>0</v>
      </c>
      <c r="R321" s="21" t="e">
        <f t="shared" si="48"/>
        <v>#DIV/0!</v>
      </c>
      <c r="S321" s="21" t="e">
        <f t="shared" si="49"/>
        <v>#DIV/0!</v>
      </c>
      <c r="T321" s="4">
        <f t="shared" si="50"/>
        <v>0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  <c r="AMK321" s="4"/>
      <c r="AML321" s="4"/>
      <c r="AMM321" s="4"/>
    </row>
    <row r="322" ht="15" customHeight="1" spans="1:1027">
      <c r="A322" s="25">
        <f>data!A329</f>
        <v>0</v>
      </c>
      <c r="B322" s="17">
        <f>data!B$7</f>
        <v>0</v>
      </c>
      <c r="C322" s="17" t="str">
        <f>data!B$1</f>
        <v>bitmex</v>
      </c>
      <c r="D322" s="17" t="str">
        <f>data!B$2</f>
        <v>xbt_usd</v>
      </c>
      <c r="E322" s="25">
        <f>data!C329</f>
        <v>0</v>
      </c>
      <c r="F322" s="25">
        <f>data!D329</f>
        <v>0</v>
      </c>
      <c r="G322" s="25">
        <f>data!E329</f>
        <v>0</v>
      </c>
      <c r="H322" s="26">
        <f>data!F329</f>
        <v>0</v>
      </c>
      <c r="I322" s="17">
        <f t="shared" si="51"/>
        <v>-1</v>
      </c>
      <c r="J322" s="17">
        <f t="shared" si="52"/>
        <v>0</v>
      </c>
      <c r="K322" s="17">
        <f>SUM(J$2:J322)</f>
        <v>0</v>
      </c>
      <c r="L322" s="4" t="e">
        <f t="shared" si="53"/>
        <v>#DIV/0!</v>
      </c>
      <c r="M322" s="17">
        <f t="shared" si="54"/>
        <v>0</v>
      </c>
      <c r="N322" s="17" t="e">
        <f t="shared" si="55"/>
        <v>#DIV/0!</v>
      </c>
      <c r="O322" s="25">
        <f>IF(ABS(data!G329)&lt;0.000001,0,data!G329)</f>
        <v>0</v>
      </c>
      <c r="P322" s="21">
        <f t="shared" si="56"/>
        <v>0</v>
      </c>
      <c r="Q322" s="21">
        <f>data!H329</f>
        <v>0</v>
      </c>
      <c r="R322" s="21" t="e">
        <f t="shared" si="48"/>
        <v>#DIV/0!</v>
      </c>
      <c r="S322" s="21" t="e">
        <f t="shared" si="49"/>
        <v>#DIV/0!</v>
      </c>
      <c r="T322" s="4">
        <f t="shared" si="50"/>
        <v>0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  <c r="AMK322" s="4"/>
      <c r="AML322" s="4"/>
      <c r="AMM322" s="4"/>
    </row>
    <row r="323" ht="15" customHeight="1" spans="1:1027">
      <c r="A323" s="25">
        <f>data!A330</f>
        <v>0</v>
      </c>
      <c r="B323" s="17">
        <f>data!B$7</f>
        <v>0</v>
      </c>
      <c r="C323" s="17" t="str">
        <f>data!B$1</f>
        <v>bitmex</v>
      </c>
      <c r="D323" s="17" t="str">
        <f>data!B$2</f>
        <v>xbt_usd</v>
      </c>
      <c r="E323" s="25">
        <f>data!C330</f>
        <v>0</v>
      </c>
      <c r="F323" s="25">
        <f>data!D330</f>
        <v>0</v>
      </c>
      <c r="G323" s="25">
        <f>data!E330</f>
        <v>0</v>
      </c>
      <c r="H323" s="26">
        <f>data!F330</f>
        <v>0</v>
      </c>
      <c r="I323" s="17">
        <f t="shared" si="51"/>
        <v>-1</v>
      </c>
      <c r="J323" s="17">
        <f t="shared" si="52"/>
        <v>0</v>
      </c>
      <c r="K323" s="17">
        <f>SUM(J$2:J323)</f>
        <v>0</v>
      </c>
      <c r="L323" s="4" t="e">
        <f t="shared" si="53"/>
        <v>#DIV/0!</v>
      </c>
      <c r="M323" s="17">
        <f t="shared" si="54"/>
        <v>0</v>
      </c>
      <c r="N323" s="17" t="e">
        <f t="shared" si="55"/>
        <v>#DIV/0!</v>
      </c>
      <c r="O323" s="25">
        <f>IF(ABS(data!G330)&lt;0.000001,0,data!G330)</f>
        <v>0</v>
      </c>
      <c r="P323" s="21">
        <f t="shared" si="56"/>
        <v>0</v>
      </c>
      <c r="Q323" s="21">
        <f>data!H330</f>
        <v>0</v>
      </c>
      <c r="R323" s="21" t="e">
        <f t="shared" si="48"/>
        <v>#DIV/0!</v>
      </c>
      <c r="S323" s="21" t="e">
        <f t="shared" si="49"/>
        <v>#DIV/0!</v>
      </c>
      <c r="T323" s="4">
        <f t="shared" si="50"/>
        <v>0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  <c r="AMK323" s="4"/>
      <c r="AML323" s="4"/>
      <c r="AMM323" s="4"/>
    </row>
    <row r="324" ht="15" customHeight="1" spans="1:1027">
      <c r="A324" s="25">
        <f>data!A331</f>
        <v>0</v>
      </c>
      <c r="B324" s="17">
        <f>data!B$7</f>
        <v>0</v>
      </c>
      <c r="C324" s="17" t="str">
        <f>data!B$1</f>
        <v>bitmex</v>
      </c>
      <c r="D324" s="17" t="str">
        <f>data!B$2</f>
        <v>xbt_usd</v>
      </c>
      <c r="E324" s="25">
        <f>data!C331</f>
        <v>0</v>
      </c>
      <c r="F324" s="25">
        <f>data!D331</f>
        <v>0</v>
      </c>
      <c r="G324" s="25">
        <f>data!E331</f>
        <v>0</v>
      </c>
      <c r="H324" s="26">
        <f>data!F331</f>
        <v>0</v>
      </c>
      <c r="I324" s="17">
        <f t="shared" si="51"/>
        <v>-1</v>
      </c>
      <c r="J324" s="17">
        <f t="shared" si="52"/>
        <v>0</v>
      </c>
      <c r="K324" s="17">
        <f>SUM(J$2:J324)</f>
        <v>0</v>
      </c>
      <c r="L324" s="4" t="e">
        <f t="shared" si="53"/>
        <v>#DIV/0!</v>
      </c>
      <c r="M324" s="17">
        <f t="shared" si="54"/>
        <v>0</v>
      </c>
      <c r="N324" s="17" t="e">
        <f t="shared" si="55"/>
        <v>#DIV/0!</v>
      </c>
      <c r="O324" s="25">
        <f>IF(ABS(data!G331)&lt;0.000001,0,data!G331)</f>
        <v>0</v>
      </c>
      <c r="P324" s="21">
        <f t="shared" si="56"/>
        <v>0</v>
      </c>
      <c r="Q324" s="21">
        <f>data!H331</f>
        <v>0</v>
      </c>
      <c r="R324" s="21" t="e">
        <f t="shared" ref="R324:R387" si="57">(G324-Q324)/Q324*I324</f>
        <v>#DIV/0!</v>
      </c>
      <c r="S324" s="21" t="e">
        <f t="shared" ref="S324:S387" si="58">-R324*F324</f>
        <v>#DIV/0!</v>
      </c>
      <c r="T324" s="4">
        <f t="shared" ref="T324:T387" si="59">F324</f>
        <v>0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  <c r="AMK324" s="4"/>
      <c r="AML324" s="4"/>
      <c r="AMM324" s="4"/>
    </row>
    <row r="325" ht="15" customHeight="1" spans="1:1027">
      <c r="A325" s="25">
        <f>data!A332</f>
        <v>0</v>
      </c>
      <c r="B325" s="17">
        <f>data!B$7</f>
        <v>0</v>
      </c>
      <c r="C325" s="17" t="str">
        <f>data!B$1</f>
        <v>bitmex</v>
      </c>
      <c r="D325" s="17" t="str">
        <f>data!B$2</f>
        <v>xbt_usd</v>
      </c>
      <c r="E325" s="25">
        <f>data!C332</f>
        <v>0</v>
      </c>
      <c r="F325" s="25">
        <f>data!D332</f>
        <v>0</v>
      </c>
      <c r="G325" s="25">
        <f>data!E332</f>
        <v>0</v>
      </c>
      <c r="H325" s="26">
        <f>data!F332</f>
        <v>0</v>
      </c>
      <c r="I325" s="17">
        <f t="shared" si="51"/>
        <v>-1</v>
      </c>
      <c r="J325" s="17">
        <f t="shared" si="52"/>
        <v>0</v>
      </c>
      <c r="K325" s="17">
        <f>SUM(J$2:J325)</f>
        <v>0</v>
      </c>
      <c r="L325" s="4" t="e">
        <f t="shared" si="53"/>
        <v>#DIV/0!</v>
      </c>
      <c r="M325" s="17">
        <f t="shared" si="54"/>
        <v>0</v>
      </c>
      <c r="N325" s="17" t="e">
        <f t="shared" si="55"/>
        <v>#DIV/0!</v>
      </c>
      <c r="O325" s="25">
        <f>IF(ABS(data!G332)&lt;0.000001,0,data!G332)</f>
        <v>0</v>
      </c>
      <c r="P325" s="21">
        <f t="shared" si="56"/>
        <v>0</v>
      </c>
      <c r="Q325" s="21">
        <f>data!H332</f>
        <v>0</v>
      </c>
      <c r="R325" s="21" t="e">
        <f t="shared" si="57"/>
        <v>#DIV/0!</v>
      </c>
      <c r="S325" s="21" t="e">
        <f t="shared" si="58"/>
        <v>#DIV/0!</v>
      </c>
      <c r="T325" s="4">
        <f t="shared" si="59"/>
        <v>0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  <c r="AMK325" s="4"/>
      <c r="AML325" s="4"/>
      <c r="AMM325" s="4"/>
    </row>
    <row r="326" ht="15" customHeight="1" spans="1:1027">
      <c r="A326" s="25">
        <f>data!A333</f>
        <v>0</v>
      </c>
      <c r="B326" s="17">
        <f>data!B$7</f>
        <v>0</v>
      </c>
      <c r="C326" s="17" t="str">
        <f>data!B$1</f>
        <v>bitmex</v>
      </c>
      <c r="D326" s="17" t="str">
        <f>data!B$2</f>
        <v>xbt_usd</v>
      </c>
      <c r="E326" s="25">
        <f>data!C333</f>
        <v>0</v>
      </c>
      <c r="F326" s="25">
        <f>data!D333</f>
        <v>0</v>
      </c>
      <c r="G326" s="25">
        <f>data!E333</f>
        <v>0</v>
      </c>
      <c r="H326" s="26">
        <f>data!F333</f>
        <v>0</v>
      </c>
      <c r="I326" s="17">
        <f t="shared" si="51"/>
        <v>-1</v>
      </c>
      <c r="J326" s="17">
        <f t="shared" si="52"/>
        <v>0</v>
      </c>
      <c r="K326" s="17">
        <f>SUM(J$2:J326)</f>
        <v>0</v>
      </c>
      <c r="L326" s="4" t="e">
        <f t="shared" si="53"/>
        <v>#DIV/0!</v>
      </c>
      <c r="M326" s="17">
        <f t="shared" si="54"/>
        <v>0</v>
      </c>
      <c r="N326" s="17" t="e">
        <f t="shared" si="55"/>
        <v>#DIV/0!</v>
      </c>
      <c r="O326" s="25">
        <f>IF(ABS(data!G333)&lt;0.000001,0,data!G333)</f>
        <v>0</v>
      </c>
      <c r="P326" s="21">
        <f t="shared" si="56"/>
        <v>0</v>
      </c>
      <c r="Q326" s="21">
        <f>data!H333</f>
        <v>0</v>
      </c>
      <c r="R326" s="21" t="e">
        <f t="shared" si="57"/>
        <v>#DIV/0!</v>
      </c>
      <c r="S326" s="21" t="e">
        <f t="shared" si="58"/>
        <v>#DIV/0!</v>
      </c>
      <c r="T326" s="4">
        <f t="shared" si="59"/>
        <v>0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  <c r="AMK326" s="4"/>
      <c r="AML326" s="4"/>
      <c r="AMM326" s="4"/>
    </row>
    <row r="327" ht="15" customHeight="1" spans="1:1027">
      <c r="A327" s="25">
        <f>data!A334</f>
        <v>0</v>
      </c>
      <c r="B327" s="17">
        <f>data!B$7</f>
        <v>0</v>
      </c>
      <c r="C327" s="17" t="str">
        <f>data!B$1</f>
        <v>bitmex</v>
      </c>
      <c r="D327" s="17" t="str">
        <f>data!B$2</f>
        <v>xbt_usd</v>
      </c>
      <c r="E327" s="25">
        <f>data!C334</f>
        <v>0</v>
      </c>
      <c r="F327" s="25">
        <f>data!D334</f>
        <v>0</v>
      </c>
      <c r="G327" s="25">
        <f>data!E334</f>
        <v>0</v>
      </c>
      <c r="H327" s="26">
        <f>data!F334</f>
        <v>0</v>
      </c>
      <c r="I327" s="17">
        <f t="shared" si="51"/>
        <v>-1</v>
      </c>
      <c r="J327" s="17">
        <f t="shared" si="52"/>
        <v>0</v>
      </c>
      <c r="K327" s="17">
        <f>SUM(J$2:J327)</f>
        <v>0</v>
      </c>
      <c r="L327" s="4" t="e">
        <f t="shared" si="53"/>
        <v>#DIV/0!</v>
      </c>
      <c r="M327" s="17">
        <f t="shared" si="54"/>
        <v>0</v>
      </c>
      <c r="N327" s="17" t="e">
        <f t="shared" si="55"/>
        <v>#DIV/0!</v>
      </c>
      <c r="O327" s="25">
        <f>IF(ABS(data!G334)&lt;0.000001,0,data!G334)</f>
        <v>0</v>
      </c>
      <c r="P327" s="21">
        <f t="shared" si="56"/>
        <v>0</v>
      </c>
      <c r="Q327" s="21">
        <f>data!H334</f>
        <v>0</v>
      </c>
      <c r="R327" s="21" t="e">
        <f t="shared" si="57"/>
        <v>#DIV/0!</v>
      </c>
      <c r="S327" s="21" t="e">
        <f t="shared" si="58"/>
        <v>#DIV/0!</v>
      </c>
      <c r="T327" s="4">
        <f t="shared" si="59"/>
        <v>0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  <c r="AMK327" s="4"/>
      <c r="AML327" s="4"/>
      <c r="AMM327" s="4"/>
    </row>
    <row r="328" ht="15" customHeight="1" spans="1:1027">
      <c r="A328" s="25">
        <f>data!A335</f>
        <v>0</v>
      </c>
      <c r="B328" s="17">
        <f>data!B$7</f>
        <v>0</v>
      </c>
      <c r="C328" s="17" t="str">
        <f>data!B$1</f>
        <v>bitmex</v>
      </c>
      <c r="D328" s="17" t="str">
        <f>data!B$2</f>
        <v>xbt_usd</v>
      </c>
      <c r="E328" s="25">
        <f>data!C335</f>
        <v>0</v>
      </c>
      <c r="F328" s="25">
        <f>data!D335</f>
        <v>0</v>
      </c>
      <c r="G328" s="25">
        <f>data!E335</f>
        <v>0</v>
      </c>
      <c r="H328" s="26">
        <f>data!F335</f>
        <v>0</v>
      </c>
      <c r="I328" s="17">
        <f t="shared" si="51"/>
        <v>-1</v>
      </c>
      <c r="J328" s="17">
        <f t="shared" si="52"/>
        <v>0</v>
      </c>
      <c r="K328" s="17">
        <f>SUM(J$2:J328)</f>
        <v>0</v>
      </c>
      <c r="L328" s="4" t="e">
        <f t="shared" si="53"/>
        <v>#DIV/0!</v>
      </c>
      <c r="M328" s="17">
        <f t="shared" si="54"/>
        <v>0</v>
      </c>
      <c r="N328" s="17" t="e">
        <f t="shared" si="55"/>
        <v>#DIV/0!</v>
      </c>
      <c r="O328" s="25">
        <f>IF(ABS(data!G335)&lt;0.000001,0,data!G335)</f>
        <v>0</v>
      </c>
      <c r="P328" s="21">
        <f t="shared" si="56"/>
        <v>0</v>
      </c>
      <c r="Q328" s="21">
        <f>data!H335</f>
        <v>0</v>
      </c>
      <c r="R328" s="21" t="e">
        <f t="shared" si="57"/>
        <v>#DIV/0!</v>
      </c>
      <c r="S328" s="21" t="e">
        <f t="shared" si="58"/>
        <v>#DIV/0!</v>
      </c>
      <c r="T328" s="4">
        <f t="shared" si="59"/>
        <v>0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  <c r="AMK328" s="4"/>
      <c r="AML328" s="4"/>
      <c r="AMM328" s="4"/>
    </row>
    <row r="329" ht="15" customHeight="1" spans="1:1027">
      <c r="A329" s="25">
        <f>data!A336</f>
        <v>0</v>
      </c>
      <c r="B329" s="17">
        <f>data!B$7</f>
        <v>0</v>
      </c>
      <c r="C329" s="17" t="str">
        <f>data!B$1</f>
        <v>bitmex</v>
      </c>
      <c r="D329" s="17" t="str">
        <f>data!B$2</f>
        <v>xbt_usd</v>
      </c>
      <c r="E329" s="25">
        <f>data!C336</f>
        <v>0</v>
      </c>
      <c r="F329" s="25">
        <f>data!D336</f>
        <v>0</v>
      </c>
      <c r="G329" s="25">
        <f>data!E336</f>
        <v>0</v>
      </c>
      <c r="H329" s="26">
        <f>data!F336</f>
        <v>0</v>
      </c>
      <c r="I329" s="17">
        <f t="shared" si="51"/>
        <v>-1</v>
      </c>
      <c r="J329" s="17">
        <f t="shared" si="52"/>
        <v>0</v>
      </c>
      <c r="K329" s="17">
        <f>SUM(J$2:J329)</f>
        <v>0</v>
      </c>
      <c r="L329" s="4" t="e">
        <f t="shared" si="53"/>
        <v>#DIV/0!</v>
      </c>
      <c r="M329" s="17">
        <f t="shared" si="54"/>
        <v>0</v>
      </c>
      <c r="N329" s="17" t="e">
        <f t="shared" si="55"/>
        <v>#DIV/0!</v>
      </c>
      <c r="O329" s="25">
        <f>IF(ABS(data!G336)&lt;0.000001,0,data!G336)</f>
        <v>0</v>
      </c>
      <c r="P329" s="21">
        <f t="shared" si="56"/>
        <v>0</v>
      </c>
      <c r="Q329" s="21">
        <f>data!H336</f>
        <v>0</v>
      </c>
      <c r="R329" s="21" t="e">
        <f t="shared" si="57"/>
        <v>#DIV/0!</v>
      </c>
      <c r="S329" s="21" t="e">
        <f t="shared" si="58"/>
        <v>#DIV/0!</v>
      </c>
      <c r="T329" s="4">
        <f t="shared" si="59"/>
        <v>0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  <c r="AMK329" s="4"/>
      <c r="AML329" s="4"/>
      <c r="AMM329" s="4"/>
    </row>
    <row r="330" ht="15" customHeight="1" spans="1:1027">
      <c r="A330" s="25">
        <f>data!A337</f>
        <v>0</v>
      </c>
      <c r="B330" s="17">
        <f>data!B$7</f>
        <v>0</v>
      </c>
      <c r="C330" s="17" t="str">
        <f>data!B$1</f>
        <v>bitmex</v>
      </c>
      <c r="D330" s="17" t="str">
        <f>data!B$2</f>
        <v>xbt_usd</v>
      </c>
      <c r="E330" s="25">
        <f>data!C337</f>
        <v>0</v>
      </c>
      <c r="F330" s="25">
        <f>data!D337</f>
        <v>0</v>
      </c>
      <c r="G330" s="25">
        <f>data!E337</f>
        <v>0</v>
      </c>
      <c r="H330" s="26">
        <f>data!F337</f>
        <v>0</v>
      </c>
      <c r="I330" s="17">
        <f t="shared" si="51"/>
        <v>-1</v>
      </c>
      <c r="J330" s="17">
        <f t="shared" si="52"/>
        <v>0</v>
      </c>
      <c r="K330" s="17">
        <f>SUM(J$2:J330)</f>
        <v>0</v>
      </c>
      <c r="L330" s="4" t="e">
        <f t="shared" si="53"/>
        <v>#DIV/0!</v>
      </c>
      <c r="M330" s="17">
        <f t="shared" si="54"/>
        <v>0</v>
      </c>
      <c r="N330" s="17" t="e">
        <f t="shared" si="55"/>
        <v>#DIV/0!</v>
      </c>
      <c r="O330" s="25">
        <f>IF(ABS(data!G337)&lt;0.000001,0,data!G337)</f>
        <v>0</v>
      </c>
      <c r="P330" s="21">
        <f t="shared" si="56"/>
        <v>0</v>
      </c>
      <c r="Q330" s="21">
        <f>data!H337</f>
        <v>0</v>
      </c>
      <c r="R330" s="21" t="e">
        <f t="shared" si="57"/>
        <v>#DIV/0!</v>
      </c>
      <c r="S330" s="21" t="e">
        <f t="shared" si="58"/>
        <v>#DIV/0!</v>
      </c>
      <c r="T330" s="4">
        <f t="shared" si="59"/>
        <v>0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  <c r="AMK330" s="4"/>
      <c r="AML330" s="4"/>
      <c r="AMM330" s="4"/>
    </row>
    <row r="331" ht="15" customHeight="1" spans="1:1027">
      <c r="A331" s="25">
        <f>data!A338</f>
        <v>0</v>
      </c>
      <c r="B331" s="17">
        <f>data!B$7</f>
        <v>0</v>
      </c>
      <c r="C331" s="17" t="str">
        <f>data!B$1</f>
        <v>bitmex</v>
      </c>
      <c r="D331" s="17" t="str">
        <f>data!B$2</f>
        <v>xbt_usd</v>
      </c>
      <c r="E331" s="25">
        <f>data!C338</f>
        <v>0</v>
      </c>
      <c r="F331" s="25">
        <f>data!D338</f>
        <v>0</v>
      </c>
      <c r="G331" s="25">
        <f>data!E338</f>
        <v>0</v>
      </c>
      <c r="H331" s="26">
        <f>data!F338</f>
        <v>0</v>
      </c>
      <c r="I331" s="17">
        <f t="shared" si="51"/>
        <v>-1</v>
      </c>
      <c r="J331" s="17">
        <f t="shared" si="52"/>
        <v>0</v>
      </c>
      <c r="K331" s="17">
        <f>SUM(J$2:J331)</f>
        <v>0</v>
      </c>
      <c r="L331" s="4" t="e">
        <f t="shared" si="53"/>
        <v>#DIV/0!</v>
      </c>
      <c r="M331" s="17">
        <f t="shared" si="54"/>
        <v>0</v>
      </c>
      <c r="N331" s="17" t="e">
        <f t="shared" si="55"/>
        <v>#DIV/0!</v>
      </c>
      <c r="O331" s="25">
        <f>IF(ABS(data!G338)&lt;0.000001,0,data!G338)</f>
        <v>0</v>
      </c>
      <c r="P331" s="21">
        <f t="shared" si="56"/>
        <v>0</v>
      </c>
      <c r="Q331" s="21">
        <f>data!H338</f>
        <v>0</v>
      </c>
      <c r="R331" s="21" t="e">
        <f t="shared" si="57"/>
        <v>#DIV/0!</v>
      </c>
      <c r="S331" s="21" t="e">
        <f t="shared" si="58"/>
        <v>#DIV/0!</v>
      </c>
      <c r="T331" s="4">
        <f t="shared" si="59"/>
        <v>0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  <c r="AMK331" s="4"/>
      <c r="AML331" s="4"/>
      <c r="AMM331" s="4"/>
    </row>
    <row r="332" ht="15" customHeight="1" spans="1:1027">
      <c r="A332" s="25">
        <f>data!A339</f>
        <v>0</v>
      </c>
      <c r="B332" s="17">
        <f>data!B$7</f>
        <v>0</v>
      </c>
      <c r="C332" s="17" t="str">
        <f>data!B$1</f>
        <v>bitmex</v>
      </c>
      <c r="D332" s="17" t="str">
        <f>data!B$2</f>
        <v>xbt_usd</v>
      </c>
      <c r="E332" s="25">
        <f>data!C339</f>
        <v>0</v>
      </c>
      <c r="F332" s="25">
        <f>data!D339</f>
        <v>0</v>
      </c>
      <c r="G332" s="25">
        <f>data!E339</f>
        <v>0</v>
      </c>
      <c r="H332" s="26">
        <f>data!F339</f>
        <v>0</v>
      </c>
      <c r="I332" s="17">
        <f t="shared" si="51"/>
        <v>-1</v>
      </c>
      <c r="J332" s="17">
        <f t="shared" si="52"/>
        <v>0</v>
      </c>
      <c r="K332" s="17">
        <f>SUM(J$2:J332)</f>
        <v>0</v>
      </c>
      <c r="L332" s="4" t="e">
        <f t="shared" si="53"/>
        <v>#DIV/0!</v>
      </c>
      <c r="M332" s="17">
        <f t="shared" si="54"/>
        <v>0</v>
      </c>
      <c r="N332" s="17" t="e">
        <f t="shared" si="55"/>
        <v>#DIV/0!</v>
      </c>
      <c r="O332" s="25">
        <f>IF(ABS(data!G339)&lt;0.000001,0,data!G339)</f>
        <v>0</v>
      </c>
      <c r="P332" s="21">
        <f t="shared" si="56"/>
        <v>0</v>
      </c>
      <c r="Q332" s="21">
        <f>data!H339</f>
        <v>0</v>
      </c>
      <c r="R332" s="21" t="e">
        <f t="shared" si="57"/>
        <v>#DIV/0!</v>
      </c>
      <c r="S332" s="21" t="e">
        <f t="shared" si="58"/>
        <v>#DIV/0!</v>
      </c>
      <c r="T332" s="4">
        <f t="shared" si="59"/>
        <v>0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  <c r="AMK332" s="4"/>
      <c r="AML332" s="4"/>
      <c r="AMM332" s="4"/>
    </row>
    <row r="333" ht="15" customHeight="1" spans="1:1027">
      <c r="A333" s="25">
        <f>data!A340</f>
        <v>0</v>
      </c>
      <c r="B333" s="17">
        <f>data!B$7</f>
        <v>0</v>
      </c>
      <c r="C333" s="17" t="str">
        <f>data!B$1</f>
        <v>bitmex</v>
      </c>
      <c r="D333" s="17" t="str">
        <f>data!B$2</f>
        <v>xbt_usd</v>
      </c>
      <c r="E333" s="25">
        <f>data!C340</f>
        <v>0</v>
      </c>
      <c r="F333" s="25">
        <f>data!D340</f>
        <v>0</v>
      </c>
      <c r="G333" s="25">
        <f>data!E340</f>
        <v>0</v>
      </c>
      <c r="H333" s="26">
        <f>data!F340</f>
        <v>0</v>
      </c>
      <c r="I333" s="17">
        <f t="shared" si="51"/>
        <v>-1</v>
      </c>
      <c r="J333" s="17">
        <f t="shared" si="52"/>
        <v>0</v>
      </c>
      <c r="K333" s="17">
        <f>SUM(J$2:J333)</f>
        <v>0</v>
      </c>
      <c r="L333" s="4" t="e">
        <f t="shared" si="53"/>
        <v>#DIV/0!</v>
      </c>
      <c r="M333" s="17">
        <f t="shared" si="54"/>
        <v>0</v>
      </c>
      <c r="N333" s="17" t="e">
        <f t="shared" si="55"/>
        <v>#DIV/0!</v>
      </c>
      <c r="O333" s="25">
        <f>IF(ABS(data!G340)&lt;0.000001,0,data!G340)</f>
        <v>0</v>
      </c>
      <c r="P333" s="21">
        <f t="shared" si="56"/>
        <v>0</v>
      </c>
      <c r="Q333" s="21">
        <f>data!H340</f>
        <v>0</v>
      </c>
      <c r="R333" s="21" t="e">
        <f t="shared" si="57"/>
        <v>#DIV/0!</v>
      </c>
      <c r="S333" s="21" t="e">
        <f t="shared" si="58"/>
        <v>#DIV/0!</v>
      </c>
      <c r="T333" s="4">
        <f t="shared" si="59"/>
        <v>0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  <c r="AMK333" s="4"/>
      <c r="AML333" s="4"/>
      <c r="AMM333" s="4"/>
    </row>
    <row r="334" ht="15" customHeight="1" spans="1:1027">
      <c r="A334" s="25">
        <f>data!A341</f>
        <v>0</v>
      </c>
      <c r="B334" s="17">
        <f>data!B$7</f>
        <v>0</v>
      </c>
      <c r="C334" s="17" t="str">
        <f>data!B$1</f>
        <v>bitmex</v>
      </c>
      <c r="D334" s="17" t="str">
        <f>data!B$2</f>
        <v>xbt_usd</v>
      </c>
      <c r="E334" s="25">
        <f>data!C341</f>
        <v>0</v>
      </c>
      <c r="F334" s="25">
        <f>data!D341</f>
        <v>0</v>
      </c>
      <c r="G334" s="25">
        <f>data!E341</f>
        <v>0</v>
      </c>
      <c r="H334" s="26">
        <f>data!F341</f>
        <v>0</v>
      </c>
      <c r="I334" s="17">
        <f t="shared" si="51"/>
        <v>-1</v>
      </c>
      <c r="J334" s="17">
        <f t="shared" si="52"/>
        <v>0</v>
      </c>
      <c r="K334" s="17">
        <f>SUM(J$2:J334)</f>
        <v>0</v>
      </c>
      <c r="L334" s="4" t="e">
        <f t="shared" si="53"/>
        <v>#DIV/0!</v>
      </c>
      <c r="M334" s="17">
        <f t="shared" si="54"/>
        <v>0</v>
      </c>
      <c r="N334" s="17" t="e">
        <f t="shared" si="55"/>
        <v>#DIV/0!</v>
      </c>
      <c r="O334" s="25">
        <f>IF(ABS(data!G341)&lt;0.000001,0,data!G341)</f>
        <v>0</v>
      </c>
      <c r="P334" s="21">
        <f t="shared" si="56"/>
        <v>0</v>
      </c>
      <c r="Q334" s="21">
        <f>data!H341</f>
        <v>0</v>
      </c>
      <c r="R334" s="21" t="e">
        <f t="shared" si="57"/>
        <v>#DIV/0!</v>
      </c>
      <c r="S334" s="21" t="e">
        <f t="shared" si="58"/>
        <v>#DIV/0!</v>
      </c>
      <c r="T334" s="4">
        <f t="shared" si="59"/>
        <v>0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</row>
    <row r="335" ht="15" customHeight="1" spans="1:1027">
      <c r="A335" s="25">
        <f>data!A342</f>
        <v>0</v>
      </c>
      <c r="B335" s="17">
        <f>data!B$7</f>
        <v>0</v>
      </c>
      <c r="C335" s="17" t="str">
        <f>data!B$1</f>
        <v>bitmex</v>
      </c>
      <c r="D335" s="17" t="str">
        <f>data!B$2</f>
        <v>xbt_usd</v>
      </c>
      <c r="E335" s="25">
        <f>data!C342</f>
        <v>0</v>
      </c>
      <c r="F335" s="25">
        <f>data!D342</f>
        <v>0</v>
      </c>
      <c r="G335" s="25">
        <f>data!E342</f>
        <v>0</v>
      </c>
      <c r="H335" s="26">
        <f>data!F342</f>
        <v>0</v>
      </c>
      <c r="I335" s="17">
        <f t="shared" si="51"/>
        <v>-1</v>
      </c>
      <c r="J335" s="17">
        <f t="shared" si="52"/>
        <v>0</v>
      </c>
      <c r="K335" s="17">
        <f>SUM(J$2:J335)</f>
        <v>0</v>
      </c>
      <c r="L335" s="4" t="e">
        <f t="shared" si="53"/>
        <v>#DIV/0!</v>
      </c>
      <c r="M335" s="17">
        <f t="shared" si="54"/>
        <v>0</v>
      </c>
      <c r="N335" s="17" t="e">
        <f t="shared" si="55"/>
        <v>#DIV/0!</v>
      </c>
      <c r="O335" s="25">
        <f>IF(ABS(data!G342)&lt;0.000001,0,data!G342)</f>
        <v>0</v>
      </c>
      <c r="P335" s="21">
        <f t="shared" si="56"/>
        <v>0</v>
      </c>
      <c r="Q335" s="21">
        <f>data!H342</f>
        <v>0</v>
      </c>
      <c r="R335" s="21" t="e">
        <f t="shared" si="57"/>
        <v>#DIV/0!</v>
      </c>
      <c r="S335" s="21" t="e">
        <f t="shared" si="58"/>
        <v>#DIV/0!</v>
      </c>
      <c r="T335" s="4">
        <f t="shared" si="59"/>
        <v>0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</row>
    <row r="336" ht="15" customHeight="1" spans="1:1027">
      <c r="A336" s="25">
        <f>data!A343</f>
        <v>0</v>
      </c>
      <c r="B336" s="17">
        <f>data!B$7</f>
        <v>0</v>
      </c>
      <c r="C336" s="17" t="str">
        <f>data!B$1</f>
        <v>bitmex</v>
      </c>
      <c r="D336" s="17" t="str">
        <f>data!B$2</f>
        <v>xbt_usd</v>
      </c>
      <c r="E336" s="25">
        <f>data!C343</f>
        <v>0</v>
      </c>
      <c r="F336" s="25">
        <f>data!D343</f>
        <v>0</v>
      </c>
      <c r="G336" s="25">
        <f>data!E343</f>
        <v>0</v>
      </c>
      <c r="H336" s="26">
        <f>data!F343</f>
        <v>0</v>
      </c>
      <c r="I336" s="17">
        <f t="shared" si="51"/>
        <v>-1</v>
      </c>
      <c r="J336" s="17">
        <f t="shared" si="52"/>
        <v>0</v>
      </c>
      <c r="K336" s="17">
        <f>SUM(J$2:J336)</f>
        <v>0</v>
      </c>
      <c r="L336" s="4" t="e">
        <f t="shared" si="53"/>
        <v>#DIV/0!</v>
      </c>
      <c r="M336" s="17">
        <f t="shared" si="54"/>
        <v>0</v>
      </c>
      <c r="N336" s="17" t="e">
        <f t="shared" si="55"/>
        <v>#DIV/0!</v>
      </c>
      <c r="O336" s="25">
        <f>IF(ABS(data!G343)&lt;0.000001,0,data!G343)</f>
        <v>0</v>
      </c>
      <c r="P336" s="21">
        <f t="shared" si="56"/>
        <v>0</v>
      </c>
      <c r="Q336" s="21">
        <f>data!H343</f>
        <v>0</v>
      </c>
      <c r="R336" s="21" t="e">
        <f t="shared" si="57"/>
        <v>#DIV/0!</v>
      </c>
      <c r="S336" s="21" t="e">
        <f t="shared" si="58"/>
        <v>#DIV/0!</v>
      </c>
      <c r="T336" s="4">
        <f t="shared" si="59"/>
        <v>0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</row>
    <row r="337" ht="15" customHeight="1" spans="1:1027">
      <c r="A337" s="25">
        <f>data!A344</f>
        <v>0</v>
      </c>
      <c r="B337" s="17">
        <f>data!B$7</f>
        <v>0</v>
      </c>
      <c r="C337" s="17" t="str">
        <f>data!B$1</f>
        <v>bitmex</v>
      </c>
      <c r="D337" s="17" t="str">
        <f>data!B$2</f>
        <v>xbt_usd</v>
      </c>
      <c r="E337" s="25">
        <f>data!C344</f>
        <v>0</v>
      </c>
      <c r="F337" s="25">
        <f>data!D344</f>
        <v>0</v>
      </c>
      <c r="G337" s="25">
        <f>data!E344</f>
        <v>0</v>
      </c>
      <c r="H337" s="26">
        <f>data!F344</f>
        <v>0</v>
      </c>
      <c r="I337" s="17">
        <f t="shared" si="51"/>
        <v>-1</v>
      </c>
      <c r="J337" s="17">
        <f t="shared" si="52"/>
        <v>0</v>
      </c>
      <c r="K337" s="17">
        <f>SUM(J$2:J337)</f>
        <v>0</v>
      </c>
      <c r="L337" s="4" t="e">
        <f t="shared" si="53"/>
        <v>#DIV/0!</v>
      </c>
      <c r="M337" s="17">
        <f t="shared" si="54"/>
        <v>0</v>
      </c>
      <c r="N337" s="17" t="e">
        <f t="shared" si="55"/>
        <v>#DIV/0!</v>
      </c>
      <c r="O337" s="25">
        <f>IF(ABS(data!G344)&lt;0.000001,0,data!G344)</f>
        <v>0</v>
      </c>
      <c r="P337" s="21">
        <f t="shared" si="56"/>
        <v>0</v>
      </c>
      <c r="Q337" s="21">
        <f>data!H344</f>
        <v>0</v>
      </c>
      <c r="R337" s="21" t="e">
        <f t="shared" si="57"/>
        <v>#DIV/0!</v>
      </c>
      <c r="S337" s="21" t="e">
        <f t="shared" si="58"/>
        <v>#DIV/0!</v>
      </c>
      <c r="T337" s="4">
        <f t="shared" si="59"/>
        <v>0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</row>
    <row r="338" ht="15" customHeight="1" spans="1:1027">
      <c r="A338" s="25">
        <f>data!A345</f>
        <v>0</v>
      </c>
      <c r="B338" s="17">
        <f>data!B$7</f>
        <v>0</v>
      </c>
      <c r="C338" s="17" t="str">
        <f>data!B$1</f>
        <v>bitmex</v>
      </c>
      <c r="D338" s="17" t="str">
        <f>data!B$2</f>
        <v>xbt_usd</v>
      </c>
      <c r="E338" s="25">
        <f>data!C345</f>
        <v>0</v>
      </c>
      <c r="F338" s="25">
        <f>data!D345</f>
        <v>0</v>
      </c>
      <c r="G338" s="25">
        <f>data!E345</f>
        <v>0</v>
      </c>
      <c r="H338" s="26">
        <f>data!F345</f>
        <v>0</v>
      </c>
      <c r="I338" s="17">
        <f t="shared" si="51"/>
        <v>-1</v>
      </c>
      <c r="J338" s="17">
        <f t="shared" si="52"/>
        <v>0</v>
      </c>
      <c r="K338" s="17">
        <f>SUM(J$2:J338)</f>
        <v>0</v>
      </c>
      <c r="L338" s="4" t="e">
        <f t="shared" si="53"/>
        <v>#DIV/0!</v>
      </c>
      <c r="M338" s="17">
        <f t="shared" si="54"/>
        <v>0</v>
      </c>
      <c r="N338" s="17" t="e">
        <f t="shared" si="55"/>
        <v>#DIV/0!</v>
      </c>
      <c r="O338" s="25">
        <f>IF(ABS(data!G345)&lt;0.000001,0,data!G345)</f>
        <v>0</v>
      </c>
      <c r="P338" s="21">
        <f t="shared" si="56"/>
        <v>0</v>
      </c>
      <c r="Q338" s="21">
        <f>data!H345</f>
        <v>0</v>
      </c>
      <c r="R338" s="21" t="e">
        <f t="shared" si="57"/>
        <v>#DIV/0!</v>
      </c>
      <c r="S338" s="21" t="e">
        <f t="shared" si="58"/>
        <v>#DIV/0!</v>
      </c>
      <c r="T338" s="4">
        <f t="shared" si="59"/>
        <v>0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</row>
    <row r="339" ht="15" customHeight="1" spans="1:1027">
      <c r="A339" s="25">
        <f>data!A346</f>
        <v>0</v>
      </c>
      <c r="B339" s="17">
        <f>data!B$7</f>
        <v>0</v>
      </c>
      <c r="C339" s="17" t="str">
        <f>data!B$1</f>
        <v>bitmex</v>
      </c>
      <c r="D339" s="17" t="str">
        <f>data!B$2</f>
        <v>xbt_usd</v>
      </c>
      <c r="E339" s="25">
        <f>data!C346</f>
        <v>0</v>
      </c>
      <c r="F339" s="25">
        <f>data!D346</f>
        <v>0</v>
      </c>
      <c r="G339" s="25">
        <f>data!E346</f>
        <v>0</v>
      </c>
      <c r="H339" s="26">
        <f>data!F346</f>
        <v>0</v>
      </c>
      <c r="I339" s="17">
        <f t="shared" si="51"/>
        <v>-1</v>
      </c>
      <c r="J339" s="17">
        <f t="shared" si="52"/>
        <v>0</v>
      </c>
      <c r="K339" s="17">
        <f>SUM(J$2:J339)</f>
        <v>0</v>
      </c>
      <c r="L339" s="4" t="e">
        <f t="shared" si="53"/>
        <v>#DIV/0!</v>
      </c>
      <c r="M339" s="17">
        <f t="shared" si="54"/>
        <v>0</v>
      </c>
      <c r="N339" s="17" t="e">
        <f t="shared" si="55"/>
        <v>#DIV/0!</v>
      </c>
      <c r="O339" s="25">
        <f>IF(ABS(data!G346)&lt;0.000001,0,data!G346)</f>
        <v>0</v>
      </c>
      <c r="P339" s="21">
        <f t="shared" si="56"/>
        <v>0</v>
      </c>
      <c r="Q339" s="21">
        <f>data!H346</f>
        <v>0</v>
      </c>
      <c r="R339" s="21" t="e">
        <f t="shared" si="57"/>
        <v>#DIV/0!</v>
      </c>
      <c r="S339" s="21" t="e">
        <f t="shared" si="58"/>
        <v>#DIV/0!</v>
      </c>
      <c r="T339" s="4">
        <f t="shared" si="59"/>
        <v>0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</row>
    <row r="340" ht="15" customHeight="1" spans="1:1027">
      <c r="A340" s="25">
        <f>data!A347</f>
        <v>0</v>
      </c>
      <c r="B340" s="17">
        <f>data!B$7</f>
        <v>0</v>
      </c>
      <c r="C340" s="17" t="str">
        <f>data!B$1</f>
        <v>bitmex</v>
      </c>
      <c r="D340" s="17" t="str">
        <f>data!B$2</f>
        <v>xbt_usd</v>
      </c>
      <c r="E340" s="25">
        <f>data!C347</f>
        <v>0</v>
      </c>
      <c r="F340" s="25">
        <f>data!D347</f>
        <v>0</v>
      </c>
      <c r="G340" s="25">
        <f>data!E347</f>
        <v>0</v>
      </c>
      <c r="H340" s="26">
        <f>data!F347</f>
        <v>0</v>
      </c>
      <c r="I340" s="17">
        <f t="shared" si="51"/>
        <v>-1</v>
      </c>
      <c r="J340" s="17">
        <f t="shared" si="52"/>
        <v>0</v>
      </c>
      <c r="K340" s="17">
        <f>SUM(J$2:J340)</f>
        <v>0</v>
      </c>
      <c r="L340" s="4" t="e">
        <f t="shared" si="53"/>
        <v>#DIV/0!</v>
      </c>
      <c r="M340" s="17">
        <f t="shared" si="54"/>
        <v>0</v>
      </c>
      <c r="N340" s="17" t="e">
        <f t="shared" si="55"/>
        <v>#DIV/0!</v>
      </c>
      <c r="O340" s="25">
        <f>IF(ABS(data!G347)&lt;0.000001,0,data!G347)</f>
        <v>0</v>
      </c>
      <c r="P340" s="21">
        <f t="shared" si="56"/>
        <v>0</v>
      </c>
      <c r="Q340" s="21">
        <f>data!H347</f>
        <v>0</v>
      </c>
      <c r="R340" s="21" t="e">
        <f t="shared" si="57"/>
        <v>#DIV/0!</v>
      </c>
      <c r="S340" s="21" t="e">
        <f t="shared" si="58"/>
        <v>#DIV/0!</v>
      </c>
      <c r="T340" s="4">
        <f t="shared" si="59"/>
        <v>0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</row>
    <row r="341" ht="15" customHeight="1" spans="1:1027">
      <c r="A341" s="25">
        <f>data!A348</f>
        <v>0</v>
      </c>
      <c r="B341" s="17">
        <f>data!B$7</f>
        <v>0</v>
      </c>
      <c r="C341" s="17" t="str">
        <f>data!B$1</f>
        <v>bitmex</v>
      </c>
      <c r="D341" s="17" t="str">
        <f>data!B$2</f>
        <v>xbt_usd</v>
      </c>
      <c r="E341" s="25">
        <f>data!C348</f>
        <v>0</v>
      </c>
      <c r="F341" s="25">
        <f>data!D348</f>
        <v>0</v>
      </c>
      <c r="G341" s="25">
        <f>data!E348</f>
        <v>0</v>
      </c>
      <c r="H341" s="26">
        <f>data!F348</f>
        <v>0</v>
      </c>
      <c r="I341" s="17">
        <f t="shared" si="51"/>
        <v>-1</v>
      </c>
      <c r="J341" s="17">
        <f t="shared" si="52"/>
        <v>0</v>
      </c>
      <c r="K341" s="17">
        <f>SUM(J$2:J341)</f>
        <v>0</v>
      </c>
      <c r="L341" s="4" t="e">
        <f t="shared" si="53"/>
        <v>#DIV/0!</v>
      </c>
      <c r="M341" s="17">
        <f t="shared" si="54"/>
        <v>0</v>
      </c>
      <c r="N341" s="17" t="e">
        <f t="shared" si="55"/>
        <v>#DIV/0!</v>
      </c>
      <c r="O341" s="25">
        <f>IF(ABS(data!G348)&lt;0.000001,0,data!G348)</f>
        <v>0</v>
      </c>
      <c r="P341" s="21">
        <f t="shared" si="56"/>
        <v>0</v>
      </c>
      <c r="Q341" s="21">
        <f>data!H348</f>
        <v>0</v>
      </c>
      <c r="R341" s="21" t="e">
        <f t="shared" si="57"/>
        <v>#DIV/0!</v>
      </c>
      <c r="S341" s="21" t="e">
        <f t="shared" si="58"/>
        <v>#DIV/0!</v>
      </c>
      <c r="T341" s="4">
        <f t="shared" si="59"/>
        <v>0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</row>
    <row r="342" ht="15" customHeight="1" spans="1:1027">
      <c r="A342" s="25">
        <f>data!A349</f>
        <v>0</v>
      </c>
      <c r="B342" s="17">
        <f>data!B$7</f>
        <v>0</v>
      </c>
      <c r="C342" s="17" t="str">
        <f>data!B$1</f>
        <v>bitmex</v>
      </c>
      <c r="D342" s="17" t="str">
        <f>data!B$2</f>
        <v>xbt_usd</v>
      </c>
      <c r="E342" s="25">
        <f>data!C349</f>
        <v>0</v>
      </c>
      <c r="F342" s="25">
        <f>data!D349</f>
        <v>0</v>
      </c>
      <c r="G342" s="25">
        <f>data!E349</f>
        <v>0</v>
      </c>
      <c r="H342" s="26">
        <f>data!F349</f>
        <v>0</v>
      </c>
      <c r="I342" s="17">
        <f t="shared" si="51"/>
        <v>-1</v>
      </c>
      <c r="J342" s="17">
        <f t="shared" si="52"/>
        <v>0</v>
      </c>
      <c r="K342" s="17">
        <f>SUM(J$2:J342)</f>
        <v>0</v>
      </c>
      <c r="L342" s="4" t="e">
        <f t="shared" si="53"/>
        <v>#DIV/0!</v>
      </c>
      <c r="M342" s="17">
        <f t="shared" si="54"/>
        <v>0</v>
      </c>
      <c r="N342" s="17" t="e">
        <f t="shared" si="55"/>
        <v>#DIV/0!</v>
      </c>
      <c r="O342" s="25">
        <f>IF(ABS(data!G349)&lt;0.000001,0,data!G349)</f>
        <v>0</v>
      </c>
      <c r="P342" s="21">
        <f t="shared" si="56"/>
        <v>0</v>
      </c>
      <c r="Q342" s="21">
        <f>data!H349</f>
        <v>0</v>
      </c>
      <c r="R342" s="21" t="e">
        <f t="shared" si="57"/>
        <v>#DIV/0!</v>
      </c>
      <c r="S342" s="21" t="e">
        <f t="shared" si="58"/>
        <v>#DIV/0!</v>
      </c>
      <c r="T342" s="4">
        <f t="shared" si="59"/>
        <v>0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</row>
    <row r="343" ht="15" customHeight="1" spans="1:1027">
      <c r="A343" s="25">
        <f>data!A350</f>
        <v>0</v>
      </c>
      <c r="B343" s="17">
        <f>data!B$7</f>
        <v>0</v>
      </c>
      <c r="C343" s="17" t="str">
        <f>data!B$1</f>
        <v>bitmex</v>
      </c>
      <c r="D343" s="17" t="str">
        <f>data!B$2</f>
        <v>xbt_usd</v>
      </c>
      <c r="E343" s="25">
        <f>data!C350</f>
        <v>0</v>
      </c>
      <c r="F343" s="25">
        <f>data!D350</f>
        <v>0</v>
      </c>
      <c r="G343" s="25">
        <f>data!E350</f>
        <v>0</v>
      </c>
      <c r="H343" s="26">
        <f>data!F350</f>
        <v>0</v>
      </c>
      <c r="I343" s="17">
        <f t="shared" si="51"/>
        <v>-1</v>
      </c>
      <c r="J343" s="17">
        <f t="shared" si="52"/>
        <v>0</v>
      </c>
      <c r="K343" s="17">
        <f>SUM(J$2:J343)</f>
        <v>0</v>
      </c>
      <c r="L343" s="4" t="e">
        <f t="shared" si="53"/>
        <v>#DIV/0!</v>
      </c>
      <c r="M343" s="17">
        <f t="shared" si="54"/>
        <v>0</v>
      </c>
      <c r="N343" s="17" t="e">
        <f t="shared" si="55"/>
        <v>#DIV/0!</v>
      </c>
      <c r="O343" s="25">
        <f>IF(ABS(data!G350)&lt;0.000001,0,data!G350)</f>
        <v>0</v>
      </c>
      <c r="P343" s="21">
        <f t="shared" si="56"/>
        <v>0</v>
      </c>
      <c r="Q343" s="21">
        <f>data!H350</f>
        <v>0</v>
      </c>
      <c r="R343" s="21" t="e">
        <f t="shared" si="57"/>
        <v>#DIV/0!</v>
      </c>
      <c r="S343" s="21" t="e">
        <f t="shared" si="58"/>
        <v>#DIV/0!</v>
      </c>
      <c r="T343" s="4">
        <f t="shared" si="59"/>
        <v>0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</row>
    <row r="344" ht="15" customHeight="1" spans="1:1027">
      <c r="A344" s="25">
        <f>data!A351</f>
        <v>0</v>
      </c>
      <c r="B344" s="17">
        <f>data!B$7</f>
        <v>0</v>
      </c>
      <c r="C344" s="17" t="str">
        <f>data!B$1</f>
        <v>bitmex</v>
      </c>
      <c r="D344" s="17" t="str">
        <f>data!B$2</f>
        <v>xbt_usd</v>
      </c>
      <c r="E344" s="25">
        <f>data!C351</f>
        <v>0</v>
      </c>
      <c r="F344" s="25">
        <f>data!D351</f>
        <v>0</v>
      </c>
      <c r="G344" s="25">
        <f>data!E351</f>
        <v>0</v>
      </c>
      <c r="H344" s="26">
        <f>data!F351</f>
        <v>0</v>
      </c>
      <c r="I344" s="17">
        <f t="shared" si="51"/>
        <v>-1</v>
      </c>
      <c r="J344" s="17">
        <f t="shared" si="52"/>
        <v>0</v>
      </c>
      <c r="K344" s="17">
        <f>SUM(J$2:J344)</f>
        <v>0</v>
      </c>
      <c r="L344" s="4" t="e">
        <f t="shared" si="53"/>
        <v>#DIV/0!</v>
      </c>
      <c r="M344" s="17">
        <f t="shared" si="54"/>
        <v>0</v>
      </c>
      <c r="N344" s="17" t="e">
        <f t="shared" si="55"/>
        <v>#DIV/0!</v>
      </c>
      <c r="O344" s="25">
        <f>IF(ABS(data!G351)&lt;0.000001,0,data!G351)</f>
        <v>0</v>
      </c>
      <c r="P344" s="21">
        <f t="shared" si="56"/>
        <v>0</v>
      </c>
      <c r="Q344" s="21">
        <f>data!H351</f>
        <v>0</v>
      </c>
      <c r="R344" s="21" t="e">
        <f t="shared" si="57"/>
        <v>#DIV/0!</v>
      </c>
      <c r="S344" s="21" t="e">
        <f t="shared" si="58"/>
        <v>#DIV/0!</v>
      </c>
      <c r="T344" s="4">
        <f t="shared" si="59"/>
        <v>0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</row>
    <row r="345" ht="15" customHeight="1" spans="1:1027">
      <c r="A345" s="25">
        <f>data!A352</f>
        <v>0</v>
      </c>
      <c r="B345" s="17">
        <f>data!B$7</f>
        <v>0</v>
      </c>
      <c r="C345" s="17" t="str">
        <f>data!B$1</f>
        <v>bitmex</v>
      </c>
      <c r="D345" s="17" t="str">
        <f>data!B$2</f>
        <v>xbt_usd</v>
      </c>
      <c r="E345" s="25">
        <f>data!C352</f>
        <v>0</v>
      </c>
      <c r="F345" s="25">
        <f>data!D352</f>
        <v>0</v>
      </c>
      <c r="G345" s="25">
        <f>data!E352</f>
        <v>0</v>
      </c>
      <c r="H345" s="26">
        <f>data!F352</f>
        <v>0</v>
      </c>
      <c r="I345" s="17">
        <f t="shared" si="51"/>
        <v>-1</v>
      </c>
      <c r="J345" s="17">
        <f t="shared" si="52"/>
        <v>0</v>
      </c>
      <c r="K345" s="17">
        <f>SUM(J$2:J345)</f>
        <v>0</v>
      </c>
      <c r="L345" s="4" t="e">
        <f t="shared" si="53"/>
        <v>#DIV/0!</v>
      </c>
      <c r="M345" s="17">
        <f t="shared" si="54"/>
        <v>0</v>
      </c>
      <c r="N345" s="17" t="e">
        <f t="shared" si="55"/>
        <v>#DIV/0!</v>
      </c>
      <c r="O345" s="25">
        <f>IF(ABS(data!G352)&lt;0.000001,0,data!G352)</f>
        <v>0</v>
      </c>
      <c r="P345" s="21">
        <f t="shared" si="56"/>
        <v>0</v>
      </c>
      <c r="Q345" s="21">
        <f>data!H352</f>
        <v>0</v>
      </c>
      <c r="R345" s="21" t="e">
        <f t="shared" si="57"/>
        <v>#DIV/0!</v>
      </c>
      <c r="S345" s="21" t="e">
        <f t="shared" si="58"/>
        <v>#DIV/0!</v>
      </c>
      <c r="T345" s="4">
        <f t="shared" si="59"/>
        <v>0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</row>
    <row r="346" ht="15" customHeight="1" spans="1:1027">
      <c r="A346" s="25">
        <f>data!A353</f>
        <v>0</v>
      </c>
      <c r="B346" s="17">
        <f>data!B$7</f>
        <v>0</v>
      </c>
      <c r="C346" s="17" t="str">
        <f>data!B$1</f>
        <v>bitmex</v>
      </c>
      <c r="D346" s="17" t="str">
        <f>data!B$2</f>
        <v>xbt_usd</v>
      </c>
      <c r="E346" s="25">
        <f>data!C353</f>
        <v>0</v>
      </c>
      <c r="F346" s="25">
        <f>data!D353</f>
        <v>0</v>
      </c>
      <c r="G346" s="25">
        <f>data!E353</f>
        <v>0</v>
      </c>
      <c r="H346" s="26">
        <f>data!F353</f>
        <v>0</v>
      </c>
      <c r="I346" s="17">
        <f t="shared" si="51"/>
        <v>-1</v>
      </c>
      <c r="J346" s="17">
        <f t="shared" si="52"/>
        <v>0</v>
      </c>
      <c r="K346" s="17">
        <f>SUM(J$2:J346)</f>
        <v>0</v>
      </c>
      <c r="L346" s="4" t="e">
        <f t="shared" si="53"/>
        <v>#DIV/0!</v>
      </c>
      <c r="M346" s="17">
        <f t="shared" si="54"/>
        <v>0</v>
      </c>
      <c r="N346" s="17" t="e">
        <f t="shared" si="55"/>
        <v>#DIV/0!</v>
      </c>
      <c r="O346" s="25">
        <f>IF(ABS(data!G353)&lt;0.000001,0,data!G353)</f>
        <v>0</v>
      </c>
      <c r="P346" s="21">
        <f t="shared" si="56"/>
        <v>0</v>
      </c>
      <c r="Q346" s="21">
        <f>data!H353</f>
        <v>0</v>
      </c>
      <c r="R346" s="21" t="e">
        <f t="shared" si="57"/>
        <v>#DIV/0!</v>
      </c>
      <c r="S346" s="21" t="e">
        <f t="shared" si="58"/>
        <v>#DIV/0!</v>
      </c>
      <c r="T346" s="4">
        <f t="shared" si="59"/>
        <v>0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  <c r="AMK346" s="4"/>
      <c r="AML346" s="4"/>
      <c r="AMM346" s="4"/>
    </row>
    <row r="347" ht="15" customHeight="1" spans="1:1027">
      <c r="A347" s="25">
        <f>data!A354</f>
        <v>0</v>
      </c>
      <c r="B347" s="17">
        <f>data!B$7</f>
        <v>0</v>
      </c>
      <c r="C347" s="17" t="str">
        <f>data!B$1</f>
        <v>bitmex</v>
      </c>
      <c r="D347" s="17" t="str">
        <f>data!B$2</f>
        <v>xbt_usd</v>
      </c>
      <c r="E347" s="25">
        <f>data!C354</f>
        <v>0</v>
      </c>
      <c r="F347" s="25">
        <f>data!D354</f>
        <v>0</v>
      </c>
      <c r="G347" s="25">
        <f>data!E354</f>
        <v>0</v>
      </c>
      <c r="H347" s="26">
        <f>data!F354</f>
        <v>0</v>
      </c>
      <c r="I347" s="17">
        <f t="shared" si="51"/>
        <v>-1</v>
      </c>
      <c r="J347" s="17">
        <f t="shared" si="52"/>
        <v>0</v>
      </c>
      <c r="K347" s="17">
        <f>SUM(J$2:J347)</f>
        <v>0</v>
      </c>
      <c r="L347" s="4" t="e">
        <f t="shared" si="53"/>
        <v>#DIV/0!</v>
      </c>
      <c r="M347" s="17">
        <f t="shared" si="54"/>
        <v>0</v>
      </c>
      <c r="N347" s="17" t="e">
        <f t="shared" si="55"/>
        <v>#DIV/0!</v>
      </c>
      <c r="O347" s="25">
        <f>IF(ABS(data!G354)&lt;0.000001,0,data!G354)</f>
        <v>0</v>
      </c>
      <c r="P347" s="21">
        <f t="shared" si="56"/>
        <v>0</v>
      </c>
      <c r="Q347" s="21">
        <f>data!H354</f>
        <v>0</v>
      </c>
      <c r="R347" s="21" t="e">
        <f t="shared" si="57"/>
        <v>#DIV/0!</v>
      </c>
      <c r="S347" s="21" t="e">
        <f t="shared" si="58"/>
        <v>#DIV/0!</v>
      </c>
      <c r="T347" s="4">
        <f t="shared" si="59"/>
        <v>0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  <c r="AMK347" s="4"/>
      <c r="AML347" s="4"/>
      <c r="AMM347" s="4"/>
    </row>
    <row r="348" ht="15" customHeight="1" spans="1:1027">
      <c r="A348" s="25">
        <f>data!A355</f>
        <v>0</v>
      </c>
      <c r="B348" s="17">
        <f>data!B$7</f>
        <v>0</v>
      </c>
      <c r="C348" s="17" t="str">
        <f>data!B$1</f>
        <v>bitmex</v>
      </c>
      <c r="D348" s="17" t="str">
        <f>data!B$2</f>
        <v>xbt_usd</v>
      </c>
      <c r="E348" s="25">
        <f>data!C355</f>
        <v>0</v>
      </c>
      <c r="F348" s="25">
        <f>data!D355</f>
        <v>0</v>
      </c>
      <c r="G348" s="25">
        <f>data!E355</f>
        <v>0</v>
      </c>
      <c r="H348" s="26">
        <f>data!F355</f>
        <v>0</v>
      </c>
      <c r="I348" s="17">
        <f t="shared" si="51"/>
        <v>-1</v>
      </c>
      <c r="J348" s="17">
        <f t="shared" si="52"/>
        <v>0</v>
      </c>
      <c r="K348" s="17">
        <f>SUM(J$2:J348)</f>
        <v>0</v>
      </c>
      <c r="L348" s="4" t="e">
        <f t="shared" si="53"/>
        <v>#DIV/0!</v>
      </c>
      <c r="M348" s="17">
        <f t="shared" si="54"/>
        <v>0</v>
      </c>
      <c r="N348" s="17" t="e">
        <f t="shared" si="55"/>
        <v>#DIV/0!</v>
      </c>
      <c r="O348" s="25">
        <f>IF(ABS(data!G355)&lt;0.000001,0,data!G355)</f>
        <v>0</v>
      </c>
      <c r="P348" s="21">
        <f t="shared" si="56"/>
        <v>0</v>
      </c>
      <c r="Q348" s="21">
        <f>data!H355</f>
        <v>0</v>
      </c>
      <c r="R348" s="21" t="e">
        <f t="shared" si="57"/>
        <v>#DIV/0!</v>
      </c>
      <c r="S348" s="21" t="e">
        <f t="shared" si="58"/>
        <v>#DIV/0!</v>
      </c>
      <c r="T348" s="4">
        <f t="shared" si="59"/>
        <v>0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  <c r="AMK348" s="4"/>
      <c r="AML348" s="4"/>
      <c r="AMM348" s="4"/>
    </row>
    <row r="349" ht="15" customHeight="1" spans="1:1027">
      <c r="A349" s="25">
        <f>data!A356</f>
        <v>0</v>
      </c>
      <c r="B349" s="17">
        <f>data!B$7</f>
        <v>0</v>
      </c>
      <c r="C349" s="17" t="str">
        <f>data!B$1</f>
        <v>bitmex</v>
      </c>
      <c r="D349" s="17" t="str">
        <f>data!B$2</f>
        <v>xbt_usd</v>
      </c>
      <c r="E349" s="25">
        <f>data!C356</f>
        <v>0</v>
      </c>
      <c r="F349" s="25">
        <f>data!D356</f>
        <v>0</v>
      </c>
      <c r="G349" s="25">
        <f>data!E356</f>
        <v>0</v>
      </c>
      <c r="H349" s="26">
        <f>data!F356</f>
        <v>0</v>
      </c>
      <c r="I349" s="17">
        <f t="shared" si="51"/>
        <v>-1</v>
      </c>
      <c r="J349" s="17">
        <f t="shared" si="52"/>
        <v>0</v>
      </c>
      <c r="K349" s="17">
        <f>SUM(J$2:J349)</f>
        <v>0</v>
      </c>
      <c r="L349" s="4" t="e">
        <f t="shared" si="53"/>
        <v>#DIV/0!</v>
      </c>
      <c r="M349" s="17">
        <f t="shared" si="54"/>
        <v>0</v>
      </c>
      <c r="N349" s="17" t="e">
        <f t="shared" si="55"/>
        <v>#DIV/0!</v>
      </c>
      <c r="O349" s="25">
        <f>IF(ABS(data!G356)&lt;0.000001,0,data!G356)</f>
        <v>0</v>
      </c>
      <c r="P349" s="21">
        <f t="shared" si="56"/>
        <v>0</v>
      </c>
      <c r="Q349" s="21">
        <f>data!H356</f>
        <v>0</v>
      </c>
      <c r="R349" s="21" t="e">
        <f t="shared" si="57"/>
        <v>#DIV/0!</v>
      </c>
      <c r="S349" s="21" t="e">
        <f t="shared" si="58"/>
        <v>#DIV/0!</v>
      </c>
      <c r="T349" s="4">
        <f t="shared" si="59"/>
        <v>0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  <c r="AMK349" s="4"/>
      <c r="AML349" s="4"/>
      <c r="AMM349" s="4"/>
    </row>
    <row r="350" ht="15" customHeight="1" spans="1:1027">
      <c r="A350" s="25">
        <f>data!A357</f>
        <v>0</v>
      </c>
      <c r="B350" s="17">
        <f>data!B$7</f>
        <v>0</v>
      </c>
      <c r="C350" s="17" t="str">
        <f>data!B$1</f>
        <v>bitmex</v>
      </c>
      <c r="D350" s="17" t="str">
        <f>data!B$2</f>
        <v>xbt_usd</v>
      </c>
      <c r="E350" s="25">
        <f>data!C357</f>
        <v>0</v>
      </c>
      <c r="F350" s="25">
        <f>data!D357</f>
        <v>0</v>
      </c>
      <c r="G350" s="25">
        <f>data!E357</f>
        <v>0</v>
      </c>
      <c r="H350" s="26">
        <f>data!F357</f>
        <v>0</v>
      </c>
      <c r="I350" s="17">
        <f t="shared" si="51"/>
        <v>-1</v>
      </c>
      <c r="J350" s="17">
        <f t="shared" si="52"/>
        <v>0</v>
      </c>
      <c r="K350" s="17">
        <f>SUM(J$2:J350)</f>
        <v>0</v>
      </c>
      <c r="L350" s="4" t="e">
        <f t="shared" si="53"/>
        <v>#DIV/0!</v>
      </c>
      <c r="M350" s="17">
        <f t="shared" si="54"/>
        <v>0</v>
      </c>
      <c r="N350" s="17" t="e">
        <f t="shared" si="55"/>
        <v>#DIV/0!</v>
      </c>
      <c r="O350" s="25">
        <f>IF(ABS(data!G357)&lt;0.000001,0,data!G357)</f>
        <v>0</v>
      </c>
      <c r="P350" s="21">
        <f t="shared" si="56"/>
        <v>0</v>
      </c>
      <c r="Q350" s="21">
        <f>data!H357</f>
        <v>0</v>
      </c>
      <c r="R350" s="21" t="e">
        <f t="shared" si="57"/>
        <v>#DIV/0!</v>
      </c>
      <c r="S350" s="21" t="e">
        <f t="shared" si="58"/>
        <v>#DIV/0!</v>
      </c>
      <c r="T350" s="4">
        <f t="shared" si="59"/>
        <v>0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  <c r="AMK350" s="4"/>
      <c r="AML350" s="4"/>
      <c r="AMM350" s="4"/>
    </row>
    <row r="351" ht="15" customHeight="1" spans="1:1027">
      <c r="A351" s="25">
        <f>data!A358</f>
        <v>0</v>
      </c>
      <c r="B351" s="17">
        <f>data!B$7</f>
        <v>0</v>
      </c>
      <c r="C351" s="17" t="str">
        <f>data!B$1</f>
        <v>bitmex</v>
      </c>
      <c r="D351" s="17" t="str">
        <f>data!B$2</f>
        <v>xbt_usd</v>
      </c>
      <c r="E351" s="25">
        <f>data!C358</f>
        <v>0</v>
      </c>
      <c r="F351" s="25">
        <f>data!D358</f>
        <v>0</v>
      </c>
      <c r="G351" s="25">
        <f>data!E358</f>
        <v>0</v>
      </c>
      <c r="H351" s="26">
        <f>data!F358</f>
        <v>0</v>
      </c>
      <c r="I351" s="17">
        <f t="shared" si="51"/>
        <v>-1</v>
      </c>
      <c r="J351" s="17">
        <f t="shared" si="52"/>
        <v>0</v>
      </c>
      <c r="K351" s="17">
        <f>SUM(J$2:J351)</f>
        <v>0</v>
      </c>
      <c r="L351" s="4" t="e">
        <f t="shared" si="53"/>
        <v>#DIV/0!</v>
      </c>
      <c r="M351" s="17">
        <f t="shared" si="54"/>
        <v>0</v>
      </c>
      <c r="N351" s="17" t="e">
        <f t="shared" si="55"/>
        <v>#DIV/0!</v>
      </c>
      <c r="O351" s="25">
        <f>IF(ABS(data!G358)&lt;0.000001,0,data!G358)</f>
        <v>0</v>
      </c>
      <c r="P351" s="21">
        <f t="shared" si="56"/>
        <v>0</v>
      </c>
      <c r="Q351" s="21">
        <f>data!H358</f>
        <v>0</v>
      </c>
      <c r="R351" s="21" t="e">
        <f t="shared" si="57"/>
        <v>#DIV/0!</v>
      </c>
      <c r="S351" s="21" t="e">
        <f t="shared" si="58"/>
        <v>#DIV/0!</v>
      </c>
      <c r="T351" s="4">
        <f t="shared" si="59"/>
        <v>0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  <c r="AMK351" s="4"/>
      <c r="AML351" s="4"/>
      <c r="AMM351" s="4"/>
    </row>
    <row r="352" ht="15" customHeight="1" spans="1:1027">
      <c r="A352" s="25">
        <f>data!A359</f>
        <v>0</v>
      </c>
      <c r="B352" s="17">
        <f>data!B$7</f>
        <v>0</v>
      </c>
      <c r="C352" s="17" t="str">
        <f>data!B$1</f>
        <v>bitmex</v>
      </c>
      <c r="D352" s="17" t="str">
        <f>data!B$2</f>
        <v>xbt_usd</v>
      </c>
      <c r="E352" s="25">
        <f>data!C359</f>
        <v>0</v>
      </c>
      <c r="F352" s="25">
        <f>data!D359</f>
        <v>0</v>
      </c>
      <c r="G352" s="25">
        <f>data!E359</f>
        <v>0</v>
      </c>
      <c r="H352" s="26">
        <f>data!F359</f>
        <v>0</v>
      </c>
      <c r="I352" s="17">
        <f t="shared" si="51"/>
        <v>-1</v>
      </c>
      <c r="J352" s="17">
        <f t="shared" si="52"/>
        <v>0</v>
      </c>
      <c r="K352" s="17">
        <f>SUM(J$2:J352)</f>
        <v>0</v>
      </c>
      <c r="L352" s="4" t="e">
        <f t="shared" si="53"/>
        <v>#DIV/0!</v>
      </c>
      <c r="M352" s="17">
        <f t="shared" si="54"/>
        <v>0</v>
      </c>
      <c r="N352" s="17" t="e">
        <f t="shared" si="55"/>
        <v>#DIV/0!</v>
      </c>
      <c r="O352" s="25">
        <f>IF(ABS(data!G359)&lt;0.000001,0,data!G359)</f>
        <v>0</v>
      </c>
      <c r="P352" s="21">
        <f t="shared" si="56"/>
        <v>0</v>
      </c>
      <c r="Q352" s="21">
        <f>data!H359</f>
        <v>0</v>
      </c>
      <c r="R352" s="21" t="e">
        <f t="shared" si="57"/>
        <v>#DIV/0!</v>
      </c>
      <c r="S352" s="21" t="e">
        <f t="shared" si="58"/>
        <v>#DIV/0!</v>
      </c>
      <c r="T352" s="4">
        <f t="shared" si="59"/>
        <v>0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  <c r="AMK352" s="4"/>
      <c r="AML352" s="4"/>
      <c r="AMM352" s="4"/>
    </row>
    <row r="353" ht="15" customHeight="1" spans="1:1027">
      <c r="A353" s="25">
        <f>data!A360</f>
        <v>0</v>
      </c>
      <c r="B353" s="17">
        <f>data!B$7</f>
        <v>0</v>
      </c>
      <c r="C353" s="17" t="str">
        <f>data!B$1</f>
        <v>bitmex</v>
      </c>
      <c r="D353" s="17" t="str">
        <f>data!B$2</f>
        <v>xbt_usd</v>
      </c>
      <c r="E353" s="25">
        <f>data!C360</f>
        <v>0</v>
      </c>
      <c r="F353" s="25">
        <f>data!D360</f>
        <v>0</v>
      </c>
      <c r="G353" s="25">
        <f>data!E360</f>
        <v>0</v>
      </c>
      <c r="H353" s="26">
        <f>data!F360</f>
        <v>0</v>
      </c>
      <c r="I353" s="17">
        <f t="shared" si="51"/>
        <v>-1</v>
      </c>
      <c r="J353" s="17">
        <f t="shared" si="52"/>
        <v>0</v>
      </c>
      <c r="K353" s="17">
        <f>SUM(J$2:J353)</f>
        <v>0</v>
      </c>
      <c r="L353" s="4" t="e">
        <f t="shared" si="53"/>
        <v>#DIV/0!</v>
      </c>
      <c r="M353" s="17">
        <f t="shared" si="54"/>
        <v>0</v>
      </c>
      <c r="N353" s="17" t="e">
        <f t="shared" si="55"/>
        <v>#DIV/0!</v>
      </c>
      <c r="O353" s="25">
        <f>IF(ABS(data!G360)&lt;0.000001,0,data!G360)</f>
        <v>0</v>
      </c>
      <c r="P353" s="21">
        <f t="shared" si="56"/>
        <v>0</v>
      </c>
      <c r="Q353" s="21">
        <f>data!H360</f>
        <v>0</v>
      </c>
      <c r="R353" s="21" t="e">
        <f t="shared" si="57"/>
        <v>#DIV/0!</v>
      </c>
      <c r="S353" s="21" t="e">
        <f t="shared" si="58"/>
        <v>#DIV/0!</v>
      </c>
      <c r="T353" s="4">
        <f t="shared" si="59"/>
        <v>0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  <c r="AMK353" s="4"/>
      <c r="AML353" s="4"/>
      <c r="AMM353" s="4"/>
    </row>
    <row r="354" ht="15" customHeight="1" spans="1:1027">
      <c r="A354" s="25">
        <f>data!A361</f>
        <v>0</v>
      </c>
      <c r="B354" s="17">
        <f>data!B$7</f>
        <v>0</v>
      </c>
      <c r="C354" s="17" t="str">
        <f>data!B$1</f>
        <v>bitmex</v>
      </c>
      <c r="D354" s="17" t="str">
        <f>data!B$2</f>
        <v>xbt_usd</v>
      </c>
      <c r="E354" s="25">
        <f>data!C361</f>
        <v>0</v>
      </c>
      <c r="F354" s="25">
        <f>data!D361</f>
        <v>0</v>
      </c>
      <c r="G354" s="25">
        <f>data!E361</f>
        <v>0</v>
      </c>
      <c r="H354" s="26">
        <f>data!F361</f>
        <v>0</v>
      </c>
      <c r="I354" s="17">
        <f t="shared" si="51"/>
        <v>-1</v>
      </c>
      <c r="J354" s="17">
        <f t="shared" si="52"/>
        <v>0</v>
      </c>
      <c r="K354" s="17">
        <f>SUM(J$2:J354)</f>
        <v>0</v>
      </c>
      <c r="L354" s="4" t="e">
        <f t="shared" si="53"/>
        <v>#DIV/0!</v>
      </c>
      <c r="M354" s="17">
        <f t="shared" si="54"/>
        <v>0</v>
      </c>
      <c r="N354" s="17" t="e">
        <f t="shared" si="55"/>
        <v>#DIV/0!</v>
      </c>
      <c r="O354" s="25">
        <f>IF(ABS(data!G361)&lt;0.000001,0,data!G361)</f>
        <v>0</v>
      </c>
      <c r="P354" s="21">
        <f t="shared" si="56"/>
        <v>0</v>
      </c>
      <c r="Q354" s="21">
        <f>data!H361</f>
        <v>0</v>
      </c>
      <c r="R354" s="21" t="e">
        <f t="shared" si="57"/>
        <v>#DIV/0!</v>
      </c>
      <c r="S354" s="21" t="e">
        <f t="shared" si="58"/>
        <v>#DIV/0!</v>
      </c>
      <c r="T354" s="4">
        <f t="shared" si="59"/>
        <v>0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  <c r="AMK354" s="4"/>
      <c r="AML354" s="4"/>
      <c r="AMM354" s="4"/>
    </row>
    <row r="355" ht="15" customHeight="1" spans="1:1027">
      <c r="A355" s="25">
        <f>data!A362</f>
        <v>0</v>
      </c>
      <c r="B355" s="17">
        <f>data!B$7</f>
        <v>0</v>
      </c>
      <c r="C355" s="17" t="str">
        <f>data!B$1</f>
        <v>bitmex</v>
      </c>
      <c r="D355" s="17" t="str">
        <f>data!B$2</f>
        <v>xbt_usd</v>
      </c>
      <c r="E355" s="25">
        <f>data!C362</f>
        <v>0</v>
      </c>
      <c r="F355" s="25">
        <f>data!D362</f>
        <v>0</v>
      </c>
      <c r="G355" s="25">
        <f>data!E362</f>
        <v>0</v>
      </c>
      <c r="H355" s="26">
        <f>data!F362</f>
        <v>0</v>
      </c>
      <c r="I355" s="17">
        <f t="shared" si="51"/>
        <v>-1</v>
      </c>
      <c r="J355" s="17">
        <f t="shared" si="52"/>
        <v>0</v>
      </c>
      <c r="K355" s="17">
        <f>SUM(J$2:J355)</f>
        <v>0</v>
      </c>
      <c r="L355" s="4" t="e">
        <f t="shared" si="53"/>
        <v>#DIV/0!</v>
      </c>
      <c r="M355" s="17">
        <f t="shared" si="54"/>
        <v>0</v>
      </c>
      <c r="N355" s="17" t="e">
        <f t="shared" si="55"/>
        <v>#DIV/0!</v>
      </c>
      <c r="O355" s="25">
        <f>IF(ABS(data!G362)&lt;0.000001,0,data!G362)</f>
        <v>0</v>
      </c>
      <c r="P355" s="21">
        <f t="shared" si="56"/>
        <v>0</v>
      </c>
      <c r="Q355" s="21">
        <f>data!H362</f>
        <v>0</v>
      </c>
      <c r="R355" s="21" t="e">
        <f t="shared" si="57"/>
        <v>#DIV/0!</v>
      </c>
      <c r="S355" s="21" t="e">
        <f t="shared" si="58"/>
        <v>#DIV/0!</v>
      </c>
      <c r="T355" s="4">
        <f t="shared" si="59"/>
        <v>0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  <c r="AMK355" s="4"/>
      <c r="AML355" s="4"/>
      <c r="AMM355" s="4"/>
    </row>
    <row r="356" ht="15" customHeight="1" spans="1:1027">
      <c r="A356" s="25">
        <f>data!A363</f>
        <v>0</v>
      </c>
      <c r="B356" s="17">
        <f>data!B$7</f>
        <v>0</v>
      </c>
      <c r="C356" s="17" t="str">
        <f>data!B$1</f>
        <v>bitmex</v>
      </c>
      <c r="D356" s="17" t="str">
        <f>data!B$2</f>
        <v>xbt_usd</v>
      </c>
      <c r="E356" s="25">
        <f>data!C363</f>
        <v>0</v>
      </c>
      <c r="F356" s="25">
        <f>data!D363</f>
        <v>0</v>
      </c>
      <c r="G356" s="25">
        <f>data!E363</f>
        <v>0</v>
      </c>
      <c r="H356" s="26">
        <f>data!F363</f>
        <v>0</v>
      </c>
      <c r="I356" s="17">
        <f t="shared" si="51"/>
        <v>-1</v>
      </c>
      <c r="J356" s="17">
        <f t="shared" si="52"/>
        <v>0</v>
      </c>
      <c r="K356" s="17">
        <f>SUM(J$2:J356)</f>
        <v>0</v>
      </c>
      <c r="L356" s="4" t="e">
        <f t="shared" si="53"/>
        <v>#DIV/0!</v>
      </c>
      <c r="M356" s="17">
        <f t="shared" si="54"/>
        <v>0</v>
      </c>
      <c r="N356" s="17" t="e">
        <f t="shared" si="55"/>
        <v>#DIV/0!</v>
      </c>
      <c r="O356" s="25">
        <f>IF(ABS(data!G363)&lt;0.000001,0,data!G363)</f>
        <v>0</v>
      </c>
      <c r="P356" s="21">
        <f t="shared" si="56"/>
        <v>0</v>
      </c>
      <c r="Q356" s="21">
        <f>data!H363</f>
        <v>0</v>
      </c>
      <c r="R356" s="21" t="e">
        <f t="shared" si="57"/>
        <v>#DIV/0!</v>
      </c>
      <c r="S356" s="21" t="e">
        <f t="shared" si="58"/>
        <v>#DIV/0!</v>
      </c>
      <c r="T356" s="4">
        <f t="shared" si="59"/>
        <v>0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  <c r="AMK356" s="4"/>
      <c r="AML356" s="4"/>
      <c r="AMM356" s="4"/>
    </row>
    <row r="357" ht="15" customHeight="1" spans="1:1027">
      <c r="A357" s="25">
        <f>data!A364</f>
        <v>0</v>
      </c>
      <c r="B357" s="17">
        <f>data!B$7</f>
        <v>0</v>
      </c>
      <c r="C357" s="17" t="str">
        <f>data!B$1</f>
        <v>bitmex</v>
      </c>
      <c r="D357" s="17" t="str">
        <f>data!B$2</f>
        <v>xbt_usd</v>
      </c>
      <c r="E357" s="25">
        <f>data!C364</f>
        <v>0</v>
      </c>
      <c r="F357" s="25">
        <f>data!D364</f>
        <v>0</v>
      </c>
      <c r="G357" s="25">
        <f>data!E364</f>
        <v>0</v>
      </c>
      <c r="H357" s="26">
        <f>data!F364</f>
        <v>0</v>
      </c>
      <c r="I357" s="17">
        <f t="shared" si="51"/>
        <v>-1</v>
      </c>
      <c r="J357" s="17">
        <f t="shared" si="52"/>
        <v>0</v>
      </c>
      <c r="K357" s="17">
        <f>SUM(J$2:J357)</f>
        <v>0</v>
      </c>
      <c r="L357" s="4" t="e">
        <f t="shared" si="53"/>
        <v>#DIV/0!</v>
      </c>
      <c r="M357" s="17">
        <f t="shared" si="54"/>
        <v>0</v>
      </c>
      <c r="N357" s="17" t="e">
        <f t="shared" si="55"/>
        <v>#DIV/0!</v>
      </c>
      <c r="O357" s="25">
        <f>IF(ABS(data!G364)&lt;0.000001,0,data!G364)</f>
        <v>0</v>
      </c>
      <c r="P357" s="21">
        <f t="shared" si="56"/>
        <v>0</v>
      </c>
      <c r="Q357" s="21">
        <f>data!H364</f>
        <v>0</v>
      </c>
      <c r="R357" s="21" t="e">
        <f t="shared" si="57"/>
        <v>#DIV/0!</v>
      </c>
      <c r="S357" s="21" t="e">
        <f t="shared" si="58"/>
        <v>#DIV/0!</v>
      </c>
      <c r="T357" s="4">
        <f t="shared" si="59"/>
        <v>0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  <c r="AMK357" s="4"/>
      <c r="AML357" s="4"/>
      <c r="AMM357" s="4"/>
    </row>
    <row r="358" ht="15" customHeight="1" spans="1:1027">
      <c r="A358" s="25">
        <f>data!A365</f>
        <v>0</v>
      </c>
      <c r="B358" s="17">
        <f>data!B$7</f>
        <v>0</v>
      </c>
      <c r="C358" s="17" t="str">
        <f>data!B$1</f>
        <v>bitmex</v>
      </c>
      <c r="D358" s="17" t="str">
        <f>data!B$2</f>
        <v>xbt_usd</v>
      </c>
      <c r="E358" s="25">
        <f>data!C365</f>
        <v>0</v>
      </c>
      <c r="F358" s="25">
        <f>data!D365</f>
        <v>0</v>
      </c>
      <c r="G358" s="25">
        <f>data!E365</f>
        <v>0</v>
      </c>
      <c r="H358" s="26">
        <f>data!F365</f>
        <v>0</v>
      </c>
      <c r="I358" s="17">
        <f t="shared" si="51"/>
        <v>-1</v>
      </c>
      <c r="J358" s="17">
        <f t="shared" si="52"/>
        <v>0</v>
      </c>
      <c r="K358" s="17">
        <f>SUM(J$2:J358)</f>
        <v>0</v>
      </c>
      <c r="L358" s="4" t="e">
        <f t="shared" si="53"/>
        <v>#DIV/0!</v>
      </c>
      <c r="M358" s="17">
        <f t="shared" si="54"/>
        <v>0</v>
      </c>
      <c r="N358" s="17" t="e">
        <f t="shared" si="55"/>
        <v>#DIV/0!</v>
      </c>
      <c r="O358" s="25">
        <f>IF(ABS(data!G365)&lt;0.000001,0,data!G365)</f>
        <v>0</v>
      </c>
      <c r="P358" s="21">
        <f t="shared" si="56"/>
        <v>0</v>
      </c>
      <c r="Q358" s="21">
        <f>data!H365</f>
        <v>0</v>
      </c>
      <c r="R358" s="21" t="e">
        <f t="shared" si="57"/>
        <v>#DIV/0!</v>
      </c>
      <c r="S358" s="21" t="e">
        <f t="shared" si="58"/>
        <v>#DIV/0!</v>
      </c>
      <c r="T358" s="4">
        <f t="shared" si="59"/>
        <v>0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  <c r="AMK358" s="4"/>
      <c r="AML358" s="4"/>
      <c r="AMM358" s="4"/>
    </row>
    <row r="359" ht="15" customHeight="1" spans="1:1027">
      <c r="A359" s="25">
        <f>data!A366</f>
        <v>0</v>
      </c>
      <c r="B359" s="17">
        <f>data!B$7</f>
        <v>0</v>
      </c>
      <c r="C359" s="17" t="str">
        <f>data!B$1</f>
        <v>bitmex</v>
      </c>
      <c r="D359" s="17" t="str">
        <f>data!B$2</f>
        <v>xbt_usd</v>
      </c>
      <c r="E359" s="25">
        <f>data!C366</f>
        <v>0</v>
      </c>
      <c r="F359" s="25">
        <f>data!D366</f>
        <v>0</v>
      </c>
      <c r="G359" s="25">
        <f>data!E366</f>
        <v>0</v>
      </c>
      <c r="H359" s="26">
        <f>data!F366</f>
        <v>0</v>
      </c>
      <c r="I359" s="17">
        <f t="shared" si="51"/>
        <v>-1</v>
      </c>
      <c r="J359" s="17">
        <f t="shared" si="52"/>
        <v>0</v>
      </c>
      <c r="K359" s="17">
        <f>SUM(J$2:J359)</f>
        <v>0</v>
      </c>
      <c r="L359" s="4" t="e">
        <f t="shared" si="53"/>
        <v>#DIV/0!</v>
      </c>
      <c r="M359" s="17">
        <f t="shared" si="54"/>
        <v>0</v>
      </c>
      <c r="N359" s="17" t="e">
        <f t="shared" si="55"/>
        <v>#DIV/0!</v>
      </c>
      <c r="O359" s="25">
        <f>IF(ABS(data!G366)&lt;0.000001,0,data!G366)</f>
        <v>0</v>
      </c>
      <c r="P359" s="21">
        <f t="shared" si="56"/>
        <v>0</v>
      </c>
      <c r="Q359" s="21">
        <f>data!H366</f>
        <v>0</v>
      </c>
      <c r="R359" s="21" t="e">
        <f t="shared" si="57"/>
        <v>#DIV/0!</v>
      </c>
      <c r="S359" s="21" t="e">
        <f t="shared" si="58"/>
        <v>#DIV/0!</v>
      </c>
      <c r="T359" s="4">
        <f t="shared" si="59"/>
        <v>0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  <c r="AMK359" s="4"/>
      <c r="AML359" s="4"/>
      <c r="AMM359" s="4"/>
    </row>
    <row r="360" ht="15" customHeight="1" spans="1:1027">
      <c r="A360" s="25">
        <f>data!A367</f>
        <v>0</v>
      </c>
      <c r="B360" s="17">
        <f>data!B$7</f>
        <v>0</v>
      </c>
      <c r="C360" s="17" t="str">
        <f>data!B$1</f>
        <v>bitmex</v>
      </c>
      <c r="D360" s="17" t="str">
        <f>data!B$2</f>
        <v>xbt_usd</v>
      </c>
      <c r="E360" s="25">
        <f>data!C367</f>
        <v>0</v>
      </c>
      <c r="F360" s="25">
        <f>data!D367</f>
        <v>0</v>
      </c>
      <c r="G360" s="25">
        <f>data!E367</f>
        <v>0</v>
      </c>
      <c r="H360" s="26">
        <f>data!F367</f>
        <v>0</v>
      </c>
      <c r="I360" s="17">
        <f t="shared" si="51"/>
        <v>-1</v>
      </c>
      <c r="J360" s="17">
        <f t="shared" si="52"/>
        <v>0</v>
      </c>
      <c r="K360" s="17">
        <f>SUM(J$2:J360)</f>
        <v>0</v>
      </c>
      <c r="L360" s="4" t="e">
        <f t="shared" si="53"/>
        <v>#DIV/0!</v>
      </c>
      <c r="M360" s="17">
        <f t="shared" si="54"/>
        <v>0</v>
      </c>
      <c r="N360" s="17" t="e">
        <f t="shared" si="55"/>
        <v>#DIV/0!</v>
      </c>
      <c r="O360" s="25">
        <f>IF(ABS(data!G367)&lt;0.000001,0,data!G367)</f>
        <v>0</v>
      </c>
      <c r="P360" s="21">
        <f t="shared" si="56"/>
        <v>0</v>
      </c>
      <c r="Q360" s="21">
        <f>data!H367</f>
        <v>0</v>
      </c>
      <c r="R360" s="21" t="e">
        <f t="shared" si="57"/>
        <v>#DIV/0!</v>
      </c>
      <c r="S360" s="21" t="e">
        <f t="shared" si="58"/>
        <v>#DIV/0!</v>
      </c>
      <c r="T360" s="4">
        <f t="shared" si="59"/>
        <v>0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</row>
    <row r="361" ht="15" customHeight="1" spans="1:1027">
      <c r="A361" s="25">
        <f>data!A368</f>
        <v>0</v>
      </c>
      <c r="B361" s="17">
        <f>data!B$7</f>
        <v>0</v>
      </c>
      <c r="C361" s="17" t="str">
        <f>data!B$1</f>
        <v>bitmex</v>
      </c>
      <c r="D361" s="17" t="str">
        <f>data!B$2</f>
        <v>xbt_usd</v>
      </c>
      <c r="E361" s="25">
        <f>data!C368</f>
        <v>0</v>
      </c>
      <c r="F361" s="25">
        <f>data!D368</f>
        <v>0</v>
      </c>
      <c r="G361" s="25">
        <f>data!E368</f>
        <v>0</v>
      </c>
      <c r="H361" s="26">
        <f>data!F368</f>
        <v>0</v>
      </c>
      <c r="I361" s="17">
        <f t="shared" si="51"/>
        <v>-1</v>
      </c>
      <c r="J361" s="17">
        <f t="shared" si="52"/>
        <v>0</v>
      </c>
      <c r="K361" s="17">
        <f>SUM(J$2:J361)</f>
        <v>0</v>
      </c>
      <c r="L361" s="4" t="e">
        <f t="shared" si="53"/>
        <v>#DIV/0!</v>
      </c>
      <c r="M361" s="17">
        <f t="shared" si="54"/>
        <v>0</v>
      </c>
      <c r="N361" s="17" t="e">
        <f t="shared" si="55"/>
        <v>#DIV/0!</v>
      </c>
      <c r="O361" s="25">
        <f>IF(ABS(data!G368)&lt;0.000001,0,data!G368)</f>
        <v>0</v>
      </c>
      <c r="P361" s="21">
        <f t="shared" si="56"/>
        <v>0</v>
      </c>
      <c r="Q361" s="21">
        <f>data!H368</f>
        <v>0</v>
      </c>
      <c r="R361" s="21" t="e">
        <f t="shared" si="57"/>
        <v>#DIV/0!</v>
      </c>
      <c r="S361" s="21" t="e">
        <f t="shared" si="58"/>
        <v>#DIV/0!</v>
      </c>
      <c r="T361" s="4">
        <f t="shared" si="59"/>
        <v>0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</row>
    <row r="362" ht="15" customHeight="1" spans="1:1027">
      <c r="A362" s="25">
        <f>data!A369</f>
        <v>0</v>
      </c>
      <c r="B362" s="17">
        <f>data!B$7</f>
        <v>0</v>
      </c>
      <c r="C362" s="17" t="str">
        <f>data!B$1</f>
        <v>bitmex</v>
      </c>
      <c r="D362" s="17" t="str">
        <f>data!B$2</f>
        <v>xbt_usd</v>
      </c>
      <c r="E362" s="25">
        <f>data!C369</f>
        <v>0</v>
      </c>
      <c r="F362" s="25">
        <f>data!D369</f>
        <v>0</v>
      </c>
      <c r="G362" s="25">
        <f>data!E369</f>
        <v>0</v>
      </c>
      <c r="H362" s="26">
        <f>data!F369</f>
        <v>0</v>
      </c>
      <c r="I362" s="17">
        <f t="shared" si="51"/>
        <v>-1</v>
      </c>
      <c r="J362" s="17">
        <f t="shared" si="52"/>
        <v>0</v>
      </c>
      <c r="K362" s="17">
        <f>SUM(J$2:J362)</f>
        <v>0</v>
      </c>
      <c r="L362" s="4" t="e">
        <f t="shared" si="53"/>
        <v>#DIV/0!</v>
      </c>
      <c r="M362" s="17">
        <f t="shared" si="54"/>
        <v>0</v>
      </c>
      <c r="N362" s="17" t="e">
        <f t="shared" si="55"/>
        <v>#DIV/0!</v>
      </c>
      <c r="O362" s="25">
        <f>IF(ABS(data!G369)&lt;0.000001,0,data!G369)</f>
        <v>0</v>
      </c>
      <c r="P362" s="21">
        <f t="shared" si="56"/>
        <v>0</v>
      </c>
      <c r="Q362" s="21">
        <f>data!H369</f>
        <v>0</v>
      </c>
      <c r="R362" s="21" t="e">
        <f t="shared" si="57"/>
        <v>#DIV/0!</v>
      </c>
      <c r="S362" s="21" t="e">
        <f t="shared" si="58"/>
        <v>#DIV/0!</v>
      </c>
      <c r="T362" s="4">
        <f t="shared" si="59"/>
        <v>0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</row>
    <row r="363" ht="15" customHeight="1" spans="1:1027">
      <c r="A363" s="25">
        <f>data!A370</f>
        <v>0</v>
      </c>
      <c r="B363" s="17">
        <f>data!B$7</f>
        <v>0</v>
      </c>
      <c r="C363" s="17" t="str">
        <f>data!B$1</f>
        <v>bitmex</v>
      </c>
      <c r="D363" s="17" t="str">
        <f>data!B$2</f>
        <v>xbt_usd</v>
      </c>
      <c r="E363" s="25">
        <f>data!C370</f>
        <v>0</v>
      </c>
      <c r="F363" s="25">
        <f>data!D370</f>
        <v>0</v>
      </c>
      <c r="G363" s="25">
        <f>data!E370</f>
        <v>0</v>
      </c>
      <c r="H363" s="26">
        <f>data!F370</f>
        <v>0</v>
      </c>
      <c r="I363" s="17">
        <f t="shared" si="51"/>
        <v>-1</v>
      </c>
      <c r="J363" s="17">
        <f t="shared" si="52"/>
        <v>0</v>
      </c>
      <c r="K363" s="17">
        <f>SUM(J$2:J363)</f>
        <v>0</v>
      </c>
      <c r="L363" s="4" t="e">
        <f t="shared" si="53"/>
        <v>#DIV/0!</v>
      </c>
      <c r="M363" s="17">
        <f t="shared" si="54"/>
        <v>0</v>
      </c>
      <c r="N363" s="17" t="e">
        <f t="shared" si="55"/>
        <v>#DIV/0!</v>
      </c>
      <c r="O363" s="25">
        <f>IF(ABS(data!G370)&lt;0.000001,0,data!G370)</f>
        <v>0</v>
      </c>
      <c r="P363" s="21">
        <f t="shared" si="56"/>
        <v>0</v>
      </c>
      <c r="Q363" s="21">
        <f>data!H370</f>
        <v>0</v>
      </c>
      <c r="R363" s="21" t="e">
        <f t="shared" si="57"/>
        <v>#DIV/0!</v>
      </c>
      <c r="S363" s="21" t="e">
        <f t="shared" si="58"/>
        <v>#DIV/0!</v>
      </c>
      <c r="T363" s="4">
        <f t="shared" si="59"/>
        <v>0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</row>
    <row r="364" ht="15" customHeight="1" spans="1:1027">
      <c r="A364" s="25">
        <f>data!A371</f>
        <v>0</v>
      </c>
      <c r="B364" s="17">
        <f>data!B$7</f>
        <v>0</v>
      </c>
      <c r="C364" s="17" t="str">
        <f>data!B$1</f>
        <v>bitmex</v>
      </c>
      <c r="D364" s="17" t="str">
        <f>data!B$2</f>
        <v>xbt_usd</v>
      </c>
      <c r="E364" s="25">
        <f>data!C371</f>
        <v>0</v>
      </c>
      <c r="F364" s="25">
        <f>data!D371</f>
        <v>0</v>
      </c>
      <c r="G364" s="25">
        <f>data!E371</f>
        <v>0</v>
      </c>
      <c r="H364" s="26">
        <f>data!F371</f>
        <v>0</v>
      </c>
      <c r="I364" s="17">
        <f t="shared" si="51"/>
        <v>-1</v>
      </c>
      <c r="J364" s="17">
        <f t="shared" si="52"/>
        <v>0</v>
      </c>
      <c r="K364" s="17">
        <f>SUM(J$2:J364)</f>
        <v>0</v>
      </c>
      <c r="L364" s="4" t="e">
        <f t="shared" si="53"/>
        <v>#DIV/0!</v>
      </c>
      <c r="M364" s="17">
        <f t="shared" si="54"/>
        <v>0</v>
      </c>
      <c r="N364" s="17" t="e">
        <f t="shared" si="55"/>
        <v>#DIV/0!</v>
      </c>
      <c r="O364" s="25">
        <f>IF(ABS(data!G371)&lt;0.000001,0,data!G371)</f>
        <v>0</v>
      </c>
      <c r="P364" s="21">
        <f t="shared" si="56"/>
        <v>0</v>
      </c>
      <c r="Q364" s="21">
        <f>data!H371</f>
        <v>0</v>
      </c>
      <c r="R364" s="21" t="e">
        <f t="shared" si="57"/>
        <v>#DIV/0!</v>
      </c>
      <c r="S364" s="21" t="e">
        <f t="shared" si="58"/>
        <v>#DIV/0!</v>
      </c>
      <c r="T364" s="4">
        <f t="shared" si="59"/>
        <v>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</row>
    <row r="365" ht="15" customHeight="1" spans="1:1027">
      <c r="A365" s="25">
        <f>data!A372</f>
        <v>0</v>
      </c>
      <c r="B365" s="17">
        <f>data!B$7</f>
        <v>0</v>
      </c>
      <c r="C365" s="17" t="str">
        <f>data!B$1</f>
        <v>bitmex</v>
      </c>
      <c r="D365" s="17" t="str">
        <f>data!B$2</f>
        <v>xbt_usd</v>
      </c>
      <c r="E365" s="25">
        <f>data!C372</f>
        <v>0</v>
      </c>
      <c r="F365" s="25">
        <f>data!D372</f>
        <v>0</v>
      </c>
      <c r="G365" s="25">
        <f>data!E372</f>
        <v>0</v>
      </c>
      <c r="H365" s="26">
        <f>data!F372</f>
        <v>0</v>
      </c>
      <c r="I365" s="17">
        <f t="shared" si="51"/>
        <v>-1</v>
      </c>
      <c r="J365" s="17">
        <f t="shared" si="52"/>
        <v>0</v>
      </c>
      <c r="K365" s="17">
        <f>SUM(J$2:J365)</f>
        <v>0</v>
      </c>
      <c r="L365" s="4" t="e">
        <f t="shared" si="53"/>
        <v>#DIV/0!</v>
      </c>
      <c r="M365" s="17">
        <f t="shared" si="54"/>
        <v>0</v>
      </c>
      <c r="N365" s="17" t="e">
        <f t="shared" si="55"/>
        <v>#DIV/0!</v>
      </c>
      <c r="O365" s="25">
        <f>IF(ABS(data!G372)&lt;0.000001,0,data!G372)</f>
        <v>0</v>
      </c>
      <c r="P365" s="21">
        <f t="shared" si="56"/>
        <v>0</v>
      </c>
      <c r="Q365" s="21">
        <f>data!H372</f>
        <v>0</v>
      </c>
      <c r="R365" s="21" t="e">
        <f t="shared" si="57"/>
        <v>#DIV/0!</v>
      </c>
      <c r="S365" s="21" t="e">
        <f t="shared" si="58"/>
        <v>#DIV/0!</v>
      </c>
      <c r="T365" s="4">
        <f t="shared" si="59"/>
        <v>0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</row>
    <row r="366" ht="15" customHeight="1" spans="1:1027">
      <c r="A366" s="25">
        <f>data!A373</f>
        <v>0</v>
      </c>
      <c r="B366" s="17">
        <f>data!B$7</f>
        <v>0</v>
      </c>
      <c r="C366" s="17" t="str">
        <f>data!B$1</f>
        <v>bitmex</v>
      </c>
      <c r="D366" s="17" t="str">
        <f>data!B$2</f>
        <v>xbt_usd</v>
      </c>
      <c r="E366" s="25">
        <f>data!C373</f>
        <v>0</v>
      </c>
      <c r="F366" s="25">
        <f>data!D373</f>
        <v>0</v>
      </c>
      <c r="G366" s="25">
        <f>data!E373</f>
        <v>0</v>
      </c>
      <c r="H366" s="26">
        <f>data!F373</f>
        <v>0</v>
      </c>
      <c r="I366" s="17">
        <f t="shared" si="51"/>
        <v>-1</v>
      </c>
      <c r="J366" s="17">
        <f t="shared" si="52"/>
        <v>0</v>
      </c>
      <c r="K366" s="17">
        <f>SUM(J$2:J366)</f>
        <v>0</v>
      </c>
      <c r="L366" s="4" t="e">
        <f t="shared" si="53"/>
        <v>#DIV/0!</v>
      </c>
      <c r="M366" s="17">
        <f t="shared" si="54"/>
        <v>0</v>
      </c>
      <c r="N366" s="17" t="e">
        <f t="shared" si="55"/>
        <v>#DIV/0!</v>
      </c>
      <c r="O366" s="25">
        <f>IF(ABS(data!G373)&lt;0.000001,0,data!G373)</f>
        <v>0</v>
      </c>
      <c r="P366" s="21">
        <f t="shared" si="56"/>
        <v>0</v>
      </c>
      <c r="Q366" s="21">
        <f>data!H373</f>
        <v>0</v>
      </c>
      <c r="R366" s="21" t="e">
        <f t="shared" si="57"/>
        <v>#DIV/0!</v>
      </c>
      <c r="S366" s="21" t="e">
        <f t="shared" si="58"/>
        <v>#DIV/0!</v>
      </c>
      <c r="T366" s="4">
        <f t="shared" si="59"/>
        <v>0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  <c r="AMK366" s="4"/>
      <c r="AML366" s="4"/>
      <c r="AMM366" s="4"/>
    </row>
    <row r="367" ht="15" customHeight="1" spans="1:1027">
      <c r="A367" s="25">
        <f>data!A374</f>
        <v>0</v>
      </c>
      <c r="B367" s="17">
        <f>data!B$7</f>
        <v>0</v>
      </c>
      <c r="C367" s="17" t="str">
        <f>data!B$1</f>
        <v>bitmex</v>
      </c>
      <c r="D367" s="17" t="str">
        <f>data!B$2</f>
        <v>xbt_usd</v>
      </c>
      <c r="E367" s="25">
        <f>data!C374</f>
        <v>0</v>
      </c>
      <c r="F367" s="25">
        <f>data!D374</f>
        <v>0</v>
      </c>
      <c r="G367" s="25">
        <f>data!E374</f>
        <v>0</v>
      </c>
      <c r="H367" s="26">
        <f>data!F374</f>
        <v>0</v>
      </c>
      <c r="I367" s="17">
        <f t="shared" si="51"/>
        <v>-1</v>
      </c>
      <c r="J367" s="17">
        <f t="shared" si="52"/>
        <v>0</v>
      </c>
      <c r="K367" s="17">
        <f>SUM(J$2:J367)</f>
        <v>0</v>
      </c>
      <c r="L367" s="4" t="e">
        <f t="shared" si="53"/>
        <v>#DIV/0!</v>
      </c>
      <c r="M367" s="17">
        <f t="shared" si="54"/>
        <v>0</v>
      </c>
      <c r="N367" s="17" t="e">
        <f t="shared" si="55"/>
        <v>#DIV/0!</v>
      </c>
      <c r="O367" s="25">
        <f>IF(ABS(data!G374)&lt;0.000001,0,data!G374)</f>
        <v>0</v>
      </c>
      <c r="P367" s="21">
        <f t="shared" si="56"/>
        <v>0</v>
      </c>
      <c r="Q367" s="21">
        <f>data!H374</f>
        <v>0</v>
      </c>
      <c r="R367" s="21" t="e">
        <f t="shared" si="57"/>
        <v>#DIV/0!</v>
      </c>
      <c r="S367" s="21" t="e">
        <f t="shared" si="58"/>
        <v>#DIV/0!</v>
      </c>
      <c r="T367" s="4">
        <f t="shared" si="59"/>
        <v>0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  <c r="AMK367" s="4"/>
      <c r="AML367" s="4"/>
      <c r="AMM367" s="4"/>
    </row>
    <row r="368" ht="15" customHeight="1" spans="1:1027">
      <c r="A368" s="25">
        <f>data!A375</f>
        <v>0</v>
      </c>
      <c r="B368" s="17">
        <f>data!B$7</f>
        <v>0</v>
      </c>
      <c r="C368" s="17" t="str">
        <f>data!B$1</f>
        <v>bitmex</v>
      </c>
      <c r="D368" s="17" t="str">
        <f>data!B$2</f>
        <v>xbt_usd</v>
      </c>
      <c r="E368" s="25">
        <f>data!C375</f>
        <v>0</v>
      </c>
      <c r="F368" s="25">
        <f>data!D375</f>
        <v>0</v>
      </c>
      <c r="G368" s="25">
        <f>data!E375</f>
        <v>0</v>
      </c>
      <c r="H368" s="26">
        <f>data!F375</f>
        <v>0</v>
      </c>
      <c r="I368" s="17">
        <f t="shared" si="51"/>
        <v>-1</v>
      </c>
      <c r="J368" s="17">
        <f t="shared" si="52"/>
        <v>0</v>
      </c>
      <c r="K368" s="17">
        <f>SUM(J$2:J368)</f>
        <v>0</v>
      </c>
      <c r="L368" s="4" t="e">
        <f t="shared" si="53"/>
        <v>#DIV/0!</v>
      </c>
      <c r="M368" s="17">
        <f t="shared" si="54"/>
        <v>0</v>
      </c>
      <c r="N368" s="17" t="e">
        <f t="shared" si="55"/>
        <v>#DIV/0!</v>
      </c>
      <c r="O368" s="25">
        <f>IF(ABS(data!G375)&lt;0.000001,0,data!G375)</f>
        <v>0</v>
      </c>
      <c r="P368" s="21">
        <f t="shared" si="56"/>
        <v>0</v>
      </c>
      <c r="Q368" s="21">
        <f>data!H375</f>
        <v>0</v>
      </c>
      <c r="R368" s="21" t="e">
        <f t="shared" si="57"/>
        <v>#DIV/0!</v>
      </c>
      <c r="S368" s="21" t="e">
        <f t="shared" si="58"/>
        <v>#DIV/0!</v>
      </c>
      <c r="T368" s="4">
        <f t="shared" si="59"/>
        <v>0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  <c r="AMK368" s="4"/>
      <c r="AML368" s="4"/>
      <c r="AMM368" s="4"/>
    </row>
    <row r="369" ht="15" customHeight="1" spans="1:1027">
      <c r="A369" s="25">
        <f>data!A376</f>
        <v>0</v>
      </c>
      <c r="B369" s="17">
        <f>data!B$7</f>
        <v>0</v>
      </c>
      <c r="C369" s="17" t="str">
        <f>data!B$1</f>
        <v>bitmex</v>
      </c>
      <c r="D369" s="17" t="str">
        <f>data!B$2</f>
        <v>xbt_usd</v>
      </c>
      <c r="E369" s="25">
        <f>data!C376</f>
        <v>0</v>
      </c>
      <c r="F369" s="25">
        <f>data!D376</f>
        <v>0</v>
      </c>
      <c r="G369" s="25">
        <f>data!E376</f>
        <v>0</v>
      </c>
      <c r="H369" s="26">
        <f>data!F376</f>
        <v>0</v>
      </c>
      <c r="I369" s="17">
        <f t="shared" si="51"/>
        <v>-1</v>
      </c>
      <c r="J369" s="17">
        <f t="shared" si="52"/>
        <v>0</v>
      </c>
      <c r="K369" s="17">
        <f>SUM(J$2:J369)</f>
        <v>0</v>
      </c>
      <c r="L369" s="4" t="e">
        <f t="shared" si="53"/>
        <v>#DIV/0!</v>
      </c>
      <c r="M369" s="17">
        <f t="shared" si="54"/>
        <v>0</v>
      </c>
      <c r="N369" s="17" t="e">
        <f t="shared" si="55"/>
        <v>#DIV/0!</v>
      </c>
      <c r="O369" s="25">
        <f>IF(ABS(data!G376)&lt;0.000001,0,data!G376)</f>
        <v>0</v>
      </c>
      <c r="P369" s="21">
        <f t="shared" si="56"/>
        <v>0</v>
      </c>
      <c r="Q369" s="21">
        <f>data!H376</f>
        <v>0</v>
      </c>
      <c r="R369" s="21" t="e">
        <f t="shared" si="57"/>
        <v>#DIV/0!</v>
      </c>
      <c r="S369" s="21" t="e">
        <f t="shared" si="58"/>
        <v>#DIV/0!</v>
      </c>
      <c r="T369" s="4">
        <f t="shared" si="59"/>
        <v>0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  <c r="AMK369" s="4"/>
      <c r="AML369" s="4"/>
      <c r="AMM369" s="4"/>
    </row>
    <row r="370" ht="15" customHeight="1" spans="1:1027">
      <c r="A370" s="25">
        <f>data!A377</f>
        <v>0</v>
      </c>
      <c r="B370" s="17">
        <f>data!B$7</f>
        <v>0</v>
      </c>
      <c r="C370" s="17" t="str">
        <f>data!B$1</f>
        <v>bitmex</v>
      </c>
      <c r="D370" s="17" t="str">
        <f>data!B$2</f>
        <v>xbt_usd</v>
      </c>
      <c r="E370" s="25">
        <f>data!C377</f>
        <v>0</v>
      </c>
      <c r="F370" s="25">
        <f>data!D377</f>
        <v>0</v>
      </c>
      <c r="G370" s="25">
        <f>data!E377</f>
        <v>0</v>
      </c>
      <c r="H370" s="26">
        <f>data!F377</f>
        <v>0</v>
      </c>
      <c r="I370" s="17">
        <f t="shared" si="51"/>
        <v>-1</v>
      </c>
      <c r="J370" s="17">
        <f t="shared" si="52"/>
        <v>0</v>
      </c>
      <c r="K370" s="17">
        <f>SUM(J$2:J370)</f>
        <v>0</v>
      </c>
      <c r="L370" s="4" t="e">
        <f t="shared" si="53"/>
        <v>#DIV/0!</v>
      </c>
      <c r="M370" s="17">
        <f t="shared" si="54"/>
        <v>0</v>
      </c>
      <c r="N370" s="17" t="e">
        <f t="shared" si="55"/>
        <v>#DIV/0!</v>
      </c>
      <c r="O370" s="25">
        <f>IF(ABS(data!G377)&lt;0.000001,0,data!G377)</f>
        <v>0</v>
      </c>
      <c r="P370" s="21">
        <f t="shared" si="56"/>
        <v>0</v>
      </c>
      <c r="Q370" s="21">
        <f>data!H377</f>
        <v>0</v>
      </c>
      <c r="R370" s="21" t="e">
        <f t="shared" si="57"/>
        <v>#DIV/0!</v>
      </c>
      <c r="S370" s="21" t="e">
        <f t="shared" si="58"/>
        <v>#DIV/0!</v>
      </c>
      <c r="T370" s="4">
        <f t="shared" si="59"/>
        <v>0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  <c r="AMK370" s="4"/>
      <c r="AML370" s="4"/>
      <c r="AMM370" s="4"/>
    </row>
    <row r="371" ht="15" customHeight="1" spans="1:1027">
      <c r="A371" s="25">
        <f>data!A378</f>
        <v>0</v>
      </c>
      <c r="B371" s="17">
        <f>data!B$7</f>
        <v>0</v>
      </c>
      <c r="C371" s="17" t="str">
        <f>data!B$1</f>
        <v>bitmex</v>
      </c>
      <c r="D371" s="17" t="str">
        <f>data!B$2</f>
        <v>xbt_usd</v>
      </c>
      <c r="E371" s="25">
        <f>data!C378</f>
        <v>0</v>
      </c>
      <c r="F371" s="25">
        <f>data!D378</f>
        <v>0</v>
      </c>
      <c r="G371" s="25">
        <f>data!E378</f>
        <v>0</v>
      </c>
      <c r="H371" s="26">
        <f>data!F378</f>
        <v>0</v>
      </c>
      <c r="I371" s="17">
        <f t="shared" si="51"/>
        <v>-1</v>
      </c>
      <c r="J371" s="17">
        <f t="shared" si="52"/>
        <v>0</v>
      </c>
      <c r="K371" s="17">
        <f>SUM(J$2:J371)</f>
        <v>0</v>
      </c>
      <c r="L371" s="4" t="e">
        <f t="shared" si="53"/>
        <v>#DIV/0!</v>
      </c>
      <c r="M371" s="17">
        <f t="shared" si="54"/>
        <v>0</v>
      </c>
      <c r="N371" s="17" t="e">
        <f t="shared" si="55"/>
        <v>#DIV/0!</v>
      </c>
      <c r="O371" s="25">
        <f>IF(ABS(data!G378)&lt;0.000001,0,data!G378)</f>
        <v>0</v>
      </c>
      <c r="P371" s="21">
        <f t="shared" si="56"/>
        <v>0</v>
      </c>
      <c r="Q371" s="21">
        <f>data!H378</f>
        <v>0</v>
      </c>
      <c r="R371" s="21" t="e">
        <f t="shared" si="57"/>
        <v>#DIV/0!</v>
      </c>
      <c r="S371" s="21" t="e">
        <f t="shared" si="58"/>
        <v>#DIV/0!</v>
      </c>
      <c r="T371" s="4">
        <f t="shared" si="59"/>
        <v>0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  <c r="AMK371" s="4"/>
      <c r="AML371" s="4"/>
      <c r="AMM371" s="4"/>
    </row>
    <row r="372" ht="15" customHeight="1" spans="1:1027">
      <c r="A372" s="25">
        <f>data!A379</f>
        <v>0</v>
      </c>
      <c r="B372" s="17">
        <f>data!B$7</f>
        <v>0</v>
      </c>
      <c r="C372" s="17" t="str">
        <f>data!B$1</f>
        <v>bitmex</v>
      </c>
      <c r="D372" s="17" t="str">
        <f>data!B$2</f>
        <v>xbt_usd</v>
      </c>
      <c r="E372" s="25">
        <f>data!C379</f>
        <v>0</v>
      </c>
      <c r="F372" s="25">
        <f>data!D379</f>
        <v>0</v>
      </c>
      <c r="G372" s="25">
        <f>data!E379</f>
        <v>0</v>
      </c>
      <c r="H372" s="26">
        <f>data!F379</f>
        <v>0</v>
      </c>
      <c r="I372" s="17">
        <f t="shared" si="51"/>
        <v>-1</v>
      </c>
      <c r="J372" s="17">
        <f t="shared" si="52"/>
        <v>0</v>
      </c>
      <c r="K372" s="17">
        <f>SUM(J$2:J372)</f>
        <v>0</v>
      </c>
      <c r="L372" s="4" t="e">
        <f t="shared" si="53"/>
        <v>#DIV/0!</v>
      </c>
      <c r="M372" s="17">
        <f t="shared" si="54"/>
        <v>0</v>
      </c>
      <c r="N372" s="17" t="e">
        <f t="shared" si="55"/>
        <v>#DIV/0!</v>
      </c>
      <c r="O372" s="25">
        <f>IF(ABS(data!G379)&lt;0.000001,0,data!G379)</f>
        <v>0</v>
      </c>
      <c r="P372" s="21">
        <f t="shared" si="56"/>
        <v>0</v>
      </c>
      <c r="Q372" s="21">
        <f>data!H379</f>
        <v>0</v>
      </c>
      <c r="R372" s="21" t="e">
        <f t="shared" si="57"/>
        <v>#DIV/0!</v>
      </c>
      <c r="S372" s="21" t="e">
        <f t="shared" si="58"/>
        <v>#DIV/0!</v>
      </c>
      <c r="T372" s="4">
        <f t="shared" si="59"/>
        <v>0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  <c r="AMK372" s="4"/>
      <c r="AML372" s="4"/>
      <c r="AMM372" s="4"/>
    </row>
    <row r="373" ht="15" customHeight="1" spans="1:1027">
      <c r="A373" s="25">
        <f>data!A380</f>
        <v>0</v>
      </c>
      <c r="B373" s="17">
        <f>data!B$7</f>
        <v>0</v>
      </c>
      <c r="C373" s="17" t="str">
        <f>data!B$1</f>
        <v>bitmex</v>
      </c>
      <c r="D373" s="17" t="str">
        <f>data!B$2</f>
        <v>xbt_usd</v>
      </c>
      <c r="E373" s="25">
        <f>data!C380</f>
        <v>0</v>
      </c>
      <c r="F373" s="25">
        <f>data!D380</f>
        <v>0</v>
      </c>
      <c r="G373" s="25">
        <f>data!E380</f>
        <v>0</v>
      </c>
      <c r="H373" s="26">
        <f>data!F380</f>
        <v>0</v>
      </c>
      <c r="I373" s="17">
        <f t="shared" si="51"/>
        <v>-1</v>
      </c>
      <c r="J373" s="17">
        <f t="shared" si="52"/>
        <v>0</v>
      </c>
      <c r="K373" s="17">
        <f>SUM(J$2:J373)</f>
        <v>0</v>
      </c>
      <c r="L373" s="4" t="e">
        <f t="shared" si="53"/>
        <v>#DIV/0!</v>
      </c>
      <c r="M373" s="17">
        <f t="shared" si="54"/>
        <v>0</v>
      </c>
      <c r="N373" s="17" t="e">
        <f t="shared" si="55"/>
        <v>#DIV/0!</v>
      </c>
      <c r="O373" s="25">
        <f>IF(ABS(data!G380)&lt;0.000001,0,data!G380)</f>
        <v>0</v>
      </c>
      <c r="P373" s="21">
        <f t="shared" si="56"/>
        <v>0</v>
      </c>
      <c r="Q373" s="21">
        <f>data!H380</f>
        <v>0</v>
      </c>
      <c r="R373" s="21" t="e">
        <f t="shared" si="57"/>
        <v>#DIV/0!</v>
      </c>
      <c r="S373" s="21" t="e">
        <f t="shared" si="58"/>
        <v>#DIV/0!</v>
      </c>
      <c r="T373" s="4">
        <f t="shared" si="59"/>
        <v>0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  <c r="AMK373" s="4"/>
      <c r="AML373" s="4"/>
      <c r="AMM373" s="4"/>
    </row>
    <row r="374" ht="15" customHeight="1" spans="1:1027">
      <c r="A374" s="25">
        <f>data!A381</f>
        <v>0</v>
      </c>
      <c r="B374" s="17">
        <f>data!B$7</f>
        <v>0</v>
      </c>
      <c r="C374" s="17" t="str">
        <f>data!B$1</f>
        <v>bitmex</v>
      </c>
      <c r="D374" s="17" t="str">
        <f>data!B$2</f>
        <v>xbt_usd</v>
      </c>
      <c r="E374" s="25">
        <f>data!C381</f>
        <v>0</v>
      </c>
      <c r="F374" s="25">
        <f>data!D381</f>
        <v>0</v>
      </c>
      <c r="G374" s="25">
        <f>data!E381</f>
        <v>0</v>
      </c>
      <c r="H374" s="26">
        <f>data!F381</f>
        <v>0</v>
      </c>
      <c r="I374" s="17">
        <f t="shared" si="51"/>
        <v>-1</v>
      </c>
      <c r="J374" s="17">
        <f t="shared" si="52"/>
        <v>0</v>
      </c>
      <c r="K374" s="17">
        <f>SUM(J$2:J374)</f>
        <v>0</v>
      </c>
      <c r="L374" s="4" t="e">
        <f t="shared" si="53"/>
        <v>#DIV/0!</v>
      </c>
      <c r="M374" s="17">
        <f t="shared" si="54"/>
        <v>0</v>
      </c>
      <c r="N374" s="17" t="e">
        <f t="shared" si="55"/>
        <v>#DIV/0!</v>
      </c>
      <c r="O374" s="25">
        <f>IF(ABS(data!G381)&lt;0.000001,0,data!G381)</f>
        <v>0</v>
      </c>
      <c r="P374" s="21">
        <f t="shared" si="56"/>
        <v>0</v>
      </c>
      <c r="Q374" s="21">
        <f>data!H381</f>
        <v>0</v>
      </c>
      <c r="R374" s="21" t="e">
        <f t="shared" si="57"/>
        <v>#DIV/0!</v>
      </c>
      <c r="S374" s="21" t="e">
        <f t="shared" si="58"/>
        <v>#DIV/0!</v>
      </c>
      <c r="T374" s="4">
        <f t="shared" si="59"/>
        <v>0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  <c r="AMK374" s="4"/>
      <c r="AML374" s="4"/>
      <c r="AMM374" s="4"/>
    </row>
    <row r="375" ht="15" customHeight="1" spans="1:1027">
      <c r="A375" s="25">
        <f>data!A382</f>
        <v>0</v>
      </c>
      <c r="B375" s="17">
        <f>data!B$7</f>
        <v>0</v>
      </c>
      <c r="C375" s="17" t="str">
        <f>data!B$1</f>
        <v>bitmex</v>
      </c>
      <c r="D375" s="17" t="str">
        <f>data!B$2</f>
        <v>xbt_usd</v>
      </c>
      <c r="E375" s="25">
        <f>data!C382</f>
        <v>0</v>
      </c>
      <c r="F375" s="25">
        <f>data!D382</f>
        <v>0</v>
      </c>
      <c r="G375" s="25">
        <f>data!E382</f>
        <v>0</v>
      </c>
      <c r="H375" s="26">
        <f>data!F382</f>
        <v>0</v>
      </c>
      <c r="I375" s="17">
        <f t="shared" si="51"/>
        <v>-1</v>
      </c>
      <c r="J375" s="17">
        <f t="shared" si="52"/>
        <v>0</v>
      </c>
      <c r="K375" s="17">
        <f>SUM(J$2:J375)</f>
        <v>0</v>
      </c>
      <c r="L375" s="4" t="e">
        <f t="shared" si="53"/>
        <v>#DIV/0!</v>
      </c>
      <c r="M375" s="17">
        <f t="shared" si="54"/>
        <v>0</v>
      </c>
      <c r="N375" s="17" t="e">
        <f t="shared" si="55"/>
        <v>#DIV/0!</v>
      </c>
      <c r="O375" s="25">
        <f>IF(ABS(data!G382)&lt;0.000001,0,data!G382)</f>
        <v>0</v>
      </c>
      <c r="P375" s="21">
        <f t="shared" si="56"/>
        <v>0</v>
      </c>
      <c r="Q375" s="21">
        <f>data!H382</f>
        <v>0</v>
      </c>
      <c r="R375" s="21" t="e">
        <f t="shared" si="57"/>
        <v>#DIV/0!</v>
      </c>
      <c r="S375" s="21" t="e">
        <f t="shared" si="58"/>
        <v>#DIV/0!</v>
      </c>
      <c r="T375" s="4">
        <f t="shared" si="59"/>
        <v>0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  <c r="AMK375" s="4"/>
      <c r="AML375" s="4"/>
      <c r="AMM375" s="4"/>
    </row>
    <row r="376" ht="15" customHeight="1" spans="1:1027">
      <c r="A376" s="25">
        <f>data!A383</f>
        <v>0</v>
      </c>
      <c r="B376" s="17">
        <f>data!B$7</f>
        <v>0</v>
      </c>
      <c r="C376" s="17" t="str">
        <f>data!B$1</f>
        <v>bitmex</v>
      </c>
      <c r="D376" s="17" t="str">
        <f>data!B$2</f>
        <v>xbt_usd</v>
      </c>
      <c r="E376" s="25">
        <f>data!C383</f>
        <v>0</v>
      </c>
      <c r="F376" s="25">
        <f>data!D383</f>
        <v>0</v>
      </c>
      <c r="G376" s="25">
        <f>data!E383</f>
        <v>0</v>
      </c>
      <c r="H376" s="26">
        <f>data!F383</f>
        <v>0</v>
      </c>
      <c r="I376" s="17">
        <f t="shared" si="51"/>
        <v>-1</v>
      </c>
      <c r="J376" s="17">
        <f t="shared" si="52"/>
        <v>0</v>
      </c>
      <c r="K376" s="17">
        <f>SUM(J$2:J376)</f>
        <v>0</v>
      </c>
      <c r="L376" s="4" t="e">
        <f t="shared" si="53"/>
        <v>#DIV/0!</v>
      </c>
      <c r="M376" s="17">
        <f t="shared" si="54"/>
        <v>0</v>
      </c>
      <c r="N376" s="17" t="e">
        <f t="shared" si="55"/>
        <v>#DIV/0!</v>
      </c>
      <c r="O376" s="25">
        <f>IF(ABS(data!G383)&lt;0.000001,0,data!G383)</f>
        <v>0</v>
      </c>
      <c r="P376" s="21">
        <f t="shared" si="56"/>
        <v>0</v>
      </c>
      <c r="Q376" s="21">
        <f>data!H383</f>
        <v>0</v>
      </c>
      <c r="R376" s="21" t="e">
        <f t="shared" si="57"/>
        <v>#DIV/0!</v>
      </c>
      <c r="S376" s="21" t="e">
        <f t="shared" si="58"/>
        <v>#DIV/0!</v>
      </c>
      <c r="T376" s="4">
        <f t="shared" si="59"/>
        <v>0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  <c r="AMK376" s="4"/>
      <c r="AML376" s="4"/>
      <c r="AMM376" s="4"/>
    </row>
    <row r="377" ht="15" customHeight="1" spans="1:1027">
      <c r="A377" s="25">
        <f>data!A384</f>
        <v>0</v>
      </c>
      <c r="B377" s="17">
        <f>data!B$7</f>
        <v>0</v>
      </c>
      <c r="C377" s="17" t="str">
        <f>data!B$1</f>
        <v>bitmex</v>
      </c>
      <c r="D377" s="17" t="str">
        <f>data!B$2</f>
        <v>xbt_usd</v>
      </c>
      <c r="E377" s="25">
        <f>data!C384</f>
        <v>0</v>
      </c>
      <c r="F377" s="25">
        <f>data!D384</f>
        <v>0</v>
      </c>
      <c r="G377" s="25">
        <f>data!E384</f>
        <v>0</v>
      </c>
      <c r="H377" s="26">
        <f>data!F384</f>
        <v>0</v>
      </c>
      <c r="I377" s="17">
        <f t="shared" si="51"/>
        <v>-1</v>
      </c>
      <c r="J377" s="17">
        <f t="shared" si="52"/>
        <v>0</v>
      </c>
      <c r="K377" s="17">
        <f>SUM(J$2:J377)</f>
        <v>0</v>
      </c>
      <c r="L377" s="4" t="e">
        <f t="shared" si="53"/>
        <v>#DIV/0!</v>
      </c>
      <c r="M377" s="17">
        <f t="shared" si="54"/>
        <v>0</v>
      </c>
      <c r="N377" s="17" t="e">
        <f t="shared" si="55"/>
        <v>#DIV/0!</v>
      </c>
      <c r="O377" s="25">
        <f>IF(ABS(data!G384)&lt;0.000001,0,data!G384)</f>
        <v>0</v>
      </c>
      <c r="P377" s="21">
        <f t="shared" si="56"/>
        <v>0</v>
      </c>
      <c r="Q377" s="21">
        <f>data!H384</f>
        <v>0</v>
      </c>
      <c r="R377" s="21" t="e">
        <f t="shared" si="57"/>
        <v>#DIV/0!</v>
      </c>
      <c r="S377" s="21" t="e">
        <f t="shared" si="58"/>
        <v>#DIV/0!</v>
      </c>
      <c r="T377" s="4">
        <f t="shared" si="59"/>
        <v>0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</row>
    <row r="378" ht="15" customHeight="1" spans="1:1027">
      <c r="A378" s="25">
        <f>data!A385</f>
        <v>0</v>
      </c>
      <c r="B378" s="17">
        <f>data!B$7</f>
        <v>0</v>
      </c>
      <c r="C378" s="17" t="str">
        <f>data!B$1</f>
        <v>bitmex</v>
      </c>
      <c r="D378" s="17" t="str">
        <f>data!B$2</f>
        <v>xbt_usd</v>
      </c>
      <c r="E378" s="25">
        <f>data!C385</f>
        <v>0</v>
      </c>
      <c r="F378" s="25">
        <f>data!D385</f>
        <v>0</v>
      </c>
      <c r="G378" s="25">
        <f>data!E385</f>
        <v>0</v>
      </c>
      <c r="H378" s="26">
        <f>data!F385</f>
        <v>0</v>
      </c>
      <c r="I378" s="17">
        <f t="shared" si="51"/>
        <v>-1</v>
      </c>
      <c r="J378" s="17">
        <f t="shared" si="52"/>
        <v>0</v>
      </c>
      <c r="K378" s="17">
        <f>SUM(J$2:J378)</f>
        <v>0</v>
      </c>
      <c r="L378" s="4" t="e">
        <f t="shared" si="53"/>
        <v>#DIV/0!</v>
      </c>
      <c r="M378" s="17">
        <f t="shared" si="54"/>
        <v>0</v>
      </c>
      <c r="N378" s="17" t="e">
        <f t="shared" si="55"/>
        <v>#DIV/0!</v>
      </c>
      <c r="O378" s="25">
        <f>IF(ABS(data!G385)&lt;0.000001,0,data!G385)</f>
        <v>0</v>
      </c>
      <c r="P378" s="21">
        <f t="shared" si="56"/>
        <v>0</v>
      </c>
      <c r="Q378" s="21">
        <f>data!H385</f>
        <v>0</v>
      </c>
      <c r="R378" s="21" t="e">
        <f t="shared" si="57"/>
        <v>#DIV/0!</v>
      </c>
      <c r="S378" s="21" t="e">
        <f t="shared" si="58"/>
        <v>#DIV/0!</v>
      </c>
      <c r="T378" s="4">
        <f t="shared" si="59"/>
        <v>0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</row>
    <row r="379" ht="15" customHeight="1" spans="1:1027">
      <c r="A379" s="25">
        <f>data!A386</f>
        <v>0</v>
      </c>
      <c r="B379" s="17">
        <f>data!B$7</f>
        <v>0</v>
      </c>
      <c r="C379" s="17" t="str">
        <f>data!B$1</f>
        <v>bitmex</v>
      </c>
      <c r="D379" s="17" t="str">
        <f>data!B$2</f>
        <v>xbt_usd</v>
      </c>
      <c r="E379" s="25">
        <f>data!C386</f>
        <v>0</v>
      </c>
      <c r="F379" s="25">
        <f>data!D386</f>
        <v>0</v>
      </c>
      <c r="G379" s="25">
        <f>data!E386</f>
        <v>0</v>
      </c>
      <c r="H379" s="26">
        <f>data!F386</f>
        <v>0</v>
      </c>
      <c r="I379" s="17">
        <f t="shared" ref="I379:I442" si="60">IF(E379="BUY",1,-1)</f>
        <v>-1</v>
      </c>
      <c r="J379" s="17">
        <f t="shared" ref="J379:J442" si="61">F379*I379</f>
        <v>0</v>
      </c>
      <c r="K379" s="17">
        <f>SUM(J$2:J379)</f>
        <v>0</v>
      </c>
      <c r="L379" s="4" t="e">
        <f t="shared" ref="L379:L442" si="62">K378*(G379/G378-1)</f>
        <v>#DIV/0!</v>
      </c>
      <c r="M379" s="17">
        <f t="shared" ref="M379:M442" si="63">-0.000675*F379</f>
        <v>0</v>
      </c>
      <c r="N379" s="17" t="e">
        <f t="shared" ref="N379:N442" si="64">SUM(L379:M379)</f>
        <v>#DIV/0!</v>
      </c>
      <c r="O379" s="25">
        <f>IF(ABS(data!G386)&lt;0.000001,0,data!G386)</f>
        <v>0</v>
      </c>
      <c r="P379" s="21">
        <f t="shared" ref="P379:P442" si="65">-O379*F379</f>
        <v>0</v>
      </c>
      <c r="Q379" s="21">
        <f>data!H386</f>
        <v>0</v>
      </c>
      <c r="R379" s="21" t="e">
        <f t="shared" si="57"/>
        <v>#DIV/0!</v>
      </c>
      <c r="S379" s="21" t="e">
        <f t="shared" si="58"/>
        <v>#DIV/0!</v>
      </c>
      <c r="T379" s="4">
        <f t="shared" si="59"/>
        <v>0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</row>
    <row r="380" ht="15" customHeight="1" spans="1:1027">
      <c r="A380" s="25">
        <f>data!A387</f>
        <v>0</v>
      </c>
      <c r="B380" s="17">
        <f>data!B$7</f>
        <v>0</v>
      </c>
      <c r="C380" s="17" t="str">
        <f>data!B$1</f>
        <v>bitmex</v>
      </c>
      <c r="D380" s="17" t="str">
        <f>data!B$2</f>
        <v>xbt_usd</v>
      </c>
      <c r="E380" s="25">
        <f>data!C387</f>
        <v>0</v>
      </c>
      <c r="F380" s="25">
        <f>data!D387</f>
        <v>0</v>
      </c>
      <c r="G380" s="25">
        <f>data!E387</f>
        <v>0</v>
      </c>
      <c r="H380" s="26">
        <f>data!F387</f>
        <v>0</v>
      </c>
      <c r="I380" s="17">
        <f t="shared" si="60"/>
        <v>-1</v>
      </c>
      <c r="J380" s="17">
        <f t="shared" si="61"/>
        <v>0</v>
      </c>
      <c r="K380" s="17">
        <f>SUM(J$2:J380)</f>
        <v>0</v>
      </c>
      <c r="L380" s="4" t="e">
        <f t="shared" si="62"/>
        <v>#DIV/0!</v>
      </c>
      <c r="M380" s="17">
        <f t="shared" si="63"/>
        <v>0</v>
      </c>
      <c r="N380" s="17" t="e">
        <f t="shared" si="64"/>
        <v>#DIV/0!</v>
      </c>
      <c r="O380" s="25">
        <f>IF(ABS(data!G387)&lt;0.000001,0,data!G387)</f>
        <v>0</v>
      </c>
      <c r="P380" s="21">
        <f t="shared" si="65"/>
        <v>0</v>
      </c>
      <c r="Q380" s="21">
        <f>data!H387</f>
        <v>0</v>
      </c>
      <c r="R380" s="21" t="e">
        <f t="shared" si="57"/>
        <v>#DIV/0!</v>
      </c>
      <c r="S380" s="21" t="e">
        <f t="shared" si="58"/>
        <v>#DIV/0!</v>
      </c>
      <c r="T380" s="4">
        <f t="shared" si="59"/>
        <v>0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</row>
    <row r="381" ht="15" customHeight="1" spans="1:1027">
      <c r="A381" s="25">
        <f>data!A388</f>
        <v>0</v>
      </c>
      <c r="B381" s="17">
        <f>data!B$7</f>
        <v>0</v>
      </c>
      <c r="C381" s="17" t="str">
        <f>data!B$1</f>
        <v>bitmex</v>
      </c>
      <c r="D381" s="17" t="str">
        <f>data!B$2</f>
        <v>xbt_usd</v>
      </c>
      <c r="E381" s="25">
        <f>data!C388</f>
        <v>0</v>
      </c>
      <c r="F381" s="25">
        <f>data!D388</f>
        <v>0</v>
      </c>
      <c r="G381" s="25">
        <f>data!E388</f>
        <v>0</v>
      </c>
      <c r="H381" s="26">
        <f>data!F388</f>
        <v>0</v>
      </c>
      <c r="I381" s="17">
        <f t="shared" si="60"/>
        <v>-1</v>
      </c>
      <c r="J381" s="17">
        <f t="shared" si="61"/>
        <v>0</v>
      </c>
      <c r="K381" s="17">
        <f>SUM(J$2:J381)</f>
        <v>0</v>
      </c>
      <c r="L381" s="4" t="e">
        <f t="shared" si="62"/>
        <v>#DIV/0!</v>
      </c>
      <c r="M381" s="17">
        <f t="shared" si="63"/>
        <v>0</v>
      </c>
      <c r="N381" s="17" t="e">
        <f t="shared" si="64"/>
        <v>#DIV/0!</v>
      </c>
      <c r="O381" s="25">
        <f>IF(ABS(data!G388)&lt;0.000001,0,data!G388)</f>
        <v>0</v>
      </c>
      <c r="P381" s="21">
        <f t="shared" si="65"/>
        <v>0</v>
      </c>
      <c r="Q381" s="21">
        <f>data!H388</f>
        <v>0</v>
      </c>
      <c r="R381" s="21" t="e">
        <f t="shared" si="57"/>
        <v>#DIV/0!</v>
      </c>
      <c r="S381" s="21" t="e">
        <f t="shared" si="58"/>
        <v>#DIV/0!</v>
      </c>
      <c r="T381" s="4">
        <f t="shared" si="59"/>
        <v>0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  <c r="AMK381" s="4"/>
      <c r="AML381" s="4"/>
      <c r="AMM381" s="4"/>
    </row>
    <row r="382" ht="15" customHeight="1" spans="1:1027">
      <c r="A382" s="25">
        <f>data!A389</f>
        <v>0</v>
      </c>
      <c r="B382" s="17">
        <f>data!B$7</f>
        <v>0</v>
      </c>
      <c r="C382" s="17" t="str">
        <f>data!B$1</f>
        <v>bitmex</v>
      </c>
      <c r="D382" s="17" t="str">
        <f>data!B$2</f>
        <v>xbt_usd</v>
      </c>
      <c r="E382" s="25">
        <f>data!C389</f>
        <v>0</v>
      </c>
      <c r="F382" s="25">
        <f>data!D389</f>
        <v>0</v>
      </c>
      <c r="G382" s="25">
        <f>data!E389</f>
        <v>0</v>
      </c>
      <c r="H382" s="26">
        <f>data!F389</f>
        <v>0</v>
      </c>
      <c r="I382" s="17">
        <f t="shared" si="60"/>
        <v>-1</v>
      </c>
      <c r="J382" s="17">
        <f t="shared" si="61"/>
        <v>0</v>
      </c>
      <c r="K382" s="17">
        <f>SUM(J$2:J382)</f>
        <v>0</v>
      </c>
      <c r="L382" s="4" t="e">
        <f t="shared" si="62"/>
        <v>#DIV/0!</v>
      </c>
      <c r="M382" s="17">
        <f t="shared" si="63"/>
        <v>0</v>
      </c>
      <c r="N382" s="17" t="e">
        <f t="shared" si="64"/>
        <v>#DIV/0!</v>
      </c>
      <c r="O382" s="25">
        <f>IF(ABS(data!G389)&lt;0.000001,0,data!G389)</f>
        <v>0</v>
      </c>
      <c r="P382" s="21">
        <f t="shared" si="65"/>
        <v>0</v>
      </c>
      <c r="Q382" s="21">
        <f>data!H389</f>
        <v>0</v>
      </c>
      <c r="R382" s="21" t="e">
        <f t="shared" si="57"/>
        <v>#DIV/0!</v>
      </c>
      <c r="S382" s="21" t="e">
        <f t="shared" si="58"/>
        <v>#DIV/0!</v>
      </c>
      <c r="T382" s="4">
        <f t="shared" si="59"/>
        <v>0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  <c r="AMK382" s="4"/>
      <c r="AML382" s="4"/>
      <c r="AMM382" s="4"/>
    </row>
    <row r="383" ht="15" customHeight="1" spans="1:1027">
      <c r="A383" s="25">
        <f>data!A390</f>
        <v>0</v>
      </c>
      <c r="B383" s="17">
        <f>data!B$7</f>
        <v>0</v>
      </c>
      <c r="C383" s="17" t="str">
        <f>data!B$1</f>
        <v>bitmex</v>
      </c>
      <c r="D383" s="17" t="str">
        <f>data!B$2</f>
        <v>xbt_usd</v>
      </c>
      <c r="E383" s="25">
        <f>data!C390</f>
        <v>0</v>
      </c>
      <c r="F383" s="25">
        <f>data!D390</f>
        <v>0</v>
      </c>
      <c r="G383" s="25">
        <f>data!E390</f>
        <v>0</v>
      </c>
      <c r="H383" s="26">
        <f>data!F390</f>
        <v>0</v>
      </c>
      <c r="I383" s="17">
        <f t="shared" si="60"/>
        <v>-1</v>
      </c>
      <c r="J383" s="17">
        <f t="shared" si="61"/>
        <v>0</v>
      </c>
      <c r="K383" s="17">
        <f>SUM(J$2:J383)</f>
        <v>0</v>
      </c>
      <c r="L383" s="4" t="e">
        <f t="shared" si="62"/>
        <v>#DIV/0!</v>
      </c>
      <c r="M383" s="17">
        <f t="shared" si="63"/>
        <v>0</v>
      </c>
      <c r="N383" s="17" t="e">
        <f t="shared" si="64"/>
        <v>#DIV/0!</v>
      </c>
      <c r="O383" s="25">
        <f>IF(ABS(data!G390)&lt;0.000001,0,data!G390)</f>
        <v>0</v>
      </c>
      <c r="P383" s="21">
        <f t="shared" si="65"/>
        <v>0</v>
      </c>
      <c r="Q383" s="21">
        <f>data!H390</f>
        <v>0</v>
      </c>
      <c r="R383" s="21" t="e">
        <f t="shared" si="57"/>
        <v>#DIV/0!</v>
      </c>
      <c r="S383" s="21" t="e">
        <f t="shared" si="58"/>
        <v>#DIV/0!</v>
      </c>
      <c r="T383" s="4">
        <f t="shared" si="59"/>
        <v>0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  <c r="AMK383" s="4"/>
      <c r="AML383" s="4"/>
      <c r="AMM383" s="4"/>
    </row>
    <row r="384" ht="15" customHeight="1" spans="1:1027">
      <c r="A384" s="25">
        <f>data!A391</f>
        <v>0</v>
      </c>
      <c r="B384" s="17">
        <f>data!B$7</f>
        <v>0</v>
      </c>
      <c r="C384" s="17" t="str">
        <f>data!B$1</f>
        <v>bitmex</v>
      </c>
      <c r="D384" s="17" t="str">
        <f>data!B$2</f>
        <v>xbt_usd</v>
      </c>
      <c r="E384" s="25">
        <f>data!C391</f>
        <v>0</v>
      </c>
      <c r="F384" s="25">
        <f>data!D391</f>
        <v>0</v>
      </c>
      <c r="G384" s="25">
        <f>data!E391</f>
        <v>0</v>
      </c>
      <c r="H384" s="26">
        <f>data!F391</f>
        <v>0</v>
      </c>
      <c r="I384" s="17">
        <f t="shared" si="60"/>
        <v>-1</v>
      </c>
      <c r="J384" s="17">
        <f t="shared" si="61"/>
        <v>0</v>
      </c>
      <c r="K384" s="17">
        <f>SUM(J$2:J384)</f>
        <v>0</v>
      </c>
      <c r="L384" s="4" t="e">
        <f t="shared" si="62"/>
        <v>#DIV/0!</v>
      </c>
      <c r="M384" s="17">
        <f t="shared" si="63"/>
        <v>0</v>
      </c>
      <c r="N384" s="17" t="e">
        <f t="shared" si="64"/>
        <v>#DIV/0!</v>
      </c>
      <c r="O384" s="25">
        <f>IF(ABS(data!G391)&lt;0.000001,0,data!G391)</f>
        <v>0</v>
      </c>
      <c r="P384" s="21">
        <f t="shared" si="65"/>
        <v>0</v>
      </c>
      <c r="Q384" s="21">
        <f>data!H391</f>
        <v>0</v>
      </c>
      <c r="R384" s="21" t="e">
        <f t="shared" si="57"/>
        <v>#DIV/0!</v>
      </c>
      <c r="S384" s="21" t="e">
        <f t="shared" si="58"/>
        <v>#DIV/0!</v>
      </c>
      <c r="T384" s="4">
        <f t="shared" si="59"/>
        <v>0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  <c r="AMK384" s="4"/>
      <c r="AML384" s="4"/>
      <c r="AMM384" s="4"/>
    </row>
    <row r="385" ht="15" customHeight="1" spans="1:1027">
      <c r="A385" s="25">
        <f>data!A392</f>
        <v>0</v>
      </c>
      <c r="B385" s="17">
        <f>data!B$7</f>
        <v>0</v>
      </c>
      <c r="C385" s="17" t="str">
        <f>data!B$1</f>
        <v>bitmex</v>
      </c>
      <c r="D385" s="17" t="str">
        <f>data!B$2</f>
        <v>xbt_usd</v>
      </c>
      <c r="E385" s="25">
        <f>data!C392</f>
        <v>0</v>
      </c>
      <c r="F385" s="25">
        <f>data!D392</f>
        <v>0</v>
      </c>
      <c r="G385" s="25">
        <f>data!E392</f>
        <v>0</v>
      </c>
      <c r="H385" s="26">
        <f>data!F392</f>
        <v>0</v>
      </c>
      <c r="I385" s="17">
        <f t="shared" si="60"/>
        <v>-1</v>
      </c>
      <c r="J385" s="17">
        <f t="shared" si="61"/>
        <v>0</v>
      </c>
      <c r="K385" s="17">
        <f>SUM(J$2:J385)</f>
        <v>0</v>
      </c>
      <c r="L385" s="4" t="e">
        <f t="shared" si="62"/>
        <v>#DIV/0!</v>
      </c>
      <c r="M385" s="17">
        <f t="shared" si="63"/>
        <v>0</v>
      </c>
      <c r="N385" s="17" t="e">
        <f t="shared" si="64"/>
        <v>#DIV/0!</v>
      </c>
      <c r="O385" s="25">
        <f>IF(ABS(data!G392)&lt;0.000001,0,data!G392)</f>
        <v>0</v>
      </c>
      <c r="P385" s="21">
        <f t="shared" si="65"/>
        <v>0</v>
      </c>
      <c r="Q385" s="21">
        <f>data!H392</f>
        <v>0</v>
      </c>
      <c r="R385" s="21" t="e">
        <f t="shared" si="57"/>
        <v>#DIV/0!</v>
      </c>
      <c r="S385" s="21" t="e">
        <f t="shared" si="58"/>
        <v>#DIV/0!</v>
      </c>
      <c r="T385" s="4">
        <f t="shared" si="59"/>
        <v>0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  <c r="AMK385" s="4"/>
      <c r="AML385" s="4"/>
      <c r="AMM385" s="4"/>
    </row>
    <row r="386" ht="15" customHeight="1" spans="1:1027">
      <c r="A386" s="25">
        <f>data!A393</f>
        <v>0</v>
      </c>
      <c r="B386" s="17">
        <f>data!B$7</f>
        <v>0</v>
      </c>
      <c r="C386" s="17" t="str">
        <f>data!B$1</f>
        <v>bitmex</v>
      </c>
      <c r="D386" s="17" t="str">
        <f>data!B$2</f>
        <v>xbt_usd</v>
      </c>
      <c r="E386" s="25">
        <f>data!C393</f>
        <v>0</v>
      </c>
      <c r="F386" s="25">
        <f>data!D393</f>
        <v>0</v>
      </c>
      <c r="G386" s="25">
        <f>data!E393</f>
        <v>0</v>
      </c>
      <c r="H386" s="26">
        <f>data!F393</f>
        <v>0</v>
      </c>
      <c r="I386" s="17">
        <f t="shared" si="60"/>
        <v>-1</v>
      </c>
      <c r="J386" s="17">
        <f t="shared" si="61"/>
        <v>0</v>
      </c>
      <c r="K386" s="17">
        <f>SUM(J$2:J386)</f>
        <v>0</v>
      </c>
      <c r="L386" s="4" t="e">
        <f t="shared" si="62"/>
        <v>#DIV/0!</v>
      </c>
      <c r="M386" s="17">
        <f t="shared" si="63"/>
        <v>0</v>
      </c>
      <c r="N386" s="17" t="e">
        <f t="shared" si="64"/>
        <v>#DIV/0!</v>
      </c>
      <c r="O386" s="25">
        <f>IF(ABS(data!G393)&lt;0.000001,0,data!G393)</f>
        <v>0</v>
      </c>
      <c r="P386" s="21">
        <f t="shared" si="65"/>
        <v>0</v>
      </c>
      <c r="Q386" s="21">
        <f>data!H393</f>
        <v>0</v>
      </c>
      <c r="R386" s="21" t="e">
        <f t="shared" si="57"/>
        <v>#DIV/0!</v>
      </c>
      <c r="S386" s="21" t="e">
        <f t="shared" si="58"/>
        <v>#DIV/0!</v>
      </c>
      <c r="T386" s="4">
        <f t="shared" si="59"/>
        <v>0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  <c r="AMK386" s="4"/>
      <c r="AML386" s="4"/>
      <c r="AMM386" s="4"/>
    </row>
    <row r="387" ht="15" customHeight="1" spans="1:1027">
      <c r="A387" s="25">
        <f>data!A394</f>
        <v>0</v>
      </c>
      <c r="B387" s="17">
        <f>data!B$7</f>
        <v>0</v>
      </c>
      <c r="C387" s="17" t="str">
        <f>data!B$1</f>
        <v>bitmex</v>
      </c>
      <c r="D387" s="17" t="str">
        <f>data!B$2</f>
        <v>xbt_usd</v>
      </c>
      <c r="E387" s="25">
        <f>data!C394</f>
        <v>0</v>
      </c>
      <c r="F387" s="25">
        <f>data!D394</f>
        <v>0</v>
      </c>
      <c r="G387" s="25">
        <f>data!E394</f>
        <v>0</v>
      </c>
      <c r="H387" s="26">
        <f>data!F394</f>
        <v>0</v>
      </c>
      <c r="I387" s="17">
        <f t="shared" si="60"/>
        <v>-1</v>
      </c>
      <c r="J387" s="17">
        <f t="shared" si="61"/>
        <v>0</v>
      </c>
      <c r="K387" s="17">
        <f>SUM(J$2:J387)</f>
        <v>0</v>
      </c>
      <c r="L387" s="4" t="e">
        <f t="shared" si="62"/>
        <v>#DIV/0!</v>
      </c>
      <c r="M387" s="17">
        <f t="shared" si="63"/>
        <v>0</v>
      </c>
      <c r="N387" s="17" t="e">
        <f t="shared" si="64"/>
        <v>#DIV/0!</v>
      </c>
      <c r="O387" s="25">
        <f>IF(ABS(data!G394)&lt;0.000001,0,data!G394)</f>
        <v>0</v>
      </c>
      <c r="P387" s="21">
        <f t="shared" si="65"/>
        <v>0</v>
      </c>
      <c r="Q387" s="21">
        <f>data!H394</f>
        <v>0</v>
      </c>
      <c r="R387" s="21" t="e">
        <f t="shared" si="57"/>
        <v>#DIV/0!</v>
      </c>
      <c r="S387" s="21" t="e">
        <f t="shared" si="58"/>
        <v>#DIV/0!</v>
      </c>
      <c r="T387" s="4">
        <f t="shared" si="59"/>
        <v>0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  <c r="AMK387" s="4"/>
      <c r="AML387" s="4"/>
      <c r="AMM387" s="4"/>
    </row>
    <row r="388" ht="15" customHeight="1" spans="1:1027">
      <c r="A388" s="25">
        <f>data!A395</f>
        <v>0</v>
      </c>
      <c r="B388" s="17">
        <f>data!B$7</f>
        <v>0</v>
      </c>
      <c r="C388" s="17" t="str">
        <f>data!B$1</f>
        <v>bitmex</v>
      </c>
      <c r="D388" s="17" t="str">
        <f>data!B$2</f>
        <v>xbt_usd</v>
      </c>
      <c r="E388" s="25">
        <f>data!C395</f>
        <v>0</v>
      </c>
      <c r="F388" s="25">
        <f>data!D395</f>
        <v>0</v>
      </c>
      <c r="G388" s="25">
        <f>data!E395</f>
        <v>0</v>
      </c>
      <c r="H388" s="26">
        <f>data!F395</f>
        <v>0</v>
      </c>
      <c r="I388" s="17">
        <f t="shared" si="60"/>
        <v>-1</v>
      </c>
      <c r="J388" s="17">
        <f t="shared" si="61"/>
        <v>0</v>
      </c>
      <c r="K388" s="17">
        <f>SUM(J$2:J388)</f>
        <v>0</v>
      </c>
      <c r="L388" s="4" t="e">
        <f t="shared" si="62"/>
        <v>#DIV/0!</v>
      </c>
      <c r="M388" s="17">
        <f t="shared" si="63"/>
        <v>0</v>
      </c>
      <c r="N388" s="17" t="e">
        <f t="shared" si="64"/>
        <v>#DIV/0!</v>
      </c>
      <c r="O388" s="25">
        <f>IF(ABS(data!G395)&lt;0.000001,0,data!G395)</f>
        <v>0</v>
      </c>
      <c r="P388" s="21">
        <f t="shared" si="65"/>
        <v>0</v>
      </c>
      <c r="Q388" s="21">
        <f>data!H395</f>
        <v>0</v>
      </c>
      <c r="R388" s="21" t="e">
        <f t="shared" ref="R388:R451" si="66">(G388-Q388)/Q388*I388</f>
        <v>#DIV/0!</v>
      </c>
      <c r="S388" s="21" t="e">
        <f t="shared" ref="S388:S451" si="67">-R388*F388</f>
        <v>#DIV/0!</v>
      </c>
      <c r="T388" s="4">
        <f t="shared" ref="T388:T451" si="68">F388</f>
        <v>0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  <c r="AMK388" s="4"/>
      <c r="AML388" s="4"/>
      <c r="AMM388" s="4"/>
    </row>
    <row r="389" ht="15" customHeight="1" spans="1:1027">
      <c r="A389" s="25">
        <f>data!A396</f>
        <v>0</v>
      </c>
      <c r="B389" s="17">
        <f>data!B$7</f>
        <v>0</v>
      </c>
      <c r="C389" s="17" t="str">
        <f>data!B$1</f>
        <v>bitmex</v>
      </c>
      <c r="D389" s="17" t="str">
        <f>data!B$2</f>
        <v>xbt_usd</v>
      </c>
      <c r="E389" s="25">
        <f>data!C396</f>
        <v>0</v>
      </c>
      <c r="F389" s="25">
        <f>data!D396</f>
        <v>0</v>
      </c>
      <c r="G389" s="25">
        <f>data!E396</f>
        <v>0</v>
      </c>
      <c r="H389" s="26">
        <f>data!F396</f>
        <v>0</v>
      </c>
      <c r="I389" s="17">
        <f t="shared" si="60"/>
        <v>-1</v>
      </c>
      <c r="J389" s="17">
        <f t="shared" si="61"/>
        <v>0</v>
      </c>
      <c r="K389" s="17">
        <f>SUM(J$2:J389)</f>
        <v>0</v>
      </c>
      <c r="L389" s="4" t="e">
        <f t="shared" si="62"/>
        <v>#DIV/0!</v>
      </c>
      <c r="M389" s="17">
        <f t="shared" si="63"/>
        <v>0</v>
      </c>
      <c r="N389" s="17" t="e">
        <f t="shared" si="64"/>
        <v>#DIV/0!</v>
      </c>
      <c r="O389" s="25">
        <f>IF(ABS(data!G396)&lt;0.000001,0,data!G396)</f>
        <v>0</v>
      </c>
      <c r="P389" s="21">
        <f t="shared" si="65"/>
        <v>0</v>
      </c>
      <c r="Q389" s="21">
        <f>data!H396</f>
        <v>0</v>
      </c>
      <c r="R389" s="21" t="e">
        <f t="shared" si="66"/>
        <v>#DIV/0!</v>
      </c>
      <c r="S389" s="21" t="e">
        <f t="shared" si="67"/>
        <v>#DIV/0!</v>
      </c>
      <c r="T389" s="4">
        <f t="shared" si="68"/>
        <v>0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  <c r="AMK389" s="4"/>
      <c r="AML389" s="4"/>
      <c r="AMM389" s="4"/>
    </row>
    <row r="390" ht="15" customHeight="1" spans="1:1027">
      <c r="A390" s="25">
        <f>data!A397</f>
        <v>0</v>
      </c>
      <c r="B390" s="17">
        <f>data!B$7</f>
        <v>0</v>
      </c>
      <c r="C390" s="17" t="str">
        <f>data!B$1</f>
        <v>bitmex</v>
      </c>
      <c r="D390" s="17" t="str">
        <f>data!B$2</f>
        <v>xbt_usd</v>
      </c>
      <c r="E390" s="25">
        <f>data!C397</f>
        <v>0</v>
      </c>
      <c r="F390" s="25">
        <f>data!D397</f>
        <v>0</v>
      </c>
      <c r="G390" s="25">
        <f>data!E397</f>
        <v>0</v>
      </c>
      <c r="H390" s="26">
        <f>data!F397</f>
        <v>0</v>
      </c>
      <c r="I390" s="17">
        <f t="shared" si="60"/>
        <v>-1</v>
      </c>
      <c r="J390" s="17">
        <f t="shared" si="61"/>
        <v>0</v>
      </c>
      <c r="K390" s="17">
        <f>SUM(J$2:J390)</f>
        <v>0</v>
      </c>
      <c r="L390" s="4" t="e">
        <f t="shared" si="62"/>
        <v>#DIV/0!</v>
      </c>
      <c r="M390" s="17">
        <f t="shared" si="63"/>
        <v>0</v>
      </c>
      <c r="N390" s="17" t="e">
        <f t="shared" si="64"/>
        <v>#DIV/0!</v>
      </c>
      <c r="O390" s="25">
        <f>IF(ABS(data!G397)&lt;0.000001,0,data!G397)</f>
        <v>0</v>
      </c>
      <c r="P390" s="21">
        <f t="shared" si="65"/>
        <v>0</v>
      </c>
      <c r="Q390" s="21">
        <f>data!H397</f>
        <v>0</v>
      </c>
      <c r="R390" s="21" t="e">
        <f t="shared" si="66"/>
        <v>#DIV/0!</v>
      </c>
      <c r="S390" s="21" t="e">
        <f t="shared" si="67"/>
        <v>#DIV/0!</v>
      </c>
      <c r="T390" s="4">
        <f t="shared" si="68"/>
        <v>0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</row>
    <row r="391" ht="15" customHeight="1" spans="1:1027">
      <c r="A391" s="25">
        <f>data!A398</f>
        <v>0</v>
      </c>
      <c r="B391" s="17">
        <f>data!B$7</f>
        <v>0</v>
      </c>
      <c r="C391" s="17" t="str">
        <f>data!B$1</f>
        <v>bitmex</v>
      </c>
      <c r="D391" s="17" t="str">
        <f>data!B$2</f>
        <v>xbt_usd</v>
      </c>
      <c r="E391" s="25">
        <f>data!C398</f>
        <v>0</v>
      </c>
      <c r="F391" s="25">
        <f>data!D398</f>
        <v>0</v>
      </c>
      <c r="G391" s="25">
        <f>data!E398</f>
        <v>0</v>
      </c>
      <c r="H391" s="26">
        <f>data!F398</f>
        <v>0</v>
      </c>
      <c r="I391" s="17">
        <f t="shared" si="60"/>
        <v>-1</v>
      </c>
      <c r="J391" s="17">
        <f t="shared" si="61"/>
        <v>0</v>
      </c>
      <c r="K391" s="17">
        <f>SUM(J$2:J391)</f>
        <v>0</v>
      </c>
      <c r="L391" s="4" t="e">
        <f t="shared" si="62"/>
        <v>#DIV/0!</v>
      </c>
      <c r="M391" s="17">
        <f t="shared" si="63"/>
        <v>0</v>
      </c>
      <c r="N391" s="17" t="e">
        <f t="shared" si="64"/>
        <v>#DIV/0!</v>
      </c>
      <c r="O391" s="25">
        <f>IF(ABS(data!G398)&lt;0.000001,0,data!G398)</f>
        <v>0</v>
      </c>
      <c r="P391" s="21">
        <f t="shared" si="65"/>
        <v>0</v>
      </c>
      <c r="Q391" s="21">
        <f>data!H398</f>
        <v>0</v>
      </c>
      <c r="R391" s="21" t="e">
        <f t="shared" si="66"/>
        <v>#DIV/0!</v>
      </c>
      <c r="S391" s="21" t="e">
        <f t="shared" si="67"/>
        <v>#DIV/0!</v>
      </c>
      <c r="T391" s="4">
        <f t="shared" si="68"/>
        <v>0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</row>
    <row r="392" ht="15" customHeight="1" spans="1:1027">
      <c r="A392" s="25">
        <f>data!A399</f>
        <v>0</v>
      </c>
      <c r="B392" s="17">
        <f>data!B$7</f>
        <v>0</v>
      </c>
      <c r="C392" s="17" t="str">
        <f>data!B$1</f>
        <v>bitmex</v>
      </c>
      <c r="D392" s="17" t="str">
        <f>data!B$2</f>
        <v>xbt_usd</v>
      </c>
      <c r="E392" s="25">
        <f>data!C399</f>
        <v>0</v>
      </c>
      <c r="F392" s="25">
        <f>data!D399</f>
        <v>0</v>
      </c>
      <c r="G392" s="25">
        <f>data!E399</f>
        <v>0</v>
      </c>
      <c r="H392" s="26">
        <f>data!F399</f>
        <v>0</v>
      </c>
      <c r="I392" s="17">
        <f t="shared" si="60"/>
        <v>-1</v>
      </c>
      <c r="J392" s="17">
        <f t="shared" si="61"/>
        <v>0</v>
      </c>
      <c r="K392" s="17">
        <f>SUM(J$2:J392)</f>
        <v>0</v>
      </c>
      <c r="L392" s="4" t="e">
        <f t="shared" si="62"/>
        <v>#DIV/0!</v>
      </c>
      <c r="M392" s="17">
        <f t="shared" si="63"/>
        <v>0</v>
      </c>
      <c r="N392" s="17" t="e">
        <f t="shared" si="64"/>
        <v>#DIV/0!</v>
      </c>
      <c r="O392" s="25">
        <f>IF(ABS(data!G399)&lt;0.000001,0,data!G399)</f>
        <v>0</v>
      </c>
      <c r="P392" s="21">
        <f t="shared" si="65"/>
        <v>0</v>
      </c>
      <c r="Q392" s="21">
        <f>data!H399</f>
        <v>0</v>
      </c>
      <c r="R392" s="21" t="e">
        <f t="shared" si="66"/>
        <v>#DIV/0!</v>
      </c>
      <c r="S392" s="21" t="e">
        <f t="shared" si="67"/>
        <v>#DIV/0!</v>
      </c>
      <c r="T392" s="4">
        <f t="shared" si="68"/>
        <v>0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</row>
    <row r="393" ht="15" customHeight="1" spans="1:1027">
      <c r="A393" s="25">
        <f>data!A400</f>
        <v>0</v>
      </c>
      <c r="B393" s="17">
        <f>data!B$7</f>
        <v>0</v>
      </c>
      <c r="C393" s="17" t="str">
        <f>data!B$1</f>
        <v>bitmex</v>
      </c>
      <c r="D393" s="17" t="str">
        <f>data!B$2</f>
        <v>xbt_usd</v>
      </c>
      <c r="E393" s="25">
        <f>data!C400</f>
        <v>0</v>
      </c>
      <c r="F393" s="25">
        <f>data!D400</f>
        <v>0</v>
      </c>
      <c r="G393" s="25">
        <f>data!E400</f>
        <v>0</v>
      </c>
      <c r="H393" s="26">
        <f>data!F400</f>
        <v>0</v>
      </c>
      <c r="I393" s="17">
        <f t="shared" si="60"/>
        <v>-1</v>
      </c>
      <c r="J393" s="17">
        <f t="shared" si="61"/>
        <v>0</v>
      </c>
      <c r="K393" s="17">
        <f>SUM(J$2:J393)</f>
        <v>0</v>
      </c>
      <c r="L393" s="4" t="e">
        <f t="shared" si="62"/>
        <v>#DIV/0!</v>
      </c>
      <c r="M393" s="17">
        <f t="shared" si="63"/>
        <v>0</v>
      </c>
      <c r="N393" s="17" t="e">
        <f t="shared" si="64"/>
        <v>#DIV/0!</v>
      </c>
      <c r="O393" s="25">
        <f>IF(ABS(data!G400)&lt;0.000001,0,data!G400)</f>
        <v>0</v>
      </c>
      <c r="P393" s="21">
        <f t="shared" si="65"/>
        <v>0</v>
      </c>
      <c r="Q393" s="21">
        <f>data!H400</f>
        <v>0</v>
      </c>
      <c r="R393" s="21" t="e">
        <f t="shared" si="66"/>
        <v>#DIV/0!</v>
      </c>
      <c r="S393" s="21" t="e">
        <f t="shared" si="67"/>
        <v>#DIV/0!</v>
      </c>
      <c r="T393" s="4">
        <f t="shared" si="68"/>
        <v>0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</row>
    <row r="394" ht="15" customHeight="1" spans="1:1027">
      <c r="A394" s="25">
        <f>data!A401</f>
        <v>0</v>
      </c>
      <c r="B394" s="17">
        <f>data!B$7</f>
        <v>0</v>
      </c>
      <c r="C394" s="17" t="str">
        <f>data!B$1</f>
        <v>bitmex</v>
      </c>
      <c r="D394" s="17" t="str">
        <f>data!B$2</f>
        <v>xbt_usd</v>
      </c>
      <c r="E394" s="25">
        <f>data!C401</f>
        <v>0</v>
      </c>
      <c r="F394" s="25">
        <f>data!D401</f>
        <v>0</v>
      </c>
      <c r="G394" s="25">
        <f>data!E401</f>
        <v>0</v>
      </c>
      <c r="H394" s="26">
        <f>data!F401</f>
        <v>0</v>
      </c>
      <c r="I394" s="17">
        <f t="shared" si="60"/>
        <v>-1</v>
      </c>
      <c r="J394" s="17">
        <f t="shared" si="61"/>
        <v>0</v>
      </c>
      <c r="K394" s="17">
        <f>SUM(J$2:J394)</f>
        <v>0</v>
      </c>
      <c r="L394" s="4" t="e">
        <f t="shared" si="62"/>
        <v>#DIV/0!</v>
      </c>
      <c r="M394" s="17">
        <f t="shared" si="63"/>
        <v>0</v>
      </c>
      <c r="N394" s="17" t="e">
        <f t="shared" si="64"/>
        <v>#DIV/0!</v>
      </c>
      <c r="O394" s="25">
        <f>IF(ABS(data!G401)&lt;0.000001,0,data!G401)</f>
        <v>0</v>
      </c>
      <c r="P394" s="21">
        <f t="shared" si="65"/>
        <v>0</v>
      </c>
      <c r="Q394" s="21">
        <f>data!H401</f>
        <v>0</v>
      </c>
      <c r="R394" s="21" t="e">
        <f t="shared" si="66"/>
        <v>#DIV/0!</v>
      </c>
      <c r="S394" s="21" t="e">
        <f t="shared" si="67"/>
        <v>#DIV/0!</v>
      </c>
      <c r="T394" s="4">
        <f t="shared" si="68"/>
        <v>0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  <c r="AMK394" s="4"/>
      <c r="AML394" s="4"/>
      <c r="AMM394" s="4"/>
    </row>
    <row r="395" ht="15" customHeight="1" spans="1:1027">
      <c r="A395" s="25">
        <f>data!A402</f>
        <v>0</v>
      </c>
      <c r="B395" s="17">
        <f>data!B$7</f>
        <v>0</v>
      </c>
      <c r="C395" s="17" t="str">
        <f>data!B$1</f>
        <v>bitmex</v>
      </c>
      <c r="D395" s="17" t="str">
        <f>data!B$2</f>
        <v>xbt_usd</v>
      </c>
      <c r="E395" s="25">
        <f>data!C402</f>
        <v>0</v>
      </c>
      <c r="F395" s="25">
        <f>data!D402</f>
        <v>0</v>
      </c>
      <c r="G395" s="25">
        <f>data!E402</f>
        <v>0</v>
      </c>
      <c r="H395" s="26">
        <f>data!F402</f>
        <v>0</v>
      </c>
      <c r="I395" s="17">
        <f t="shared" si="60"/>
        <v>-1</v>
      </c>
      <c r="J395" s="17">
        <f t="shared" si="61"/>
        <v>0</v>
      </c>
      <c r="K395" s="17">
        <f>SUM(J$2:J395)</f>
        <v>0</v>
      </c>
      <c r="L395" s="4" t="e">
        <f t="shared" si="62"/>
        <v>#DIV/0!</v>
      </c>
      <c r="M395" s="17">
        <f t="shared" si="63"/>
        <v>0</v>
      </c>
      <c r="N395" s="17" t="e">
        <f t="shared" si="64"/>
        <v>#DIV/0!</v>
      </c>
      <c r="O395" s="25">
        <f>IF(ABS(data!G402)&lt;0.000001,0,data!G402)</f>
        <v>0</v>
      </c>
      <c r="P395" s="21">
        <f t="shared" si="65"/>
        <v>0</v>
      </c>
      <c r="Q395" s="21">
        <f>data!H402</f>
        <v>0</v>
      </c>
      <c r="R395" s="21" t="e">
        <f t="shared" si="66"/>
        <v>#DIV/0!</v>
      </c>
      <c r="S395" s="21" t="e">
        <f t="shared" si="67"/>
        <v>#DIV/0!</v>
      </c>
      <c r="T395" s="4">
        <f t="shared" si="68"/>
        <v>0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  <c r="AMK395" s="4"/>
      <c r="AML395" s="4"/>
      <c r="AMM395" s="4"/>
    </row>
    <row r="396" ht="15" customHeight="1" spans="1:1027">
      <c r="A396" s="25">
        <f>data!A403</f>
        <v>0</v>
      </c>
      <c r="B396" s="17">
        <f>data!B$7</f>
        <v>0</v>
      </c>
      <c r="C396" s="17" t="str">
        <f>data!B$1</f>
        <v>bitmex</v>
      </c>
      <c r="D396" s="17" t="str">
        <f>data!B$2</f>
        <v>xbt_usd</v>
      </c>
      <c r="E396" s="25">
        <f>data!C403</f>
        <v>0</v>
      </c>
      <c r="F396" s="25">
        <f>data!D403</f>
        <v>0</v>
      </c>
      <c r="G396" s="25">
        <f>data!E403</f>
        <v>0</v>
      </c>
      <c r="H396" s="26">
        <f>data!F403</f>
        <v>0</v>
      </c>
      <c r="I396" s="17">
        <f t="shared" si="60"/>
        <v>-1</v>
      </c>
      <c r="J396" s="17">
        <f t="shared" si="61"/>
        <v>0</v>
      </c>
      <c r="K396" s="17">
        <f>SUM(J$2:J396)</f>
        <v>0</v>
      </c>
      <c r="L396" s="4" t="e">
        <f t="shared" si="62"/>
        <v>#DIV/0!</v>
      </c>
      <c r="M396" s="17">
        <f t="shared" si="63"/>
        <v>0</v>
      </c>
      <c r="N396" s="17" t="e">
        <f t="shared" si="64"/>
        <v>#DIV/0!</v>
      </c>
      <c r="O396" s="25">
        <f>IF(ABS(data!G403)&lt;0.000001,0,data!G403)</f>
        <v>0</v>
      </c>
      <c r="P396" s="21">
        <f t="shared" si="65"/>
        <v>0</v>
      </c>
      <c r="Q396" s="21">
        <f>data!H403</f>
        <v>0</v>
      </c>
      <c r="R396" s="21" t="e">
        <f t="shared" si="66"/>
        <v>#DIV/0!</v>
      </c>
      <c r="S396" s="21" t="e">
        <f t="shared" si="67"/>
        <v>#DIV/0!</v>
      </c>
      <c r="T396" s="4">
        <f t="shared" si="68"/>
        <v>0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  <c r="AMK396" s="4"/>
      <c r="AML396" s="4"/>
      <c r="AMM396" s="4"/>
    </row>
    <row r="397" ht="15" customHeight="1" spans="1:1027">
      <c r="A397" s="25">
        <f>data!A404</f>
        <v>0</v>
      </c>
      <c r="B397" s="17">
        <f>data!B$7</f>
        <v>0</v>
      </c>
      <c r="C397" s="17" t="str">
        <f>data!B$1</f>
        <v>bitmex</v>
      </c>
      <c r="D397" s="17" t="str">
        <f>data!B$2</f>
        <v>xbt_usd</v>
      </c>
      <c r="E397" s="25">
        <f>data!C404</f>
        <v>0</v>
      </c>
      <c r="F397" s="25">
        <f>data!D404</f>
        <v>0</v>
      </c>
      <c r="G397" s="25">
        <f>data!E404</f>
        <v>0</v>
      </c>
      <c r="H397" s="26">
        <f>data!F404</f>
        <v>0</v>
      </c>
      <c r="I397" s="17">
        <f t="shared" si="60"/>
        <v>-1</v>
      </c>
      <c r="J397" s="17">
        <f t="shared" si="61"/>
        <v>0</v>
      </c>
      <c r="K397" s="17">
        <f>SUM(J$2:J397)</f>
        <v>0</v>
      </c>
      <c r="L397" s="4" t="e">
        <f t="shared" si="62"/>
        <v>#DIV/0!</v>
      </c>
      <c r="M397" s="17">
        <f t="shared" si="63"/>
        <v>0</v>
      </c>
      <c r="N397" s="17" t="e">
        <f t="shared" si="64"/>
        <v>#DIV/0!</v>
      </c>
      <c r="O397" s="25">
        <f>IF(ABS(data!G404)&lt;0.000001,0,data!G404)</f>
        <v>0</v>
      </c>
      <c r="P397" s="21">
        <f t="shared" si="65"/>
        <v>0</v>
      </c>
      <c r="Q397" s="21">
        <f>data!H404</f>
        <v>0</v>
      </c>
      <c r="R397" s="21" t="e">
        <f t="shared" si="66"/>
        <v>#DIV/0!</v>
      </c>
      <c r="S397" s="21" t="e">
        <f t="shared" si="67"/>
        <v>#DIV/0!</v>
      </c>
      <c r="T397" s="4">
        <f t="shared" si="68"/>
        <v>0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  <c r="AMK397" s="4"/>
      <c r="AML397" s="4"/>
      <c r="AMM397" s="4"/>
    </row>
    <row r="398" ht="15" customHeight="1" spans="1:1027">
      <c r="A398" s="25">
        <f>data!A405</f>
        <v>0</v>
      </c>
      <c r="B398" s="17">
        <f>data!B$7</f>
        <v>0</v>
      </c>
      <c r="C398" s="17" t="str">
        <f>data!B$1</f>
        <v>bitmex</v>
      </c>
      <c r="D398" s="17" t="str">
        <f>data!B$2</f>
        <v>xbt_usd</v>
      </c>
      <c r="E398" s="25">
        <f>data!C405</f>
        <v>0</v>
      </c>
      <c r="F398" s="25">
        <f>data!D405</f>
        <v>0</v>
      </c>
      <c r="G398" s="25">
        <f>data!E405</f>
        <v>0</v>
      </c>
      <c r="H398" s="26">
        <f>data!F405</f>
        <v>0</v>
      </c>
      <c r="I398" s="17">
        <f t="shared" si="60"/>
        <v>-1</v>
      </c>
      <c r="J398" s="17">
        <f t="shared" si="61"/>
        <v>0</v>
      </c>
      <c r="K398" s="17">
        <f>SUM(J$2:J398)</f>
        <v>0</v>
      </c>
      <c r="L398" s="4" t="e">
        <f t="shared" si="62"/>
        <v>#DIV/0!</v>
      </c>
      <c r="M398" s="17">
        <f t="shared" si="63"/>
        <v>0</v>
      </c>
      <c r="N398" s="17" t="e">
        <f t="shared" si="64"/>
        <v>#DIV/0!</v>
      </c>
      <c r="O398" s="25">
        <f>IF(ABS(data!G405)&lt;0.000001,0,data!G405)</f>
        <v>0</v>
      </c>
      <c r="P398" s="21">
        <f t="shared" si="65"/>
        <v>0</v>
      </c>
      <c r="Q398" s="21">
        <f>data!H405</f>
        <v>0</v>
      </c>
      <c r="R398" s="21" t="e">
        <f t="shared" si="66"/>
        <v>#DIV/0!</v>
      </c>
      <c r="S398" s="21" t="e">
        <f t="shared" si="67"/>
        <v>#DIV/0!</v>
      </c>
      <c r="T398" s="4">
        <f t="shared" si="68"/>
        <v>0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  <c r="AMK398" s="4"/>
      <c r="AML398" s="4"/>
      <c r="AMM398" s="4"/>
    </row>
    <row r="399" ht="15" customHeight="1" spans="1:1027">
      <c r="A399" s="25">
        <f>data!A406</f>
        <v>0</v>
      </c>
      <c r="B399" s="17">
        <f>data!B$7</f>
        <v>0</v>
      </c>
      <c r="C399" s="17" t="str">
        <f>data!B$1</f>
        <v>bitmex</v>
      </c>
      <c r="D399" s="17" t="str">
        <f>data!B$2</f>
        <v>xbt_usd</v>
      </c>
      <c r="E399" s="25">
        <f>data!C406</f>
        <v>0</v>
      </c>
      <c r="F399" s="25">
        <f>data!D406</f>
        <v>0</v>
      </c>
      <c r="G399" s="25">
        <f>data!E406</f>
        <v>0</v>
      </c>
      <c r="H399" s="26">
        <f>data!F406</f>
        <v>0</v>
      </c>
      <c r="I399" s="17">
        <f t="shared" si="60"/>
        <v>-1</v>
      </c>
      <c r="J399" s="17">
        <f t="shared" si="61"/>
        <v>0</v>
      </c>
      <c r="K399" s="17">
        <f>SUM(J$2:J399)</f>
        <v>0</v>
      </c>
      <c r="L399" s="4" t="e">
        <f t="shared" si="62"/>
        <v>#DIV/0!</v>
      </c>
      <c r="M399" s="17">
        <f t="shared" si="63"/>
        <v>0</v>
      </c>
      <c r="N399" s="17" t="e">
        <f t="shared" si="64"/>
        <v>#DIV/0!</v>
      </c>
      <c r="O399" s="25">
        <f>IF(ABS(data!G406)&lt;0.000001,0,data!G406)</f>
        <v>0</v>
      </c>
      <c r="P399" s="21">
        <f t="shared" si="65"/>
        <v>0</v>
      </c>
      <c r="Q399" s="21">
        <f>data!H406</f>
        <v>0</v>
      </c>
      <c r="R399" s="21" t="e">
        <f t="shared" si="66"/>
        <v>#DIV/0!</v>
      </c>
      <c r="S399" s="21" t="e">
        <f t="shared" si="67"/>
        <v>#DIV/0!</v>
      </c>
      <c r="T399" s="4">
        <f t="shared" si="68"/>
        <v>0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  <c r="AMK399" s="4"/>
      <c r="AML399" s="4"/>
      <c r="AMM399" s="4"/>
    </row>
    <row r="400" ht="15" customHeight="1" spans="1:1027">
      <c r="A400" s="25">
        <f>data!A407</f>
        <v>0</v>
      </c>
      <c r="B400" s="17">
        <f>data!B$7</f>
        <v>0</v>
      </c>
      <c r="C400" s="17" t="str">
        <f>data!B$1</f>
        <v>bitmex</v>
      </c>
      <c r="D400" s="17" t="str">
        <f>data!B$2</f>
        <v>xbt_usd</v>
      </c>
      <c r="E400" s="25">
        <f>data!C407</f>
        <v>0</v>
      </c>
      <c r="F400" s="25">
        <f>data!D407</f>
        <v>0</v>
      </c>
      <c r="G400" s="25">
        <f>data!E407</f>
        <v>0</v>
      </c>
      <c r="H400" s="26">
        <f>data!F407</f>
        <v>0</v>
      </c>
      <c r="I400" s="17">
        <f t="shared" si="60"/>
        <v>-1</v>
      </c>
      <c r="J400" s="17">
        <f t="shared" si="61"/>
        <v>0</v>
      </c>
      <c r="K400" s="17">
        <f>SUM(J$2:J400)</f>
        <v>0</v>
      </c>
      <c r="L400" s="4" t="e">
        <f t="shared" si="62"/>
        <v>#DIV/0!</v>
      </c>
      <c r="M400" s="17">
        <f t="shared" si="63"/>
        <v>0</v>
      </c>
      <c r="N400" s="17" t="e">
        <f t="shared" si="64"/>
        <v>#DIV/0!</v>
      </c>
      <c r="O400" s="25">
        <f>IF(ABS(data!G407)&lt;0.000001,0,data!G407)</f>
        <v>0</v>
      </c>
      <c r="P400" s="21">
        <f t="shared" si="65"/>
        <v>0</v>
      </c>
      <c r="Q400" s="21">
        <f>data!H407</f>
        <v>0</v>
      </c>
      <c r="R400" s="21" t="e">
        <f t="shared" si="66"/>
        <v>#DIV/0!</v>
      </c>
      <c r="S400" s="21" t="e">
        <f t="shared" si="67"/>
        <v>#DIV/0!</v>
      </c>
      <c r="T400" s="4">
        <f t="shared" si="68"/>
        <v>0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  <c r="AMK400" s="4"/>
      <c r="AML400" s="4"/>
      <c r="AMM400" s="4"/>
    </row>
    <row r="401" ht="15" customHeight="1" spans="1:1027">
      <c r="A401" s="25">
        <f>data!A408</f>
        <v>0</v>
      </c>
      <c r="B401" s="17">
        <f>data!B$7</f>
        <v>0</v>
      </c>
      <c r="C401" s="17" t="str">
        <f>data!B$1</f>
        <v>bitmex</v>
      </c>
      <c r="D401" s="17" t="str">
        <f>data!B$2</f>
        <v>xbt_usd</v>
      </c>
      <c r="E401" s="25">
        <f>data!C408</f>
        <v>0</v>
      </c>
      <c r="F401" s="25">
        <f>data!D408</f>
        <v>0</v>
      </c>
      <c r="G401" s="25">
        <f>data!E408</f>
        <v>0</v>
      </c>
      <c r="H401" s="26">
        <f>data!F408</f>
        <v>0</v>
      </c>
      <c r="I401" s="17">
        <f t="shared" si="60"/>
        <v>-1</v>
      </c>
      <c r="J401" s="17">
        <f t="shared" si="61"/>
        <v>0</v>
      </c>
      <c r="K401" s="17">
        <f>SUM(J$2:J401)</f>
        <v>0</v>
      </c>
      <c r="L401" s="4" t="e">
        <f t="shared" si="62"/>
        <v>#DIV/0!</v>
      </c>
      <c r="M401" s="17">
        <f t="shared" si="63"/>
        <v>0</v>
      </c>
      <c r="N401" s="17" t="e">
        <f t="shared" si="64"/>
        <v>#DIV/0!</v>
      </c>
      <c r="O401" s="25">
        <f>IF(ABS(data!G408)&lt;0.000001,0,data!G408)</f>
        <v>0</v>
      </c>
      <c r="P401" s="21">
        <f t="shared" si="65"/>
        <v>0</v>
      </c>
      <c r="Q401" s="21">
        <f>data!H408</f>
        <v>0</v>
      </c>
      <c r="R401" s="21" t="e">
        <f t="shared" si="66"/>
        <v>#DIV/0!</v>
      </c>
      <c r="S401" s="21" t="e">
        <f t="shared" si="67"/>
        <v>#DIV/0!</v>
      </c>
      <c r="T401" s="4">
        <f t="shared" si="68"/>
        <v>0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  <c r="AMK401" s="4"/>
      <c r="AML401" s="4"/>
      <c r="AMM401" s="4"/>
    </row>
    <row r="402" ht="15" customHeight="1" spans="1:1027">
      <c r="A402" s="25">
        <f>data!A409</f>
        <v>0</v>
      </c>
      <c r="B402" s="17">
        <f>data!B$7</f>
        <v>0</v>
      </c>
      <c r="C402" s="17" t="str">
        <f>data!B$1</f>
        <v>bitmex</v>
      </c>
      <c r="D402" s="17" t="str">
        <f>data!B$2</f>
        <v>xbt_usd</v>
      </c>
      <c r="E402" s="25">
        <f>data!C409</f>
        <v>0</v>
      </c>
      <c r="F402" s="25">
        <f>data!D409</f>
        <v>0</v>
      </c>
      <c r="G402" s="25">
        <f>data!E409</f>
        <v>0</v>
      </c>
      <c r="H402" s="26">
        <f>data!F409</f>
        <v>0</v>
      </c>
      <c r="I402" s="17">
        <f t="shared" si="60"/>
        <v>-1</v>
      </c>
      <c r="J402" s="17">
        <f t="shared" si="61"/>
        <v>0</v>
      </c>
      <c r="K402" s="17">
        <f>SUM(J$2:J402)</f>
        <v>0</v>
      </c>
      <c r="L402" s="4" t="e">
        <f t="shared" si="62"/>
        <v>#DIV/0!</v>
      </c>
      <c r="M402" s="17">
        <f t="shared" si="63"/>
        <v>0</v>
      </c>
      <c r="N402" s="17" t="e">
        <f t="shared" si="64"/>
        <v>#DIV/0!</v>
      </c>
      <c r="O402" s="25">
        <f>IF(ABS(data!G409)&lt;0.000001,0,data!G409)</f>
        <v>0</v>
      </c>
      <c r="P402" s="21">
        <f t="shared" si="65"/>
        <v>0</v>
      </c>
      <c r="Q402" s="21">
        <f>data!H409</f>
        <v>0</v>
      </c>
      <c r="R402" s="21" t="e">
        <f t="shared" si="66"/>
        <v>#DIV/0!</v>
      </c>
      <c r="S402" s="21" t="e">
        <f t="shared" si="67"/>
        <v>#DIV/0!</v>
      </c>
      <c r="T402" s="4">
        <f t="shared" si="68"/>
        <v>0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</row>
    <row r="403" ht="15" customHeight="1" spans="1:1027">
      <c r="A403" s="25">
        <f>data!A410</f>
        <v>0</v>
      </c>
      <c r="B403" s="17">
        <f>data!B$7</f>
        <v>0</v>
      </c>
      <c r="C403" s="17" t="str">
        <f>data!B$1</f>
        <v>bitmex</v>
      </c>
      <c r="D403" s="17" t="str">
        <f>data!B$2</f>
        <v>xbt_usd</v>
      </c>
      <c r="E403" s="25">
        <f>data!C410</f>
        <v>0</v>
      </c>
      <c r="F403" s="25">
        <f>data!D410</f>
        <v>0</v>
      </c>
      <c r="G403" s="25">
        <f>data!E410</f>
        <v>0</v>
      </c>
      <c r="H403" s="26">
        <f>data!F410</f>
        <v>0</v>
      </c>
      <c r="I403" s="17">
        <f t="shared" si="60"/>
        <v>-1</v>
      </c>
      <c r="J403" s="17">
        <f t="shared" si="61"/>
        <v>0</v>
      </c>
      <c r="K403" s="17">
        <f>SUM(J$2:J403)</f>
        <v>0</v>
      </c>
      <c r="L403" s="4" t="e">
        <f t="shared" si="62"/>
        <v>#DIV/0!</v>
      </c>
      <c r="M403" s="17">
        <f t="shared" si="63"/>
        <v>0</v>
      </c>
      <c r="N403" s="17" t="e">
        <f t="shared" si="64"/>
        <v>#DIV/0!</v>
      </c>
      <c r="O403" s="25">
        <f>IF(ABS(data!G410)&lt;0.000001,0,data!G410)</f>
        <v>0</v>
      </c>
      <c r="P403" s="21">
        <f t="shared" si="65"/>
        <v>0</v>
      </c>
      <c r="Q403" s="21">
        <f>data!H410</f>
        <v>0</v>
      </c>
      <c r="R403" s="21" t="e">
        <f t="shared" si="66"/>
        <v>#DIV/0!</v>
      </c>
      <c r="S403" s="21" t="e">
        <f t="shared" si="67"/>
        <v>#DIV/0!</v>
      </c>
      <c r="T403" s="4">
        <f t="shared" si="68"/>
        <v>0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</row>
    <row r="404" ht="15" customHeight="1" spans="1:1027">
      <c r="A404" s="25">
        <f>data!A411</f>
        <v>0</v>
      </c>
      <c r="B404" s="17">
        <f>data!B$7</f>
        <v>0</v>
      </c>
      <c r="C404" s="17" t="str">
        <f>data!B$1</f>
        <v>bitmex</v>
      </c>
      <c r="D404" s="17" t="str">
        <f>data!B$2</f>
        <v>xbt_usd</v>
      </c>
      <c r="E404" s="25">
        <f>data!C411</f>
        <v>0</v>
      </c>
      <c r="F404" s="25">
        <f>data!D411</f>
        <v>0</v>
      </c>
      <c r="G404" s="25">
        <f>data!E411</f>
        <v>0</v>
      </c>
      <c r="H404" s="26">
        <f>data!F411</f>
        <v>0</v>
      </c>
      <c r="I404" s="17">
        <f t="shared" si="60"/>
        <v>-1</v>
      </c>
      <c r="J404" s="17">
        <f t="shared" si="61"/>
        <v>0</v>
      </c>
      <c r="K404" s="17">
        <f>SUM(J$2:J404)</f>
        <v>0</v>
      </c>
      <c r="L404" s="4" t="e">
        <f t="shared" si="62"/>
        <v>#DIV/0!</v>
      </c>
      <c r="M404" s="17">
        <f t="shared" si="63"/>
        <v>0</v>
      </c>
      <c r="N404" s="17" t="e">
        <f t="shared" si="64"/>
        <v>#DIV/0!</v>
      </c>
      <c r="O404" s="25">
        <f>IF(ABS(data!G411)&lt;0.000001,0,data!G411)</f>
        <v>0</v>
      </c>
      <c r="P404" s="21">
        <f t="shared" si="65"/>
        <v>0</v>
      </c>
      <c r="Q404" s="21">
        <f>data!H411</f>
        <v>0</v>
      </c>
      <c r="R404" s="21" t="e">
        <f t="shared" si="66"/>
        <v>#DIV/0!</v>
      </c>
      <c r="S404" s="21" t="e">
        <f t="shared" si="67"/>
        <v>#DIV/0!</v>
      </c>
      <c r="T404" s="4">
        <f t="shared" si="68"/>
        <v>0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  <c r="AMK404" s="4"/>
      <c r="AML404" s="4"/>
      <c r="AMM404" s="4"/>
    </row>
    <row r="405" ht="15" customHeight="1" spans="1:1027">
      <c r="A405" s="25">
        <f>data!A412</f>
        <v>0</v>
      </c>
      <c r="B405" s="17">
        <f>data!B$7</f>
        <v>0</v>
      </c>
      <c r="C405" s="17" t="str">
        <f>data!B$1</f>
        <v>bitmex</v>
      </c>
      <c r="D405" s="17" t="str">
        <f>data!B$2</f>
        <v>xbt_usd</v>
      </c>
      <c r="E405" s="25">
        <f>data!C412</f>
        <v>0</v>
      </c>
      <c r="F405" s="25">
        <f>data!D412</f>
        <v>0</v>
      </c>
      <c r="G405" s="25">
        <f>data!E412</f>
        <v>0</v>
      </c>
      <c r="H405" s="26">
        <f>data!F412</f>
        <v>0</v>
      </c>
      <c r="I405" s="17">
        <f t="shared" si="60"/>
        <v>-1</v>
      </c>
      <c r="J405" s="17">
        <f t="shared" si="61"/>
        <v>0</v>
      </c>
      <c r="K405" s="17">
        <f>SUM(J$2:J405)</f>
        <v>0</v>
      </c>
      <c r="L405" s="4" t="e">
        <f t="shared" si="62"/>
        <v>#DIV/0!</v>
      </c>
      <c r="M405" s="17">
        <f t="shared" si="63"/>
        <v>0</v>
      </c>
      <c r="N405" s="17" t="e">
        <f t="shared" si="64"/>
        <v>#DIV/0!</v>
      </c>
      <c r="O405" s="25">
        <f>IF(ABS(data!G412)&lt;0.000001,0,data!G412)</f>
        <v>0</v>
      </c>
      <c r="P405" s="21">
        <f t="shared" si="65"/>
        <v>0</v>
      </c>
      <c r="Q405" s="21">
        <f>data!H412</f>
        <v>0</v>
      </c>
      <c r="R405" s="21" t="e">
        <f t="shared" si="66"/>
        <v>#DIV/0!</v>
      </c>
      <c r="S405" s="21" t="e">
        <f t="shared" si="67"/>
        <v>#DIV/0!</v>
      </c>
      <c r="T405" s="4">
        <f t="shared" si="68"/>
        <v>0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  <c r="AMK405" s="4"/>
      <c r="AML405" s="4"/>
      <c r="AMM405" s="4"/>
    </row>
    <row r="406" ht="15" customHeight="1" spans="1:1027">
      <c r="A406" s="25">
        <f>data!A413</f>
        <v>0</v>
      </c>
      <c r="B406" s="17">
        <f>data!B$7</f>
        <v>0</v>
      </c>
      <c r="C406" s="17" t="str">
        <f>data!B$1</f>
        <v>bitmex</v>
      </c>
      <c r="D406" s="17" t="str">
        <f>data!B$2</f>
        <v>xbt_usd</v>
      </c>
      <c r="E406" s="25">
        <f>data!C413</f>
        <v>0</v>
      </c>
      <c r="F406" s="25">
        <f>data!D413</f>
        <v>0</v>
      </c>
      <c r="G406" s="25">
        <f>data!E413</f>
        <v>0</v>
      </c>
      <c r="H406" s="26">
        <f>data!F413</f>
        <v>0</v>
      </c>
      <c r="I406" s="17">
        <f t="shared" si="60"/>
        <v>-1</v>
      </c>
      <c r="J406" s="17">
        <f t="shared" si="61"/>
        <v>0</v>
      </c>
      <c r="K406" s="17">
        <f>SUM(J$2:J406)</f>
        <v>0</v>
      </c>
      <c r="L406" s="4" t="e">
        <f t="shared" si="62"/>
        <v>#DIV/0!</v>
      </c>
      <c r="M406" s="17">
        <f t="shared" si="63"/>
        <v>0</v>
      </c>
      <c r="N406" s="17" t="e">
        <f t="shared" si="64"/>
        <v>#DIV/0!</v>
      </c>
      <c r="O406" s="25">
        <f>IF(ABS(data!G413)&lt;0.000001,0,data!G413)</f>
        <v>0</v>
      </c>
      <c r="P406" s="21">
        <f t="shared" si="65"/>
        <v>0</v>
      </c>
      <c r="Q406" s="21">
        <f>data!H413</f>
        <v>0</v>
      </c>
      <c r="R406" s="21" t="e">
        <f t="shared" si="66"/>
        <v>#DIV/0!</v>
      </c>
      <c r="S406" s="21" t="e">
        <f t="shared" si="67"/>
        <v>#DIV/0!</v>
      </c>
      <c r="T406" s="4">
        <f t="shared" si="68"/>
        <v>0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  <c r="AMK406" s="4"/>
      <c r="AML406" s="4"/>
      <c r="AMM406" s="4"/>
    </row>
    <row r="407" ht="15" customHeight="1" spans="1:1027">
      <c r="A407" s="25">
        <f>data!A414</f>
        <v>0</v>
      </c>
      <c r="B407" s="17">
        <f>data!B$7</f>
        <v>0</v>
      </c>
      <c r="C407" s="17" t="str">
        <f>data!B$1</f>
        <v>bitmex</v>
      </c>
      <c r="D407" s="17" t="str">
        <f>data!B$2</f>
        <v>xbt_usd</v>
      </c>
      <c r="E407" s="25">
        <f>data!C414</f>
        <v>0</v>
      </c>
      <c r="F407" s="25">
        <f>data!D414</f>
        <v>0</v>
      </c>
      <c r="G407" s="25">
        <f>data!E414</f>
        <v>0</v>
      </c>
      <c r="H407" s="26">
        <f>data!F414</f>
        <v>0</v>
      </c>
      <c r="I407" s="17">
        <f t="shared" si="60"/>
        <v>-1</v>
      </c>
      <c r="J407" s="17">
        <f t="shared" si="61"/>
        <v>0</v>
      </c>
      <c r="K407" s="17">
        <f>SUM(J$2:J407)</f>
        <v>0</v>
      </c>
      <c r="L407" s="4" t="e">
        <f t="shared" si="62"/>
        <v>#DIV/0!</v>
      </c>
      <c r="M407" s="17">
        <f t="shared" si="63"/>
        <v>0</v>
      </c>
      <c r="N407" s="17" t="e">
        <f t="shared" si="64"/>
        <v>#DIV/0!</v>
      </c>
      <c r="O407" s="25">
        <f>IF(ABS(data!G414)&lt;0.000001,0,data!G414)</f>
        <v>0</v>
      </c>
      <c r="P407" s="21">
        <f t="shared" si="65"/>
        <v>0</v>
      </c>
      <c r="Q407" s="21">
        <f>data!H414</f>
        <v>0</v>
      </c>
      <c r="R407" s="21" t="e">
        <f t="shared" si="66"/>
        <v>#DIV/0!</v>
      </c>
      <c r="S407" s="21" t="e">
        <f t="shared" si="67"/>
        <v>#DIV/0!</v>
      </c>
      <c r="T407" s="4">
        <f t="shared" si="68"/>
        <v>0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  <c r="AMK407" s="4"/>
      <c r="AML407" s="4"/>
      <c r="AMM407" s="4"/>
    </row>
    <row r="408" ht="15" customHeight="1" spans="1:1027">
      <c r="A408" s="25">
        <f>data!A415</f>
        <v>0</v>
      </c>
      <c r="B408" s="17">
        <f>data!B$7</f>
        <v>0</v>
      </c>
      <c r="C408" s="17" t="str">
        <f>data!B$1</f>
        <v>bitmex</v>
      </c>
      <c r="D408" s="17" t="str">
        <f>data!B$2</f>
        <v>xbt_usd</v>
      </c>
      <c r="E408" s="25">
        <f>data!C415</f>
        <v>0</v>
      </c>
      <c r="F408" s="25">
        <f>data!D415</f>
        <v>0</v>
      </c>
      <c r="G408" s="25">
        <f>data!E415</f>
        <v>0</v>
      </c>
      <c r="H408" s="26">
        <f>data!F415</f>
        <v>0</v>
      </c>
      <c r="I408" s="17">
        <f t="shared" si="60"/>
        <v>-1</v>
      </c>
      <c r="J408" s="17">
        <f t="shared" si="61"/>
        <v>0</v>
      </c>
      <c r="K408" s="17">
        <f>SUM(J$2:J408)</f>
        <v>0</v>
      </c>
      <c r="L408" s="4" t="e">
        <f t="shared" si="62"/>
        <v>#DIV/0!</v>
      </c>
      <c r="M408" s="17">
        <f t="shared" si="63"/>
        <v>0</v>
      </c>
      <c r="N408" s="17" t="e">
        <f t="shared" si="64"/>
        <v>#DIV/0!</v>
      </c>
      <c r="O408" s="25">
        <f>IF(ABS(data!G415)&lt;0.000001,0,data!G415)</f>
        <v>0</v>
      </c>
      <c r="P408" s="21">
        <f t="shared" si="65"/>
        <v>0</v>
      </c>
      <c r="Q408" s="21">
        <f>data!H415</f>
        <v>0</v>
      </c>
      <c r="R408" s="21" t="e">
        <f t="shared" si="66"/>
        <v>#DIV/0!</v>
      </c>
      <c r="S408" s="21" t="e">
        <f t="shared" si="67"/>
        <v>#DIV/0!</v>
      </c>
      <c r="T408" s="4">
        <f t="shared" si="68"/>
        <v>0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  <c r="AMK408" s="4"/>
      <c r="AML408" s="4"/>
      <c r="AMM408" s="4"/>
    </row>
    <row r="409" ht="15" customHeight="1" spans="1:1027">
      <c r="A409" s="25">
        <f>data!A416</f>
        <v>0</v>
      </c>
      <c r="B409" s="17">
        <f>data!B$7</f>
        <v>0</v>
      </c>
      <c r="C409" s="17" t="str">
        <f>data!B$1</f>
        <v>bitmex</v>
      </c>
      <c r="D409" s="17" t="str">
        <f>data!B$2</f>
        <v>xbt_usd</v>
      </c>
      <c r="E409" s="25">
        <f>data!C416</f>
        <v>0</v>
      </c>
      <c r="F409" s="25">
        <f>data!D416</f>
        <v>0</v>
      </c>
      <c r="G409" s="25">
        <f>data!E416</f>
        <v>0</v>
      </c>
      <c r="H409" s="26">
        <f>data!F416</f>
        <v>0</v>
      </c>
      <c r="I409" s="17">
        <f t="shared" si="60"/>
        <v>-1</v>
      </c>
      <c r="J409" s="17">
        <f t="shared" si="61"/>
        <v>0</v>
      </c>
      <c r="K409" s="17">
        <f>SUM(J$2:J409)</f>
        <v>0</v>
      </c>
      <c r="L409" s="4" t="e">
        <f t="shared" si="62"/>
        <v>#DIV/0!</v>
      </c>
      <c r="M409" s="17">
        <f t="shared" si="63"/>
        <v>0</v>
      </c>
      <c r="N409" s="17" t="e">
        <f t="shared" si="64"/>
        <v>#DIV/0!</v>
      </c>
      <c r="O409" s="25">
        <f>IF(ABS(data!G416)&lt;0.000001,0,data!G416)</f>
        <v>0</v>
      </c>
      <c r="P409" s="21">
        <f t="shared" si="65"/>
        <v>0</v>
      </c>
      <c r="Q409" s="21">
        <f>data!H416</f>
        <v>0</v>
      </c>
      <c r="R409" s="21" t="e">
        <f t="shared" si="66"/>
        <v>#DIV/0!</v>
      </c>
      <c r="S409" s="21" t="e">
        <f t="shared" si="67"/>
        <v>#DIV/0!</v>
      </c>
      <c r="T409" s="4">
        <f t="shared" si="68"/>
        <v>0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  <c r="AMK409" s="4"/>
      <c r="AML409" s="4"/>
      <c r="AMM409" s="4"/>
    </row>
    <row r="410" ht="15" customHeight="1" spans="1:1027">
      <c r="A410" s="25">
        <f>data!A417</f>
        <v>0</v>
      </c>
      <c r="B410" s="17">
        <f>data!B$7</f>
        <v>0</v>
      </c>
      <c r="C410" s="17" t="str">
        <f>data!B$1</f>
        <v>bitmex</v>
      </c>
      <c r="D410" s="17" t="str">
        <f>data!B$2</f>
        <v>xbt_usd</v>
      </c>
      <c r="E410" s="25">
        <f>data!C417</f>
        <v>0</v>
      </c>
      <c r="F410" s="25">
        <f>data!D417</f>
        <v>0</v>
      </c>
      <c r="G410" s="25">
        <f>data!E417</f>
        <v>0</v>
      </c>
      <c r="H410" s="26">
        <f>data!F417</f>
        <v>0</v>
      </c>
      <c r="I410" s="17">
        <f t="shared" si="60"/>
        <v>-1</v>
      </c>
      <c r="J410" s="17">
        <f t="shared" si="61"/>
        <v>0</v>
      </c>
      <c r="K410" s="17">
        <f>SUM(J$2:J410)</f>
        <v>0</v>
      </c>
      <c r="L410" s="4" t="e">
        <f t="shared" si="62"/>
        <v>#DIV/0!</v>
      </c>
      <c r="M410" s="17">
        <f t="shared" si="63"/>
        <v>0</v>
      </c>
      <c r="N410" s="17" t="e">
        <f t="shared" si="64"/>
        <v>#DIV/0!</v>
      </c>
      <c r="O410" s="25">
        <f>IF(ABS(data!G417)&lt;0.000001,0,data!G417)</f>
        <v>0</v>
      </c>
      <c r="P410" s="21">
        <f t="shared" si="65"/>
        <v>0</v>
      </c>
      <c r="Q410" s="21">
        <f>data!H417</f>
        <v>0</v>
      </c>
      <c r="R410" s="21" t="e">
        <f t="shared" si="66"/>
        <v>#DIV/0!</v>
      </c>
      <c r="S410" s="21" t="e">
        <f t="shared" si="67"/>
        <v>#DIV/0!</v>
      </c>
      <c r="T410" s="4">
        <f t="shared" si="68"/>
        <v>0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  <c r="AMK410" s="4"/>
      <c r="AML410" s="4"/>
      <c r="AMM410" s="4"/>
    </row>
    <row r="411" ht="15" customHeight="1" spans="1:1027">
      <c r="A411" s="25">
        <f>data!A418</f>
        <v>0</v>
      </c>
      <c r="B411" s="17">
        <f>data!B$7</f>
        <v>0</v>
      </c>
      <c r="C411" s="17" t="str">
        <f>data!B$1</f>
        <v>bitmex</v>
      </c>
      <c r="D411" s="17" t="str">
        <f>data!B$2</f>
        <v>xbt_usd</v>
      </c>
      <c r="E411" s="25">
        <f>data!C418</f>
        <v>0</v>
      </c>
      <c r="F411" s="25">
        <f>data!D418</f>
        <v>0</v>
      </c>
      <c r="G411" s="25">
        <f>data!E418</f>
        <v>0</v>
      </c>
      <c r="H411" s="26">
        <f>data!F418</f>
        <v>0</v>
      </c>
      <c r="I411" s="17">
        <f t="shared" si="60"/>
        <v>-1</v>
      </c>
      <c r="J411" s="17">
        <f t="shared" si="61"/>
        <v>0</v>
      </c>
      <c r="K411" s="17">
        <f>SUM(J$2:J411)</f>
        <v>0</v>
      </c>
      <c r="L411" s="4" t="e">
        <f t="shared" si="62"/>
        <v>#DIV/0!</v>
      </c>
      <c r="M411" s="17">
        <f t="shared" si="63"/>
        <v>0</v>
      </c>
      <c r="N411" s="17" t="e">
        <f t="shared" si="64"/>
        <v>#DIV/0!</v>
      </c>
      <c r="O411" s="25">
        <f>IF(ABS(data!G418)&lt;0.000001,0,data!G418)</f>
        <v>0</v>
      </c>
      <c r="P411" s="21">
        <f t="shared" si="65"/>
        <v>0</v>
      </c>
      <c r="Q411" s="21">
        <f>data!H418</f>
        <v>0</v>
      </c>
      <c r="R411" s="21" t="e">
        <f t="shared" si="66"/>
        <v>#DIV/0!</v>
      </c>
      <c r="S411" s="21" t="e">
        <f t="shared" si="67"/>
        <v>#DIV/0!</v>
      </c>
      <c r="T411" s="4">
        <f t="shared" si="68"/>
        <v>0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  <c r="AMK411" s="4"/>
      <c r="AML411" s="4"/>
      <c r="AMM411" s="4"/>
    </row>
    <row r="412" ht="15" customHeight="1" spans="1:1027">
      <c r="A412" s="25">
        <f>data!A419</f>
        <v>0</v>
      </c>
      <c r="B412" s="17">
        <f>data!B$7</f>
        <v>0</v>
      </c>
      <c r="C412" s="17" t="str">
        <f>data!B$1</f>
        <v>bitmex</v>
      </c>
      <c r="D412" s="17" t="str">
        <f>data!B$2</f>
        <v>xbt_usd</v>
      </c>
      <c r="E412" s="25">
        <f>data!C419</f>
        <v>0</v>
      </c>
      <c r="F412" s="25">
        <f>data!D419</f>
        <v>0</v>
      </c>
      <c r="G412" s="25">
        <f>data!E419</f>
        <v>0</v>
      </c>
      <c r="H412" s="26">
        <f>data!F419</f>
        <v>0</v>
      </c>
      <c r="I412" s="17">
        <f t="shared" si="60"/>
        <v>-1</v>
      </c>
      <c r="J412" s="17">
        <f t="shared" si="61"/>
        <v>0</v>
      </c>
      <c r="K412" s="17">
        <f>SUM(J$2:J412)</f>
        <v>0</v>
      </c>
      <c r="L412" s="4" t="e">
        <f t="shared" si="62"/>
        <v>#DIV/0!</v>
      </c>
      <c r="M412" s="17">
        <f t="shared" si="63"/>
        <v>0</v>
      </c>
      <c r="N412" s="17" t="e">
        <f t="shared" si="64"/>
        <v>#DIV/0!</v>
      </c>
      <c r="O412" s="25">
        <f>IF(ABS(data!G419)&lt;0.000001,0,data!G419)</f>
        <v>0</v>
      </c>
      <c r="P412" s="21">
        <f t="shared" si="65"/>
        <v>0</v>
      </c>
      <c r="Q412" s="21">
        <f>data!H419</f>
        <v>0</v>
      </c>
      <c r="R412" s="21" t="e">
        <f t="shared" si="66"/>
        <v>#DIV/0!</v>
      </c>
      <c r="S412" s="21" t="e">
        <f t="shared" si="67"/>
        <v>#DIV/0!</v>
      </c>
      <c r="T412" s="4">
        <f t="shared" si="68"/>
        <v>0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  <c r="AMK412" s="4"/>
      <c r="AML412" s="4"/>
      <c r="AMM412" s="4"/>
    </row>
    <row r="413" ht="15" customHeight="1" spans="1:1027">
      <c r="A413" s="25">
        <f>data!A420</f>
        <v>0</v>
      </c>
      <c r="B413" s="17">
        <f>data!B$7</f>
        <v>0</v>
      </c>
      <c r="C413" s="17" t="str">
        <f>data!B$1</f>
        <v>bitmex</v>
      </c>
      <c r="D413" s="17" t="str">
        <f>data!B$2</f>
        <v>xbt_usd</v>
      </c>
      <c r="E413" s="25">
        <f>data!C420</f>
        <v>0</v>
      </c>
      <c r="F413" s="25">
        <f>data!D420</f>
        <v>0</v>
      </c>
      <c r="G413" s="25">
        <f>data!E420</f>
        <v>0</v>
      </c>
      <c r="H413" s="26">
        <f>data!F420</f>
        <v>0</v>
      </c>
      <c r="I413" s="17">
        <f t="shared" si="60"/>
        <v>-1</v>
      </c>
      <c r="J413" s="17">
        <f t="shared" si="61"/>
        <v>0</v>
      </c>
      <c r="K413" s="17">
        <f>SUM(J$2:J413)</f>
        <v>0</v>
      </c>
      <c r="L413" s="4" t="e">
        <f t="shared" si="62"/>
        <v>#DIV/0!</v>
      </c>
      <c r="M413" s="17">
        <f t="shared" si="63"/>
        <v>0</v>
      </c>
      <c r="N413" s="17" t="e">
        <f t="shared" si="64"/>
        <v>#DIV/0!</v>
      </c>
      <c r="O413" s="25">
        <f>IF(ABS(data!G420)&lt;0.000001,0,data!G420)</f>
        <v>0</v>
      </c>
      <c r="P413" s="21">
        <f t="shared" si="65"/>
        <v>0</v>
      </c>
      <c r="Q413" s="21">
        <f>data!H420</f>
        <v>0</v>
      </c>
      <c r="R413" s="21" t="e">
        <f t="shared" si="66"/>
        <v>#DIV/0!</v>
      </c>
      <c r="S413" s="21" t="e">
        <f t="shared" si="67"/>
        <v>#DIV/0!</v>
      </c>
      <c r="T413" s="4">
        <f t="shared" si="68"/>
        <v>0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</row>
    <row r="414" ht="15" customHeight="1" spans="1:1027">
      <c r="A414" s="25">
        <f>data!A421</f>
        <v>0</v>
      </c>
      <c r="B414" s="17">
        <f>data!B$7</f>
        <v>0</v>
      </c>
      <c r="C414" s="17" t="str">
        <f>data!B$1</f>
        <v>bitmex</v>
      </c>
      <c r="D414" s="17" t="str">
        <f>data!B$2</f>
        <v>xbt_usd</v>
      </c>
      <c r="E414" s="25">
        <f>data!C421</f>
        <v>0</v>
      </c>
      <c r="F414" s="25">
        <f>data!D421</f>
        <v>0</v>
      </c>
      <c r="G414" s="25">
        <f>data!E421</f>
        <v>0</v>
      </c>
      <c r="H414" s="26">
        <f>data!F421</f>
        <v>0</v>
      </c>
      <c r="I414" s="17">
        <f t="shared" si="60"/>
        <v>-1</v>
      </c>
      <c r="J414" s="17">
        <f t="shared" si="61"/>
        <v>0</v>
      </c>
      <c r="K414" s="17">
        <f>SUM(J$2:J414)</f>
        <v>0</v>
      </c>
      <c r="L414" s="4" t="e">
        <f t="shared" si="62"/>
        <v>#DIV/0!</v>
      </c>
      <c r="M414" s="17">
        <f t="shared" si="63"/>
        <v>0</v>
      </c>
      <c r="N414" s="17" t="e">
        <f t="shared" si="64"/>
        <v>#DIV/0!</v>
      </c>
      <c r="O414" s="25">
        <f>IF(ABS(data!G421)&lt;0.000001,0,data!G421)</f>
        <v>0</v>
      </c>
      <c r="P414" s="21">
        <f t="shared" si="65"/>
        <v>0</v>
      </c>
      <c r="Q414" s="21">
        <f>data!H421</f>
        <v>0</v>
      </c>
      <c r="R414" s="21" t="e">
        <f t="shared" si="66"/>
        <v>#DIV/0!</v>
      </c>
      <c r="S414" s="21" t="e">
        <f t="shared" si="67"/>
        <v>#DIV/0!</v>
      </c>
      <c r="T414" s="4">
        <f t="shared" si="68"/>
        <v>0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</row>
    <row r="415" ht="15" customHeight="1" spans="1:1027">
      <c r="A415" s="25">
        <f>data!A422</f>
        <v>0</v>
      </c>
      <c r="B415" s="17">
        <f>data!B$7</f>
        <v>0</v>
      </c>
      <c r="C415" s="17" t="str">
        <f>data!B$1</f>
        <v>bitmex</v>
      </c>
      <c r="D415" s="17" t="str">
        <f>data!B$2</f>
        <v>xbt_usd</v>
      </c>
      <c r="E415" s="25">
        <f>data!C422</f>
        <v>0</v>
      </c>
      <c r="F415" s="25">
        <f>data!D422</f>
        <v>0</v>
      </c>
      <c r="G415" s="25">
        <f>data!E422</f>
        <v>0</v>
      </c>
      <c r="H415" s="26">
        <f>data!F422</f>
        <v>0</v>
      </c>
      <c r="I415" s="17">
        <f t="shared" si="60"/>
        <v>-1</v>
      </c>
      <c r="J415" s="17">
        <f t="shared" si="61"/>
        <v>0</v>
      </c>
      <c r="K415" s="17">
        <f>SUM(J$2:J415)</f>
        <v>0</v>
      </c>
      <c r="L415" s="4" t="e">
        <f t="shared" si="62"/>
        <v>#DIV/0!</v>
      </c>
      <c r="M415" s="17">
        <f t="shared" si="63"/>
        <v>0</v>
      </c>
      <c r="N415" s="17" t="e">
        <f t="shared" si="64"/>
        <v>#DIV/0!</v>
      </c>
      <c r="O415" s="25">
        <f>IF(ABS(data!G422)&lt;0.000001,0,data!G422)</f>
        <v>0</v>
      </c>
      <c r="P415" s="21">
        <f t="shared" si="65"/>
        <v>0</v>
      </c>
      <c r="Q415" s="21">
        <f>data!H422</f>
        <v>0</v>
      </c>
      <c r="R415" s="21" t="e">
        <f t="shared" si="66"/>
        <v>#DIV/0!</v>
      </c>
      <c r="S415" s="21" t="e">
        <f t="shared" si="67"/>
        <v>#DIV/0!</v>
      </c>
      <c r="T415" s="4">
        <f t="shared" si="68"/>
        <v>0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</row>
    <row r="416" ht="15" customHeight="1" spans="1:1027">
      <c r="A416" s="25">
        <f>data!A423</f>
        <v>0</v>
      </c>
      <c r="B416" s="17">
        <f>data!B$7</f>
        <v>0</v>
      </c>
      <c r="C416" s="17" t="str">
        <f>data!B$1</f>
        <v>bitmex</v>
      </c>
      <c r="D416" s="17" t="str">
        <f>data!B$2</f>
        <v>xbt_usd</v>
      </c>
      <c r="E416" s="25">
        <f>data!C423</f>
        <v>0</v>
      </c>
      <c r="F416" s="25">
        <f>data!D423</f>
        <v>0</v>
      </c>
      <c r="G416" s="25">
        <f>data!E423</f>
        <v>0</v>
      </c>
      <c r="H416" s="26">
        <f>data!F423</f>
        <v>0</v>
      </c>
      <c r="I416" s="17">
        <f t="shared" si="60"/>
        <v>-1</v>
      </c>
      <c r="J416" s="17">
        <f t="shared" si="61"/>
        <v>0</v>
      </c>
      <c r="K416" s="17">
        <f>SUM(J$2:J416)</f>
        <v>0</v>
      </c>
      <c r="L416" s="4" t="e">
        <f t="shared" si="62"/>
        <v>#DIV/0!</v>
      </c>
      <c r="M416" s="17">
        <f t="shared" si="63"/>
        <v>0</v>
      </c>
      <c r="N416" s="17" t="e">
        <f t="shared" si="64"/>
        <v>#DIV/0!</v>
      </c>
      <c r="O416" s="25">
        <f>IF(ABS(data!G423)&lt;0.000001,0,data!G423)</f>
        <v>0</v>
      </c>
      <c r="P416" s="21">
        <f t="shared" si="65"/>
        <v>0</v>
      </c>
      <c r="Q416" s="21">
        <f>data!H423</f>
        <v>0</v>
      </c>
      <c r="R416" s="21" t="e">
        <f t="shared" si="66"/>
        <v>#DIV/0!</v>
      </c>
      <c r="S416" s="21" t="e">
        <f t="shared" si="67"/>
        <v>#DIV/0!</v>
      </c>
      <c r="T416" s="4">
        <f t="shared" si="68"/>
        <v>0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</row>
    <row r="417" ht="15" customHeight="1" spans="1:1027">
      <c r="A417" s="25">
        <f>data!A424</f>
        <v>0</v>
      </c>
      <c r="B417" s="17">
        <f>data!B$7</f>
        <v>0</v>
      </c>
      <c r="C417" s="17" t="str">
        <f>data!B$1</f>
        <v>bitmex</v>
      </c>
      <c r="D417" s="17" t="str">
        <f>data!B$2</f>
        <v>xbt_usd</v>
      </c>
      <c r="E417" s="25">
        <f>data!C424</f>
        <v>0</v>
      </c>
      <c r="F417" s="25">
        <f>data!D424</f>
        <v>0</v>
      </c>
      <c r="G417" s="25">
        <f>data!E424</f>
        <v>0</v>
      </c>
      <c r="H417" s="26">
        <f>data!F424</f>
        <v>0</v>
      </c>
      <c r="I417" s="17">
        <f t="shared" si="60"/>
        <v>-1</v>
      </c>
      <c r="J417" s="17">
        <f t="shared" si="61"/>
        <v>0</v>
      </c>
      <c r="K417" s="17">
        <f>SUM(J$2:J417)</f>
        <v>0</v>
      </c>
      <c r="L417" s="4" t="e">
        <f t="shared" si="62"/>
        <v>#DIV/0!</v>
      </c>
      <c r="M417" s="17">
        <f t="shared" si="63"/>
        <v>0</v>
      </c>
      <c r="N417" s="17" t="e">
        <f t="shared" si="64"/>
        <v>#DIV/0!</v>
      </c>
      <c r="O417" s="25">
        <f>IF(ABS(data!G424)&lt;0.000001,0,data!G424)</f>
        <v>0</v>
      </c>
      <c r="P417" s="21">
        <f t="shared" si="65"/>
        <v>0</v>
      </c>
      <c r="Q417" s="21">
        <f>data!H424</f>
        <v>0</v>
      </c>
      <c r="R417" s="21" t="e">
        <f t="shared" si="66"/>
        <v>#DIV/0!</v>
      </c>
      <c r="S417" s="21" t="e">
        <f t="shared" si="67"/>
        <v>#DIV/0!</v>
      </c>
      <c r="T417" s="4">
        <f t="shared" si="68"/>
        <v>0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  <c r="AMK417" s="4"/>
      <c r="AML417" s="4"/>
      <c r="AMM417" s="4"/>
    </row>
    <row r="418" ht="15" customHeight="1" spans="1:1027">
      <c r="A418" s="25">
        <f>data!A425</f>
        <v>0</v>
      </c>
      <c r="B418" s="17">
        <f>data!B$7</f>
        <v>0</v>
      </c>
      <c r="C418" s="17" t="str">
        <f>data!B$1</f>
        <v>bitmex</v>
      </c>
      <c r="D418" s="17" t="str">
        <f>data!B$2</f>
        <v>xbt_usd</v>
      </c>
      <c r="E418" s="25">
        <f>data!C425</f>
        <v>0</v>
      </c>
      <c r="F418" s="25">
        <f>data!D425</f>
        <v>0</v>
      </c>
      <c r="G418" s="25">
        <f>data!E425</f>
        <v>0</v>
      </c>
      <c r="H418" s="26">
        <f>data!F425</f>
        <v>0</v>
      </c>
      <c r="I418" s="17">
        <f t="shared" si="60"/>
        <v>-1</v>
      </c>
      <c r="J418" s="17">
        <f t="shared" si="61"/>
        <v>0</v>
      </c>
      <c r="K418" s="17">
        <f>SUM(J$2:J418)</f>
        <v>0</v>
      </c>
      <c r="L418" s="4" t="e">
        <f t="shared" si="62"/>
        <v>#DIV/0!</v>
      </c>
      <c r="M418" s="17">
        <f t="shared" si="63"/>
        <v>0</v>
      </c>
      <c r="N418" s="17" t="e">
        <f t="shared" si="64"/>
        <v>#DIV/0!</v>
      </c>
      <c r="O418" s="25">
        <f>IF(ABS(data!G425)&lt;0.000001,0,data!G425)</f>
        <v>0</v>
      </c>
      <c r="P418" s="21">
        <f t="shared" si="65"/>
        <v>0</v>
      </c>
      <c r="Q418" s="21">
        <f>data!H425</f>
        <v>0</v>
      </c>
      <c r="R418" s="21" t="e">
        <f t="shared" si="66"/>
        <v>#DIV/0!</v>
      </c>
      <c r="S418" s="21" t="e">
        <f t="shared" si="67"/>
        <v>#DIV/0!</v>
      </c>
      <c r="T418" s="4">
        <f t="shared" si="68"/>
        <v>0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  <c r="AMK418" s="4"/>
      <c r="AML418" s="4"/>
      <c r="AMM418" s="4"/>
    </row>
    <row r="419" ht="15" customHeight="1" spans="1:1027">
      <c r="A419" s="25">
        <f>data!A426</f>
        <v>0</v>
      </c>
      <c r="B419" s="17">
        <f>data!B$7</f>
        <v>0</v>
      </c>
      <c r="C419" s="17" t="str">
        <f>data!B$1</f>
        <v>bitmex</v>
      </c>
      <c r="D419" s="17" t="str">
        <f>data!B$2</f>
        <v>xbt_usd</v>
      </c>
      <c r="E419" s="25">
        <f>data!C426</f>
        <v>0</v>
      </c>
      <c r="F419" s="25">
        <f>data!D426</f>
        <v>0</v>
      </c>
      <c r="G419" s="25">
        <f>data!E426</f>
        <v>0</v>
      </c>
      <c r="H419" s="26">
        <f>data!F426</f>
        <v>0</v>
      </c>
      <c r="I419" s="17">
        <f t="shared" si="60"/>
        <v>-1</v>
      </c>
      <c r="J419" s="17">
        <f t="shared" si="61"/>
        <v>0</v>
      </c>
      <c r="K419" s="17">
        <f>SUM(J$2:J419)</f>
        <v>0</v>
      </c>
      <c r="L419" s="4" t="e">
        <f t="shared" si="62"/>
        <v>#DIV/0!</v>
      </c>
      <c r="M419" s="17">
        <f t="shared" si="63"/>
        <v>0</v>
      </c>
      <c r="N419" s="17" t="e">
        <f t="shared" si="64"/>
        <v>#DIV/0!</v>
      </c>
      <c r="O419" s="25">
        <f>IF(ABS(data!G426)&lt;0.000001,0,data!G426)</f>
        <v>0</v>
      </c>
      <c r="P419" s="21">
        <f t="shared" si="65"/>
        <v>0</v>
      </c>
      <c r="Q419" s="21">
        <f>data!H426</f>
        <v>0</v>
      </c>
      <c r="R419" s="21" t="e">
        <f t="shared" si="66"/>
        <v>#DIV/0!</v>
      </c>
      <c r="S419" s="21" t="e">
        <f t="shared" si="67"/>
        <v>#DIV/0!</v>
      </c>
      <c r="T419" s="4">
        <f t="shared" si="68"/>
        <v>0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  <c r="AMK419" s="4"/>
      <c r="AML419" s="4"/>
      <c r="AMM419" s="4"/>
    </row>
    <row r="420" ht="15" customHeight="1" spans="1:1027">
      <c r="A420" s="25">
        <f>data!A427</f>
        <v>0</v>
      </c>
      <c r="B420" s="17">
        <f>data!B$7</f>
        <v>0</v>
      </c>
      <c r="C420" s="17" t="str">
        <f>data!B$1</f>
        <v>bitmex</v>
      </c>
      <c r="D420" s="17" t="str">
        <f>data!B$2</f>
        <v>xbt_usd</v>
      </c>
      <c r="E420" s="25">
        <f>data!C427</f>
        <v>0</v>
      </c>
      <c r="F420" s="25">
        <f>data!D427</f>
        <v>0</v>
      </c>
      <c r="G420" s="25">
        <f>data!E427</f>
        <v>0</v>
      </c>
      <c r="H420" s="26">
        <f>data!F427</f>
        <v>0</v>
      </c>
      <c r="I420" s="17">
        <f t="shared" si="60"/>
        <v>-1</v>
      </c>
      <c r="J420" s="17">
        <f t="shared" si="61"/>
        <v>0</v>
      </c>
      <c r="K420" s="17">
        <f>SUM(J$2:J420)</f>
        <v>0</v>
      </c>
      <c r="L420" s="4" t="e">
        <f t="shared" si="62"/>
        <v>#DIV/0!</v>
      </c>
      <c r="M420" s="17">
        <f t="shared" si="63"/>
        <v>0</v>
      </c>
      <c r="N420" s="17" t="e">
        <f t="shared" si="64"/>
        <v>#DIV/0!</v>
      </c>
      <c r="O420" s="25">
        <f>IF(ABS(data!G427)&lt;0.000001,0,data!G427)</f>
        <v>0</v>
      </c>
      <c r="P420" s="21">
        <f t="shared" si="65"/>
        <v>0</v>
      </c>
      <c r="Q420" s="21">
        <f>data!H427</f>
        <v>0</v>
      </c>
      <c r="R420" s="21" t="e">
        <f t="shared" si="66"/>
        <v>#DIV/0!</v>
      </c>
      <c r="S420" s="21" t="e">
        <f t="shared" si="67"/>
        <v>#DIV/0!</v>
      </c>
      <c r="T420" s="4">
        <f t="shared" si="68"/>
        <v>0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  <c r="AMK420" s="4"/>
      <c r="AML420" s="4"/>
      <c r="AMM420" s="4"/>
    </row>
    <row r="421" ht="15" customHeight="1" spans="1:1027">
      <c r="A421" s="25">
        <f>data!A428</f>
        <v>0</v>
      </c>
      <c r="B421" s="17">
        <f>data!B$7</f>
        <v>0</v>
      </c>
      <c r="C421" s="17" t="str">
        <f>data!B$1</f>
        <v>bitmex</v>
      </c>
      <c r="D421" s="17" t="str">
        <f>data!B$2</f>
        <v>xbt_usd</v>
      </c>
      <c r="E421" s="25">
        <f>data!C428</f>
        <v>0</v>
      </c>
      <c r="F421" s="25">
        <f>data!D428</f>
        <v>0</v>
      </c>
      <c r="G421" s="25">
        <f>data!E428</f>
        <v>0</v>
      </c>
      <c r="H421" s="26">
        <f>data!F428</f>
        <v>0</v>
      </c>
      <c r="I421" s="17">
        <f t="shared" si="60"/>
        <v>-1</v>
      </c>
      <c r="J421" s="17">
        <f t="shared" si="61"/>
        <v>0</v>
      </c>
      <c r="K421" s="17">
        <f>SUM(J$2:J421)</f>
        <v>0</v>
      </c>
      <c r="L421" s="4" t="e">
        <f t="shared" si="62"/>
        <v>#DIV/0!</v>
      </c>
      <c r="M421" s="17">
        <f t="shared" si="63"/>
        <v>0</v>
      </c>
      <c r="N421" s="17" t="e">
        <f t="shared" si="64"/>
        <v>#DIV/0!</v>
      </c>
      <c r="O421" s="25">
        <f>IF(ABS(data!G428)&lt;0.000001,0,data!G428)</f>
        <v>0</v>
      </c>
      <c r="P421" s="21">
        <f t="shared" si="65"/>
        <v>0</v>
      </c>
      <c r="Q421" s="21">
        <f>data!H428</f>
        <v>0</v>
      </c>
      <c r="R421" s="21" t="e">
        <f t="shared" si="66"/>
        <v>#DIV/0!</v>
      </c>
      <c r="S421" s="21" t="e">
        <f t="shared" si="67"/>
        <v>#DIV/0!</v>
      </c>
      <c r="T421" s="4">
        <f t="shared" si="68"/>
        <v>0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  <c r="AMK421" s="4"/>
      <c r="AML421" s="4"/>
      <c r="AMM421" s="4"/>
    </row>
    <row r="422" ht="15" customHeight="1" spans="1:1027">
      <c r="A422" s="25">
        <f>data!A429</f>
        <v>0</v>
      </c>
      <c r="B422" s="17">
        <f>data!B$7</f>
        <v>0</v>
      </c>
      <c r="C422" s="17" t="str">
        <f>data!B$1</f>
        <v>bitmex</v>
      </c>
      <c r="D422" s="17" t="str">
        <f>data!B$2</f>
        <v>xbt_usd</v>
      </c>
      <c r="E422" s="25">
        <f>data!C429</f>
        <v>0</v>
      </c>
      <c r="F422" s="25">
        <f>data!D429</f>
        <v>0</v>
      </c>
      <c r="G422" s="25">
        <f>data!E429</f>
        <v>0</v>
      </c>
      <c r="H422" s="26">
        <f>data!F429</f>
        <v>0</v>
      </c>
      <c r="I422" s="17">
        <f t="shared" si="60"/>
        <v>-1</v>
      </c>
      <c r="J422" s="17">
        <f t="shared" si="61"/>
        <v>0</v>
      </c>
      <c r="K422" s="17">
        <f>SUM(J$2:J422)</f>
        <v>0</v>
      </c>
      <c r="L422" s="4" t="e">
        <f t="shared" si="62"/>
        <v>#DIV/0!</v>
      </c>
      <c r="M422" s="17">
        <f t="shared" si="63"/>
        <v>0</v>
      </c>
      <c r="N422" s="17" t="e">
        <f t="shared" si="64"/>
        <v>#DIV/0!</v>
      </c>
      <c r="O422" s="25">
        <f>IF(ABS(data!G429)&lt;0.000001,0,data!G429)</f>
        <v>0</v>
      </c>
      <c r="P422" s="21">
        <f t="shared" si="65"/>
        <v>0</v>
      </c>
      <c r="Q422" s="21">
        <f>data!H429</f>
        <v>0</v>
      </c>
      <c r="R422" s="21" t="e">
        <f t="shared" si="66"/>
        <v>#DIV/0!</v>
      </c>
      <c r="S422" s="21" t="e">
        <f t="shared" si="67"/>
        <v>#DIV/0!</v>
      </c>
      <c r="T422" s="4">
        <f t="shared" si="68"/>
        <v>0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  <c r="AMK422" s="4"/>
      <c r="AML422" s="4"/>
      <c r="AMM422" s="4"/>
    </row>
    <row r="423" ht="15" customHeight="1" spans="1:1027">
      <c r="A423" s="25">
        <f>data!A430</f>
        <v>0</v>
      </c>
      <c r="B423" s="17">
        <f>data!B$7</f>
        <v>0</v>
      </c>
      <c r="C423" s="17" t="str">
        <f>data!B$1</f>
        <v>bitmex</v>
      </c>
      <c r="D423" s="17" t="str">
        <f>data!B$2</f>
        <v>xbt_usd</v>
      </c>
      <c r="E423" s="25">
        <f>data!C430</f>
        <v>0</v>
      </c>
      <c r="F423" s="25">
        <f>data!D430</f>
        <v>0</v>
      </c>
      <c r="G423" s="25">
        <f>data!E430</f>
        <v>0</v>
      </c>
      <c r="H423" s="26">
        <f>data!F430</f>
        <v>0</v>
      </c>
      <c r="I423" s="17">
        <f t="shared" si="60"/>
        <v>-1</v>
      </c>
      <c r="J423" s="17">
        <f t="shared" si="61"/>
        <v>0</v>
      </c>
      <c r="K423" s="17">
        <f>SUM(J$2:J423)</f>
        <v>0</v>
      </c>
      <c r="L423" s="4" t="e">
        <f t="shared" si="62"/>
        <v>#DIV/0!</v>
      </c>
      <c r="M423" s="17">
        <f t="shared" si="63"/>
        <v>0</v>
      </c>
      <c r="N423" s="17" t="e">
        <f t="shared" si="64"/>
        <v>#DIV/0!</v>
      </c>
      <c r="O423" s="25">
        <f>IF(ABS(data!G430)&lt;0.000001,0,data!G430)</f>
        <v>0</v>
      </c>
      <c r="P423" s="21">
        <f t="shared" si="65"/>
        <v>0</v>
      </c>
      <c r="Q423" s="21">
        <f>data!H430</f>
        <v>0</v>
      </c>
      <c r="R423" s="21" t="e">
        <f t="shared" si="66"/>
        <v>#DIV/0!</v>
      </c>
      <c r="S423" s="21" t="e">
        <f t="shared" si="67"/>
        <v>#DIV/0!</v>
      </c>
      <c r="T423" s="4">
        <f t="shared" si="68"/>
        <v>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  <c r="AMK423" s="4"/>
      <c r="AML423" s="4"/>
      <c r="AMM423" s="4"/>
    </row>
    <row r="424" ht="15" customHeight="1" spans="1:1027">
      <c r="A424" s="25">
        <f>data!A431</f>
        <v>0</v>
      </c>
      <c r="B424" s="17">
        <f>data!B$7</f>
        <v>0</v>
      </c>
      <c r="C424" s="17" t="str">
        <f>data!B$1</f>
        <v>bitmex</v>
      </c>
      <c r="D424" s="17" t="str">
        <f>data!B$2</f>
        <v>xbt_usd</v>
      </c>
      <c r="E424" s="25">
        <f>data!C431</f>
        <v>0</v>
      </c>
      <c r="F424" s="25">
        <f>data!D431</f>
        <v>0</v>
      </c>
      <c r="G424" s="25">
        <f>data!E431</f>
        <v>0</v>
      </c>
      <c r="H424" s="26">
        <f>data!F431</f>
        <v>0</v>
      </c>
      <c r="I424" s="17">
        <f t="shared" si="60"/>
        <v>-1</v>
      </c>
      <c r="J424" s="17">
        <f t="shared" si="61"/>
        <v>0</v>
      </c>
      <c r="K424" s="17">
        <f>SUM(J$2:J424)</f>
        <v>0</v>
      </c>
      <c r="L424" s="4" t="e">
        <f t="shared" si="62"/>
        <v>#DIV/0!</v>
      </c>
      <c r="M424" s="17">
        <f t="shared" si="63"/>
        <v>0</v>
      </c>
      <c r="N424" s="17" t="e">
        <f t="shared" si="64"/>
        <v>#DIV/0!</v>
      </c>
      <c r="O424" s="25">
        <f>IF(ABS(data!G431)&lt;0.000001,0,data!G431)</f>
        <v>0</v>
      </c>
      <c r="P424" s="21">
        <f t="shared" si="65"/>
        <v>0</v>
      </c>
      <c r="Q424" s="21">
        <f>data!H431</f>
        <v>0</v>
      </c>
      <c r="R424" s="21" t="e">
        <f t="shared" si="66"/>
        <v>#DIV/0!</v>
      </c>
      <c r="S424" s="21" t="e">
        <f t="shared" si="67"/>
        <v>#DIV/0!</v>
      </c>
      <c r="T424" s="4">
        <f t="shared" si="68"/>
        <v>0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  <c r="AMK424" s="4"/>
      <c r="AML424" s="4"/>
      <c r="AMM424" s="4"/>
    </row>
    <row r="425" ht="15" customHeight="1" spans="1:1027">
      <c r="A425" s="25">
        <f>data!A432</f>
        <v>0</v>
      </c>
      <c r="B425" s="17">
        <f>data!B$7</f>
        <v>0</v>
      </c>
      <c r="C425" s="17" t="str">
        <f>data!B$1</f>
        <v>bitmex</v>
      </c>
      <c r="D425" s="17" t="str">
        <f>data!B$2</f>
        <v>xbt_usd</v>
      </c>
      <c r="E425" s="25">
        <f>data!C432</f>
        <v>0</v>
      </c>
      <c r="F425" s="25">
        <f>data!D432</f>
        <v>0</v>
      </c>
      <c r="G425" s="25">
        <f>data!E432</f>
        <v>0</v>
      </c>
      <c r="H425" s="26">
        <f>data!F432</f>
        <v>0</v>
      </c>
      <c r="I425" s="17">
        <f t="shared" si="60"/>
        <v>-1</v>
      </c>
      <c r="J425" s="17">
        <f t="shared" si="61"/>
        <v>0</v>
      </c>
      <c r="K425" s="17">
        <f>SUM(J$2:J425)</f>
        <v>0</v>
      </c>
      <c r="L425" s="4" t="e">
        <f t="shared" si="62"/>
        <v>#DIV/0!</v>
      </c>
      <c r="M425" s="17">
        <f t="shared" si="63"/>
        <v>0</v>
      </c>
      <c r="N425" s="17" t="e">
        <f t="shared" si="64"/>
        <v>#DIV/0!</v>
      </c>
      <c r="O425" s="25">
        <f>IF(ABS(data!G432)&lt;0.000001,0,data!G432)</f>
        <v>0</v>
      </c>
      <c r="P425" s="21">
        <f t="shared" si="65"/>
        <v>0</v>
      </c>
      <c r="Q425" s="21">
        <f>data!H432</f>
        <v>0</v>
      </c>
      <c r="R425" s="21" t="e">
        <f t="shared" si="66"/>
        <v>#DIV/0!</v>
      </c>
      <c r="S425" s="21" t="e">
        <f t="shared" si="67"/>
        <v>#DIV/0!</v>
      </c>
      <c r="T425" s="4">
        <f t="shared" si="68"/>
        <v>0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  <c r="AMK425" s="4"/>
      <c r="AML425" s="4"/>
      <c r="AMM425" s="4"/>
    </row>
    <row r="426" ht="15" customHeight="1" spans="1:1027">
      <c r="A426" s="25">
        <f>data!A433</f>
        <v>0</v>
      </c>
      <c r="B426" s="17">
        <f>data!B$7</f>
        <v>0</v>
      </c>
      <c r="C426" s="17" t="str">
        <f>data!B$1</f>
        <v>bitmex</v>
      </c>
      <c r="D426" s="17" t="str">
        <f>data!B$2</f>
        <v>xbt_usd</v>
      </c>
      <c r="E426" s="25">
        <f>data!C433</f>
        <v>0</v>
      </c>
      <c r="F426" s="25">
        <f>data!D433</f>
        <v>0</v>
      </c>
      <c r="G426" s="25">
        <f>data!E433</f>
        <v>0</v>
      </c>
      <c r="H426" s="26">
        <f>data!F433</f>
        <v>0</v>
      </c>
      <c r="I426" s="17">
        <f t="shared" si="60"/>
        <v>-1</v>
      </c>
      <c r="J426" s="17">
        <f t="shared" si="61"/>
        <v>0</v>
      </c>
      <c r="K426" s="17">
        <f>SUM(J$2:J426)</f>
        <v>0</v>
      </c>
      <c r="L426" s="4" t="e">
        <f t="shared" si="62"/>
        <v>#DIV/0!</v>
      </c>
      <c r="M426" s="17">
        <f t="shared" si="63"/>
        <v>0</v>
      </c>
      <c r="N426" s="17" t="e">
        <f t="shared" si="64"/>
        <v>#DIV/0!</v>
      </c>
      <c r="O426" s="25">
        <f>IF(ABS(data!G433)&lt;0.000001,0,data!G433)</f>
        <v>0</v>
      </c>
      <c r="P426" s="21">
        <f t="shared" si="65"/>
        <v>0</v>
      </c>
      <c r="Q426" s="21">
        <f>data!H433</f>
        <v>0</v>
      </c>
      <c r="R426" s="21" t="e">
        <f t="shared" si="66"/>
        <v>#DIV/0!</v>
      </c>
      <c r="S426" s="21" t="e">
        <f t="shared" si="67"/>
        <v>#DIV/0!</v>
      </c>
      <c r="T426" s="4">
        <f t="shared" si="68"/>
        <v>0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</row>
    <row r="427" ht="15" customHeight="1" spans="1:1027">
      <c r="A427" s="25">
        <f>data!A434</f>
        <v>0</v>
      </c>
      <c r="B427" s="17">
        <f>data!B$7</f>
        <v>0</v>
      </c>
      <c r="C427" s="17" t="str">
        <f>data!B$1</f>
        <v>bitmex</v>
      </c>
      <c r="D427" s="17" t="str">
        <f>data!B$2</f>
        <v>xbt_usd</v>
      </c>
      <c r="E427" s="25">
        <f>data!C434</f>
        <v>0</v>
      </c>
      <c r="F427" s="25">
        <f>data!D434</f>
        <v>0</v>
      </c>
      <c r="G427" s="25">
        <f>data!E434</f>
        <v>0</v>
      </c>
      <c r="H427" s="26">
        <f>data!F434</f>
        <v>0</v>
      </c>
      <c r="I427" s="17">
        <f t="shared" si="60"/>
        <v>-1</v>
      </c>
      <c r="J427" s="17">
        <f t="shared" si="61"/>
        <v>0</v>
      </c>
      <c r="K427" s="17">
        <f>SUM(J$2:J427)</f>
        <v>0</v>
      </c>
      <c r="L427" s="4" t="e">
        <f t="shared" si="62"/>
        <v>#DIV/0!</v>
      </c>
      <c r="M427" s="17">
        <f t="shared" si="63"/>
        <v>0</v>
      </c>
      <c r="N427" s="17" t="e">
        <f t="shared" si="64"/>
        <v>#DIV/0!</v>
      </c>
      <c r="O427" s="25">
        <f>IF(ABS(data!G434)&lt;0.000001,0,data!G434)</f>
        <v>0</v>
      </c>
      <c r="P427" s="21">
        <f t="shared" si="65"/>
        <v>0</v>
      </c>
      <c r="Q427" s="21">
        <f>data!H434</f>
        <v>0</v>
      </c>
      <c r="R427" s="21" t="e">
        <f t="shared" si="66"/>
        <v>#DIV/0!</v>
      </c>
      <c r="S427" s="21" t="e">
        <f t="shared" si="67"/>
        <v>#DIV/0!</v>
      </c>
      <c r="T427" s="4">
        <f t="shared" si="68"/>
        <v>0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</row>
    <row r="428" ht="15" customHeight="1" spans="1:1027">
      <c r="A428" s="25">
        <f>data!A435</f>
        <v>0</v>
      </c>
      <c r="B428" s="17">
        <f>data!B$7</f>
        <v>0</v>
      </c>
      <c r="C428" s="17" t="str">
        <f>data!B$1</f>
        <v>bitmex</v>
      </c>
      <c r="D428" s="17" t="str">
        <f>data!B$2</f>
        <v>xbt_usd</v>
      </c>
      <c r="E428" s="25">
        <f>data!C435</f>
        <v>0</v>
      </c>
      <c r="F428" s="25">
        <f>data!D435</f>
        <v>0</v>
      </c>
      <c r="G428" s="25">
        <f>data!E435</f>
        <v>0</v>
      </c>
      <c r="H428" s="26">
        <f>data!F435</f>
        <v>0</v>
      </c>
      <c r="I428" s="17">
        <f t="shared" si="60"/>
        <v>-1</v>
      </c>
      <c r="J428" s="17">
        <f t="shared" si="61"/>
        <v>0</v>
      </c>
      <c r="K428" s="17">
        <f>SUM(J$2:J428)</f>
        <v>0</v>
      </c>
      <c r="L428" s="4" t="e">
        <f t="shared" si="62"/>
        <v>#DIV/0!</v>
      </c>
      <c r="M428" s="17">
        <f t="shared" si="63"/>
        <v>0</v>
      </c>
      <c r="N428" s="17" t="e">
        <f t="shared" si="64"/>
        <v>#DIV/0!</v>
      </c>
      <c r="O428" s="25">
        <f>IF(ABS(data!G435)&lt;0.000001,0,data!G435)</f>
        <v>0</v>
      </c>
      <c r="P428" s="21">
        <f t="shared" si="65"/>
        <v>0</v>
      </c>
      <c r="Q428" s="21">
        <f>data!H435</f>
        <v>0</v>
      </c>
      <c r="R428" s="21" t="e">
        <f t="shared" si="66"/>
        <v>#DIV/0!</v>
      </c>
      <c r="S428" s="21" t="e">
        <f t="shared" si="67"/>
        <v>#DIV/0!</v>
      </c>
      <c r="T428" s="4">
        <f t="shared" si="68"/>
        <v>0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</row>
    <row r="429" ht="15" customHeight="1" spans="1:1027">
      <c r="A429" s="25">
        <f>data!A436</f>
        <v>0</v>
      </c>
      <c r="B429" s="17">
        <f>data!B$7</f>
        <v>0</v>
      </c>
      <c r="C429" s="17" t="str">
        <f>data!B$1</f>
        <v>bitmex</v>
      </c>
      <c r="D429" s="17" t="str">
        <f>data!B$2</f>
        <v>xbt_usd</v>
      </c>
      <c r="E429" s="25">
        <f>data!C436</f>
        <v>0</v>
      </c>
      <c r="F429" s="25">
        <f>data!D436</f>
        <v>0</v>
      </c>
      <c r="G429" s="25">
        <f>data!E436</f>
        <v>0</v>
      </c>
      <c r="H429" s="26">
        <f>data!F436</f>
        <v>0</v>
      </c>
      <c r="I429" s="17">
        <f t="shared" si="60"/>
        <v>-1</v>
      </c>
      <c r="J429" s="17">
        <f t="shared" si="61"/>
        <v>0</v>
      </c>
      <c r="K429" s="17">
        <f>SUM(J$2:J429)</f>
        <v>0</v>
      </c>
      <c r="L429" s="4" t="e">
        <f t="shared" si="62"/>
        <v>#DIV/0!</v>
      </c>
      <c r="M429" s="17">
        <f t="shared" si="63"/>
        <v>0</v>
      </c>
      <c r="N429" s="17" t="e">
        <f t="shared" si="64"/>
        <v>#DIV/0!</v>
      </c>
      <c r="O429" s="25">
        <f>IF(ABS(data!G436)&lt;0.000001,0,data!G436)</f>
        <v>0</v>
      </c>
      <c r="P429" s="21">
        <f t="shared" si="65"/>
        <v>0</v>
      </c>
      <c r="Q429" s="21">
        <f>data!H436</f>
        <v>0</v>
      </c>
      <c r="R429" s="21" t="e">
        <f t="shared" si="66"/>
        <v>#DIV/0!</v>
      </c>
      <c r="S429" s="21" t="e">
        <f t="shared" si="67"/>
        <v>#DIV/0!</v>
      </c>
      <c r="T429" s="4">
        <f t="shared" si="68"/>
        <v>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  <c r="AMK429" s="4"/>
      <c r="AML429" s="4"/>
      <c r="AMM429" s="4"/>
    </row>
    <row r="430" ht="15" customHeight="1" spans="1:1027">
      <c r="A430" s="25">
        <f>data!A437</f>
        <v>0</v>
      </c>
      <c r="B430" s="17">
        <f>data!B$7</f>
        <v>0</v>
      </c>
      <c r="C430" s="17" t="str">
        <f>data!B$1</f>
        <v>bitmex</v>
      </c>
      <c r="D430" s="17" t="str">
        <f>data!B$2</f>
        <v>xbt_usd</v>
      </c>
      <c r="E430" s="25">
        <f>data!C437</f>
        <v>0</v>
      </c>
      <c r="F430" s="25">
        <f>data!D437</f>
        <v>0</v>
      </c>
      <c r="G430" s="25">
        <f>data!E437</f>
        <v>0</v>
      </c>
      <c r="H430" s="26">
        <f>data!F437</f>
        <v>0</v>
      </c>
      <c r="I430" s="17">
        <f t="shared" si="60"/>
        <v>-1</v>
      </c>
      <c r="J430" s="17">
        <f t="shared" si="61"/>
        <v>0</v>
      </c>
      <c r="K430" s="17">
        <f>SUM(J$2:J430)</f>
        <v>0</v>
      </c>
      <c r="L430" s="4" t="e">
        <f t="shared" si="62"/>
        <v>#DIV/0!</v>
      </c>
      <c r="M430" s="17">
        <f t="shared" si="63"/>
        <v>0</v>
      </c>
      <c r="N430" s="17" t="e">
        <f t="shared" si="64"/>
        <v>#DIV/0!</v>
      </c>
      <c r="O430" s="25">
        <f>IF(ABS(data!G437)&lt;0.000001,0,data!G437)</f>
        <v>0</v>
      </c>
      <c r="P430" s="21">
        <f t="shared" si="65"/>
        <v>0</v>
      </c>
      <c r="Q430" s="21">
        <f>data!H437</f>
        <v>0</v>
      </c>
      <c r="R430" s="21" t="e">
        <f t="shared" si="66"/>
        <v>#DIV/0!</v>
      </c>
      <c r="S430" s="21" t="e">
        <f t="shared" si="67"/>
        <v>#DIV/0!</v>
      </c>
      <c r="T430" s="4">
        <f t="shared" si="68"/>
        <v>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  <c r="AMK430" s="4"/>
      <c r="AML430" s="4"/>
      <c r="AMM430" s="4"/>
    </row>
    <row r="431" ht="15" customHeight="1" spans="1:1027">
      <c r="A431" s="25">
        <f>data!A438</f>
        <v>0</v>
      </c>
      <c r="B431" s="17">
        <f>data!B$7</f>
        <v>0</v>
      </c>
      <c r="C431" s="17" t="str">
        <f>data!B$1</f>
        <v>bitmex</v>
      </c>
      <c r="D431" s="17" t="str">
        <f>data!B$2</f>
        <v>xbt_usd</v>
      </c>
      <c r="E431" s="25">
        <f>data!C438</f>
        <v>0</v>
      </c>
      <c r="F431" s="25">
        <f>data!D438</f>
        <v>0</v>
      </c>
      <c r="G431" s="25">
        <f>data!E438</f>
        <v>0</v>
      </c>
      <c r="H431" s="26">
        <f>data!F438</f>
        <v>0</v>
      </c>
      <c r="I431" s="17">
        <f t="shared" si="60"/>
        <v>-1</v>
      </c>
      <c r="J431" s="17">
        <f t="shared" si="61"/>
        <v>0</v>
      </c>
      <c r="K431" s="17">
        <f>SUM(J$2:J431)</f>
        <v>0</v>
      </c>
      <c r="L431" s="4" t="e">
        <f t="shared" si="62"/>
        <v>#DIV/0!</v>
      </c>
      <c r="M431" s="17">
        <f t="shared" si="63"/>
        <v>0</v>
      </c>
      <c r="N431" s="17" t="e">
        <f t="shared" si="64"/>
        <v>#DIV/0!</v>
      </c>
      <c r="O431" s="25">
        <f>IF(ABS(data!G438)&lt;0.000001,0,data!G438)</f>
        <v>0</v>
      </c>
      <c r="P431" s="21">
        <f t="shared" si="65"/>
        <v>0</v>
      </c>
      <c r="Q431" s="21">
        <f>data!H438</f>
        <v>0</v>
      </c>
      <c r="R431" s="21" t="e">
        <f t="shared" si="66"/>
        <v>#DIV/0!</v>
      </c>
      <c r="S431" s="21" t="e">
        <f t="shared" si="67"/>
        <v>#DIV/0!</v>
      </c>
      <c r="T431" s="4">
        <f t="shared" si="68"/>
        <v>0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  <c r="AMK431" s="4"/>
      <c r="AML431" s="4"/>
      <c r="AMM431" s="4"/>
    </row>
    <row r="432" ht="15" customHeight="1" spans="1:1027">
      <c r="A432" s="25">
        <f>data!A439</f>
        <v>0</v>
      </c>
      <c r="B432" s="17">
        <f>data!B$7</f>
        <v>0</v>
      </c>
      <c r="C432" s="17" t="str">
        <f>data!B$1</f>
        <v>bitmex</v>
      </c>
      <c r="D432" s="17" t="str">
        <f>data!B$2</f>
        <v>xbt_usd</v>
      </c>
      <c r="E432" s="25">
        <f>data!C439</f>
        <v>0</v>
      </c>
      <c r="F432" s="25">
        <f>data!D439</f>
        <v>0</v>
      </c>
      <c r="G432" s="25">
        <f>data!E439</f>
        <v>0</v>
      </c>
      <c r="H432" s="26">
        <f>data!F439</f>
        <v>0</v>
      </c>
      <c r="I432" s="17">
        <f t="shared" si="60"/>
        <v>-1</v>
      </c>
      <c r="J432" s="17">
        <f t="shared" si="61"/>
        <v>0</v>
      </c>
      <c r="K432" s="17">
        <f>SUM(J$2:J432)</f>
        <v>0</v>
      </c>
      <c r="L432" s="4" t="e">
        <f t="shared" si="62"/>
        <v>#DIV/0!</v>
      </c>
      <c r="M432" s="17">
        <f t="shared" si="63"/>
        <v>0</v>
      </c>
      <c r="N432" s="17" t="e">
        <f t="shared" si="64"/>
        <v>#DIV/0!</v>
      </c>
      <c r="O432" s="25">
        <f>IF(ABS(data!G439)&lt;0.000001,0,data!G439)</f>
        <v>0</v>
      </c>
      <c r="P432" s="21">
        <f t="shared" si="65"/>
        <v>0</v>
      </c>
      <c r="Q432" s="21">
        <f>data!H439</f>
        <v>0</v>
      </c>
      <c r="R432" s="21" t="e">
        <f t="shared" si="66"/>
        <v>#DIV/0!</v>
      </c>
      <c r="S432" s="21" t="e">
        <f t="shared" si="67"/>
        <v>#DIV/0!</v>
      </c>
      <c r="T432" s="4">
        <f t="shared" si="68"/>
        <v>0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  <c r="AMK432" s="4"/>
      <c r="AML432" s="4"/>
      <c r="AMM432" s="4"/>
    </row>
    <row r="433" ht="15" customHeight="1" spans="1:1027">
      <c r="A433" s="25">
        <f>data!A440</f>
        <v>0</v>
      </c>
      <c r="B433" s="17">
        <f>data!B$7</f>
        <v>0</v>
      </c>
      <c r="C433" s="17" t="str">
        <f>data!B$1</f>
        <v>bitmex</v>
      </c>
      <c r="D433" s="17" t="str">
        <f>data!B$2</f>
        <v>xbt_usd</v>
      </c>
      <c r="E433" s="25">
        <f>data!C440</f>
        <v>0</v>
      </c>
      <c r="F433" s="25">
        <f>data!D440</f>
        <v>0</v>
      </c>
      <c r="G433" s="25">
        <f>data!E440</f>
        <v>0</v>
      </c>
      <c r="H433" s="26">
        <f>data!F440</f>
        <v>0</v>
      </c>
      <c r="I433" s="17">
        <f t="shared" si="60"/>
        <v>-1</v>
      </c>
      <c r="J433" s="17">
        <f t="shared" si="61"/>
        <v>0</v>
      </c>
      <c r="K433" s="17">
        <f>SUM(J$2:J433)</f>
        <v>0</v>
      </c>
      <c r="L433" s="4" t="e">
        <f t="shared" si="62"/>
        <v>#DIV/0!</v>
      </c>
      <c r="M433" s="17">
        <f t="shared" si="63"/>
        <v>0</v>
      </c>
      <c r="N433" s="17" t="e">
        <f t="shared" si="64"/>
        <v>#DIV/0!</v>
      </c>
      <c r="O433" s="25">
        <f>IF(ABS(data!G440)&lt;0.000001,0,data!G440)</f>
        <v>0</v>
      </c>
      <c r="P433" s="21">
        <f t="shared" si="65"/>
        <v>0</v>
      </c>
      <c r="Q433" s="21">
        <f>data!H440</f>
        <v>0</v>
      </c>
      <c r="R433" s="21" t="e">
        <f t="shared" si="66"/>
        <v>#DIV/0!</v>
      </c>
      <c r="S433" s="21" t="e">
        <f t="shared" si="67"/>
        <v>#DIV/0!</v>
      </c>
      <c r="T433" s="4">
        <f t="shared" si="68"/>
        <v>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  <c r="AMK433" s="4"/>
      <c r="AML433" s="4"/>
      <c r="AMM433" s="4"/>
    </row>
    <row r="434" ht="15" customHeight="1" spans="1:1027">
      <c r="A434" s="25">
        <f>data!A441</f>
        <v>0</v>
      </c>
      <c r="B434" s="17">
        <f>data!B$7</f>
        <v>0</v>
      </c>
      <c r="C434" s="17" t="str">
        <f>data!B$1</f>
        <v>bitmex</v>
      </c>
      <c r="D434" s="17" t="str">
        <f>data!B$2</f>
        <v>xbt_usd</v>
      </c>
      <c r="E434" s="25">
        <f>data!C441</f>
        <v>0</v>
      </c>
      <c r="F434" s="25">
        <f>data!D441</f>
        <v>0</v>
      </c>
      <c r="G434" s="25">
        <f>data!E441</f>
        <v>0</v>
      </c>
      <c r="H434" s="26">
        <f>data!F441</f>
        <v>0</v>
      </c>
      <c r="I434" s="17">
        <f t="shared" si="60"/>
        <v>-1</v>
      </c>
      <c r="J434" s="17">
        <f t="shared" si="61"/>
        <v>0</v>
      </c>
      <c r="K434" s="17">
        <f>SUM(J$2:J434)</f>
        <v>0</v>
      </c>
      <c r="L434" s="4" t="e">
        <f t="shared" si="62"/>
        <v>#DIV/0!</v>
      </c>
      <c r="M434" s="17">
        <f t="shared" si="63"/>
        <v>0</v>
      </c>
      <c r="N434" s="17" t="e">
        <f t="shared" si="64"/>
        <v>#DIV/0!</v>
      </c>
      <c r="O434" s="25">
        <f>IF(ABS(data!G441)&lt;0.000001,0,data!G441)</f>
        <v>0</v>
      </c>
      <c r="P434" s="21">
        <f t="shared" si="65"/>
        <v>0</v>
      </c>
      <c r="Q434" s="21">
        <f>data!H441</f>
        <v>0</v>
      </c>
      <c r="R434" s="21" t="e">
        <f t="shared" si="66"/>
        <v>#DIV/0!</v>
      </c>
      <c r="S434" s="21" t="e">
        <f t="shared" si="67"/>
        <v>#DIV/0!</v>
      </c>
      <c r="T434" s="4">
        <f t="shared" si="68"/>
        <v>0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  <c r="AMK434" s="4"/>
      <c r="AML434" s="4"/>
      <c r="AMM434" s="4"/>
    </row>
    <row r="435" ht="15" customHeight="1" spans="1:1027">
      <c r="A435" s="25">
        <f>data!A442</f>
        <v>0</v>
      </c>
      <c r="B435" s="17">
        <f>data!B$7</f>
        <v>0</v>
      </c>
      <c r="C435" s="17" t="str">
        <f>data!B$1</f>
        <v>bitmex</v>
      </c>
      <c r="D435" s="17" t="str">
        <f>data!B$2</f>
        <v>xbt_usd</v>
      </c>
      <c r="E435" s="25">
        <f>data!C442</f>
        <v>0</v>
      </c>
      <c r="F435" s="25">
        <f>data!D442</f>
        <v>0</v>
      </c>
      <c r="G435" s="25">
        <f>data!E442</f>
        <v>0</v>
      </c>
      <c r="H435" s="26">
        <f>data!F442</f>
        <v>0</v>
      </c>
      <c r="I435" s="17">
        <f t="shared" si="60"/>
        <v>-1</v>
      </c>
      <c r="J435" s="17">
        <f t="shared" si="61"/>
        <v>0</v>
      </c>
      <c r="K435" s="17">
        <f>SUM(J$2:J435)</f>
        <v>0</v>
      </c>
      <c r="L435" s="4" t="e">
        <f t="shared" si="62"/>
        <v>#DIV/0!</v>
      </c>
      <c r="M435" s="17">
        <f t="shared" si="63"/>
        <v>0</v>
      </c>
      <c r="N435" s="17" t="e">
        <f t="shared" si="64"/>
        <v>#DIV/0!</v>
      </c>
      <c r="O435" s="25">
        <f>IF(ABS(data!G442)&lt;0.000001,0,data!G442)</f>
        <v>0</v>
      </c>
      <c r="P435" s="21">
        <f t="shared" si="65"/>
        <v>0</v>
      </c>
      <c r="Q435" s="21">
        <f>data!H442</f>
        <v>0</v>
      </c>
      <c r="R435" s="21" t="e">
        <f t="shared" si="66"/>
        <v>#DIV/0!</v>
      </c>
      <c r="S435" s="21" t="e">
        <f t="shared" si="67"/>
        <v>#DIV/0!</v>
      </c>
      <c r="T435" s="4">
        <f t="shared" si="68"/>
        <v>0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</row>
    <row r="436" ht="15" customHeight="1" spans="1:1027">
      <c r="A436" s="25">
        <f>data!A443</f>
        <v>0</v>
      </c>
      <c r="B436" s="17">
        <f>data!B$7</f>
        <v>0</v>
      </c>
      <c r="C436" s="17" t="str">
        <f>data!B$1</f>
        <v>bitmex</v>
      </c>
      <c r="D436" s="17" t="str">
        <f>data!B$2</f>
        <v>xbt_usd</v>
      </c>
      <c r="E436" s="25">
        <f>data!C443</f>
        <v>0</v>
      </c>
      <c r="F436" s="25">
        <f>data!D443</f>
        <v>0</v>
      </c>
      <c r="G436" s="25">
        <f>data!E443</f>
        <v>0</v>
      </c>
      <c r="H436" s="26">
        <f>data!F443</f>
        <v>0</v>
      </c>
      <c r="I436" s="17">
        <f t="shared" si="60"/>
        <v>-1</v>
      </c>
      <c r="J436" s="17">
        <f t="shared" si="61"/>
        <v>0</v>
      </c>
      <c r="K436" s="17">
        <f>SUM(J$2:J436)</f>
        <v>0</v>
      </c>
      <c r="L436" s="4" t="e">
        <f t="shared" si="62"/>
        <v>#DIV/0!</v>
      </c>
      <c r="M436" s="17">
        <f t="shared" si="63"/>
        <v>0</v>
      </c>
      <c r="N436" s="17" t="e">
        <f t="shared" si="64"/>
        <v>#DIV/0!</v>
      </c>
      <c r="O436" s="25">
        <f>IF(ABS(data!G443)&lt;0.000001,0,data!G443)</f>
        <v>0</v>
      </c>
      <c r="P436" s="21">
        <f t="shared" si="65"/>
        <v>0</v>
      </c>
      <c r="Q436" s="21">
        <f>data!H443</f>
        <v>0</v>
      </c>
      <c r="R436" s="21" t="e">
        <f t="shared" si="66"/>
        <v>#DIV/0!</v>
      </c>
      <c r="S436" s="21" t="e">
        <f t="shared" si="67"/>
        <v>#DIV/0!</v>
      </c>
      <c r="T436" s="4">
        <f t="shared" si="68"/>
        <v>0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</row>
    <row r="437" ht="15" customHeight="1" spans="1:1027">
      <c r="A437" s="25">
        <f>data!A444</f>
        <v>0</v>
      </c>
      <c r="B437" s="17">
        <f>data!B$7</f>
        <v>0</v>
      </c>
      <c r="C437" s="17" t="str">
        <f>data!B$1</f>
        <v>bitmex</v>
      </c>
      <c r="D437" s="17" t="str">
        <f>data!B$2</f>
        <v>xbt_usd</v>
      </c>
      <c r="E437" s="25">
        <f>data!C444</f>
        <v>0</v>
      </c>
      <c r="F437" s="25">
        <f>data!D444</f>
        <v>0</v>
      </c>
      <c r="G437" s="25">
        <f>data!E444</f>
        <v>0</v>
      </c>
      <c r="H437" s="26">
        <f>data!F444</f>
        <v>0</v>
      </c>
      <c r="I437" s="17">
        <f t="shared" si="60"/>
        <v>-1</v>
      </c>
      <c r="J437" s="17">
        <f t="shared" si="61"/>
        <v>0</v>
      </c>
      <c r="K437" s="17">
        <f>SUM(J$2:J437)</f>
        <v>0</v>
      </c>
      <c r="L437" s="4" t="e">
        <f t="shared" si="62"/>
        <v>#DIV/0!</v>
      </c>
      <c r="M437" s="17">
        <f t="shared" si="63"/>
        <v>0</v>
      </c>
      <c r="N437" s="17" t="e">
        <f t="shared" si="64"/>
        <v>#DIV/0!</v>
      </c>
      <c r="O437" s="25">
        <f>IF(ABS(data!G444)&lt;0.000001,0,data!G444)</f>
        <v>0</v>
      </c>
      <c r="P437" s="21">
        <f t="shared" si="65"/>
        <v>0</v>
      </c>
      <c r="Q437" s="21">
        <f>data!H444</f>
        <v>0</v>
      </c>
      <c r="R437" s="21" t="e">
        <f t="shared" si="66"/>
        <v>#DIV/0!</v>
      </c>
      <c r="S437" s="21" t="e">
        <f t="shared" si="67"/>
        <v>#DIV/0!</v>
      </c>
      <c r="T437" s="4">
        <f t="shared" si="68"/>
        <v>0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</row>
    <row r="438" ht="15" customHeight="1" spans="1:1027">
      <c r="A438" s="25">
        <f>data!A445</f>
        <v>0</v>
      </c>
      <c r="B438" s="17">
        <f>data!B$7</f>
        <v>0</v>
      </c>
      <c r="C438" s="17" t="str">
        <f>data!B$1</f>
        <v>bitmex</v>
      </c>
      <c r="D438" s="17" t="str">
        <f>data!B$2</f>
        <v>xbt_usd</v>
      </c>
      <c r="E438" s="25">
        <f>data!C445</f>
        <v>0</v>
      </c>
      <c r="F438" s="25">
        <f>data!D445</f>
        <v>0</v>
      </c>
      <c r="G438" s="25">
        <f>data!E445</f>
        <v>0</v>
      </c>
      <c r="H438" s="26">
        <f>data!F445</f>
        <v>0</v>
      </c>
      <c r="I438" s="17">
        <f t="shared" si="60"/>
        <v>-1</v>
      </c>
      <c r="J438" s="17">
        <f t="shared" si="61"/>
        <v>0</v>
      </c>
      <c r="K438" s="17">
        <f>SUM(J$2:J438)</f>
        <v>0</v>
      </c>
      <c r="L438" s="4" t="e">
        <f t="shared" si="62"/>
        <v>#DIV/0!</v>
      </c>
      <c r="M438" s="17">
        <f t="shared" si="63"/>
        <v>0</v>
      </c>
      <c r="N438" s="17" t="e">
        <f t="shared" si="64"/>
        <v>#DIV/0!</v>
      </c>
      <c r="O438" s="25">
        <f>IF(ABS(data!G445)&lt;0.000001,0,data!G445)</f>
        <v>0</v>
      </c>
      <c r="P438" s="21">
        <f t="shared" si="65"/>
        <v>0</v>
      </c>
      <c r="Q438" s="21">
        <f>data!H445</f>
        <v>0</v>
      </c>
      <c r="R438" s="21" t="e">
        <f t="shared" si="66"/>
        <v>#DIV/0!</v>
      </c>
      <c r="S438" s="21" t="e">
        <f t="shared" si="67"/>
        <v>#DIV/0!</v>
      </c>
      <c r="T438" s="4">
        <f t="shared" si="68"/>
        <v>0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</row>
    <row r="439" ht="15" customHeight="1" spans="1:1027">
      <c r="A439" s="25">
        <f>data!A446</f>
        <v>0</v>
      </c>
      <c r="B439" s="17">
        <f>data!B$7</f>
        <v>0</v>
      </c>
      <c r="C439" s="17" t="str">
        <f>data!B$1</f>
        <v>bitmex</v>
      </c>
      <c r="D439" s="17" t="str">
        <f>data!B$2</f>
        <v>xbt_usd</v>
      </c>
      <c r="E439" s="25">
        <f>data!C446</f>
        <v>0</v>
      </c>
      <c r="F439" s="25">
        <f>data!D446</f>
        <v>0</v>
      </c>
      <c r="G439" s="25">
        <f>data!E446</f>
        <v>0</v>
      </c>
      <c r="H439" s="26">
        <f>data!F446</f>
        <v>0</v>
      </c>
      <c r="I439" s="17">
        <f t="shared" si="60"/>
        <v>-1</v>
      </c>
      <c r="J439" s="17">
        <f t="shared" si="61"/>
        <v>0</v>
      </c>
      <c r="K439" s="17">
        <f>SUM(J$2:J439)</f>
        <v>0</v>
      </c>
      <c r="L439" s="4" t="e">
        <f t="shared" si="62"/>
        <v>#DIV/0!</v>
      </c>
      <c r="M439" s="17">
        <f t="shared" si="63"/>
        <v>0</v>
      </c>
      <c r="N439" s="17" t="e">
        <f t="shared" si="64"/>
        <v>#DIV/0!</v>
      </c>
      <c r="O439" s="25">
        <f>IF(ABS(data!G446)&lt;0.000001,0,data!G446)</f>
        <v>0</v>
      </c>
      <c r="P439" s="21">
        <f t="shared" si="65"/>
        <v>0</v>
      </c>
      <c r="Q439" s="21">
        <f>data!H446</f>
        <v>0</v>
      </c>
      <c r="R439" s="21" t="e">
        <f t="shared" si="66"/>
        <v>#DIV/0!</v>
      </c>
      <c r="S439" s="21" t="e">
        <f t="shared" si="67"/>
        <v>#DIV/0!</v>
      </c>
      <c r="T439" s="4">
        <f t="shared" si="68"/>
        <v>0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  <c r="AMK439" s="4"/>
      <c r="AML439" s="4"/>
      <c r="AMM439" s="4"/>
    </row>
    <row r="440" ht="15" customHeight="1" spans="1:1027">
      <c r="A440" s="25">
        <f>data!A447</f>
        <v>0</v>
      </c>
      <c r="B440" s="17">
        <f>data!B$7</f>
        <v>0</v>
      </c>
      <c r="C440" s="17" t="str">
        <f>data!B$1</f>
        <v>bitmex</v>
      </c>
      <c r="D440" s="17" t="str">
        <f>data!B$2</f>
        <v>xbt_usd</v>
      </c>
      <c r="E440" s="25">
        <f>data!C447</f>
        <v>0</v>
      </c>
      <c r="F440" s="25">
        <f>data!D447</f>
        <v>0</v>
      </c>
      <c r="G440" s="25">
        <f>data!E447</f>
        <v>0</v>
      </c>
      <c r="H440" s="26">
        <f>data!F447</f>
        <v>0</v>
      </c>
      <c r="I440" s="17">
        <f t="shared" si="60"/>
        <v>-1</v>
      </c>
      <c r="J440" s="17">
        <f t="shared" si="61"/>
        <v>0</v>
      </c>
      <c r="K440" s="17">
        <f>SUM(J$2:J440)</f>
        <v>0</v>
      </c>
      <c r="L440" s="4" t="e">
        <f t="shared" si="62"/>
        <v>#DIV/0!</v>
      </c>
      <c r="M440" s="17">
        <f t="shared" si="63"/>
        <v>0</v>
      </c>
      <c r="N440" s="17" t="e">
        <f t="shared" si="64"/>
        <v>#DIV/0!</v>
      </c>
      <c r="O440" s="25">
        <f>IF(ABS(data!G447)&lt;0.000001,0,data!G447)</f>
        <v>0</v>
      </c>
      <c r="P440" s="21">
        <f t="shared" si="65"/>
        <v>0</v>
      </c>
      <c r="Q440" s="21">
        <f>data!H447</f>
        <v>0</v>
      </c>
      <c r="R440" s="21" t="e">
        <f t="shared" si="66"/>
        <v>#DIV/0!</v>
      </c>
      <c r="S440" s="21" t="e">
        <f t="shared" si="67"/>
        <v>#DIV/0!</v>
      </c>
      <c r="T440" s="4">
        <f t="shared" si="68"/>
        <v>0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  <c r="AMK440" s="4"/>
      <c r="AML440" s="4"/>
      <c r="AMM440" s="4"/>
    </row>
    <row r="441" ht="15" customHeight="1" spans="1:1027">
      <c r="A441" s="25">
        <f>data!A448</f>
        <v>0</v>
      </c>
      <c r="B441" s="17">
        <f>data!B$7</f>
        <v>0</v>
      </c>
      <c r="C441" s="17" t="str">
        <f>data!B$1</f>
        <v>bitmex</v>
      </c>
      <c r="D441" s="17" t="str">
        <f>data!B$2</f>
        <v>xbt_usd</v>
      </c>
      <c r="E441" s="25">
        <f>data!C448</f>
        <v>0</v>
      </c>
      <c r="F441" s="25">
        <f>data!D448</f>
        <v>0</v>
      </c>
      <c r="G441" s="25">
        <f>data!E448</f>
        <v>0</v>
      </c>
      <c r="H441" s="26">
        <f>data!F448</f>
        <v>0</v>
      </c>
      <c r="I441" s="17">
        <f t="shared" si="60"/>
        <v>-1</v>
      </c>
      <c r="J441" s="17">
        <f t="shared" si="61"/>
        <v>0</v>
      </c>
      <c r="K441" s="17">
        <f>SUM(J$2:J441)</f>
        <v>0</v>
      </c>
      <c r="L441" s="4" t="e">
        <f t="shared" si="62"/>
        <v>#DIV/0!</v>
      </c>
      <c r="M441" s="17">
        <f t="shared" si="63"/>
        <v>0</v>
      </c>
      <c r="N441" s="17" t="e">
        <f t="shared" si="64"/>
        <v>#DIV/0!</v>
      </c>
      <c r="O441" s="25">
        <f>IF(ABS(data!G448)&lt;0.000001,0,data!G448)</f>
        <v>0</v>
      </c>
      <c r="P441" s="21">
        <f t="shared" si="65"/>
        <v>0</v>
      </c>
      <c r="Q441" s="21">
        <f>data!H448</f>
        <v>0</v>
      </c>
      <c r="R441" s="21" t="e">
        <f t="shared" si="66"/>
        <v>#DIV/0!</v>
      </c>
      <c r="S441" s="21" t="e">
        <f t="shared" si="67"/>
        <v>#DIV/0!</v>
      </c>
      <c r="T441" s="4">
        <f t="shared" si="68"/>
        <v>0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  <c r="AMK441" s="4"/>
      <c r="AML441" s="4"/>
      <c r="AMM441" s="4"/>
    </row>
    <row r="442" ht="15" customHeight="1" spans="1:1027">
      <c r="A442" s="25">
        <f>data!A449</f>
        <v>0</v>
      </c>
      <c r="B442" s="17">
        <f>data!B$7</f>
        <v>0</v>
      </c>
      <c r="C442" s="17" t="str">
        <f>data!B$1</f>
        <v>bitmex</v>
      </c>
      <c r="D442" s="17" t="str">
        <f>data!B$2</f>
        <v>xbt_usd</v>
      </c>
      <c r="E442" s="25">
        <f>data!C449</f>
        <v>0</v>
      </c>
      <c r="F442" s="25">
        <f>data!D449</f>
        <v>0</v>
      </c>
      <c r="G442" s="25">
        <f>data!E449</f>
        <v>0</v>
      </c>
      <c r="H442" s="26">
        <f>data!F449</f>
        <v>0</v>
      </c>
      <c r="I442" s="17">
        <f t="shared" si="60"/>
        <v>-1</v>
      </c>
      <c r="J442" s="17">
        <f t="shared" si="61"/>
        <v>0</v>
      </c>
      <c r="K442" s="17">
        <f>SUM(J$2:J442)</f>
        <v>0</v>
      </c>
      <c r="L442" s="4" t="e">
        <f t="shared" si="62"/>
        <v>#DIV/0!</v>
      </c>
      <c r="M442" s="17">
        <f t="shared" si="63"/>
        <v>0</v>
      </c>
      <c r="N442" s="17" t="e">
        <f t="shared" si="64"/>
        <v>#DIV/0!</v>
      </c>
      <c r="O442" s="25">
        <f>IF(ABS(data!G449)&lt;0.000001,0,data!G449)</f>
        <v>0</v>
      </c>
      <c r="P442" s="21">
        <f t="shared" si="65"/>
        <v>0</v>
      </c>
      <c r="Q442" s="21">
        <f>data!H449</f>
        <v>0</v>
      </c>
      <c r="R442" s="21" t="e">
        <f t="shared" si="66"/>
        <v>#DIV/0!</v>
      </c>
      <c r="S442" s="21" t="e">
        <f t="shared" si="67"/>
        <v>#DIV/0!</v>
      </c>
      <c r="T442" s="4">
        <f t="shared" si="68"/>
        <v>0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  <c r="AMK442" s="4"/>
      <c r="AML442" s="4"/>
      <c r="AMM442" s="4"/>
    </row>
    <row r="443" ht="15" customHeight="1" spans="1:1027">
      <c r="A443" s="25">
        <f>data!A450</f>
        <v>0</v>
      </c>
      <c r="B443" s="17">
        <f>data!B$7</f>
        <v>0</v>
      </c>
      <c r="C443" s="17" t="str">
        <f>data!B$1</f>
        <v>bitmex</v>
      </c>
      <c r="D443" s="17" t="str">
        <f>data!B$2</f>
        <v>xbt_usd</v>
      </c>
      <c r="E443" s="25">
        <f>data!C450</f>
        <v>0</v>
      </c>
      <c r="F443" s="25">
        <f>data!D450</f>
        <v>0</v>
      </c>
      <c r="G443" s="25">
        <f>data!E450</f>
        <v>0</v>
      </c>
      <c r="H443" s="26">
        <f>data!F450</f>
        <v>0</v>
      </c>
      <c r="I443" s="17">
        <f t="shared" ref="I443:I506" si="69">IF(E443="BUY",1,-1)</f>
        <v>-1</v>
      </c>
      <c r="J443" s="17">
        <f t="shared" ref="J443:J506" si="70">F443*I443</f>
        <v>0</v>
      </c>
      <c r="K443" s="17">
        <f>SUM(J$2:J443)</f>
        <v>0</v>
      </c>
      <c r="L443" s="4" t="e">
        <f t="shared" ref="L443:L506" si="71">K442*(G443/G442-1)</f>
        <v>#DIV/0!</v>
      </c>
      <c r="M443" s="17">
        <f t="shared" ref="M443:M506" si="72">-0.000675*F443</f>
        <v>0</v>
      </c>
      <c r="N443" s="17" t="e">
        <f t="shared" ref="N443:N506" si="73">SUM(L443:M443)</f>
        <v>#DIV/0!</v>
      </c>
      <c r="O443" s="25">
        <f>IF(ABS(data!G450)&lt;0.000001,0,data!G450)</f>
        <v>0</v>
      </c>
      <c r="P443" s="21">
        <f t="shared" ref="P443:P506" si="74">-O443*F443</f>
        <v>0</v>
      </c>
      <c r="Q443" s="21">
        <f>data!H450</f>
        <v>0</v>
      </c>
      <c r="R443" s="21" t="e">
        <f t="shared" si="66"/>
        <v>#DIV/0!</v>
      </c>
      <c r="S443" s="21" t="e">
        <f t="shared" si="67"/>
        <v>#DIV/0!</v>
      </c>
      <c r="T443" s="4">
        <f t="shared" si="68"/>
        <v>0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  <c r="AMK443" s="4"/>
      <c r="AML443" s="4"/>
      <c r="AMM443" s="4"/>
    </row>
    <row r="444" ht="15" customHeight="1" spans="1:1027">
      <c r="A444" s="25">
        <f>data!A451</f>
        <v>0</v>
      </c>
      <c r="B444" s="17">
        <f>data!B$7</f>
        <v>0</v>
      </c>
      <c r="C444" s="17" t="str">
        <f>data!B$1</f>
        <v>bitmex</v>
      </c>
      <c r="D444" s="17" t="str">
        <f>data!B$2</f>
        <v>xbt_usd</v>
      </c>
      <c r="E444" s="25">
        <f>data!C451</f>
        <v>0</v>
      </c>
      <c r="F444" s="25">
        <f>data!D451</f>
        <v>0</v>
      </c>
      <c r="G444" s="25">
        <f>data!E451</f>
        <v>0</v>
      </c>
      <c r="H444" s="26">
        <f>data!F451</f>
        <v>0</v>
      </c>
      <c r="I444" s="17">
        <f t="shared" si="69"/>
        <v>-1</v>
      </c>
      <c r="J444" s="17">
        <f t="shared" si="70"/>
        <v>0</v>
      </c>
      <c r="K444" s="17">
        <f>SUM(J$2:J444)</f>
        <v>0</v>
      </c>
      <c r="L444" s="4" t="e">
        <f t="shared" si="71"/>
        <v>#DIV/0!</v>
      </c>
      <c r="M444" s="17">
        <f t="shared" si="72"/>
        <v>0</v>
      </c>
      <c r="N444" s="17" t="e">
        <f t="shared" si="73"/>
        <v>#DIV/0!</v>
      </c>
      <c r="O444" s="25">
        <f>IF(ABS(data!G451)&lt;0.000001,0,data!G451)</f>
        <v>0</v>
      </c>
      <c r="P444" s="21">
        <f t="shared" si="74"/>
        <v>0</v>
      </c>
      <c r="Q444" s="21">
        <f>data!H451</f>
        <v>0</v>
      </c>
      <c r="R444" s="21" t="e">
        <f t="shared" si="66"/>
        <v>#DIV/0!</v>
      </c>
      <c r="S444" s="21" t="e">
        <f t="shared" si="67"/>
        <v>#DIV/0!</v>
      </c>
      <c r="T444" s="4">
        <f t="shared" si="68"/>
        <v>0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  <c r="AMK444" s="4"/>
      <c r="AML444" s="4"/>
      <c r="AMM444" s="4"/>
    </row>
    <row r="445" ht="15" customHeight="1" spans="1:1027">
      <c r="A445" s="25">
        <f>data!A452</f>
        <v>0</v>
      </c>
      <c r="B445" s="17">
        <f>data!B$7</f>
        <v>0</v>
      </c>
      <c r="C445" s="17" t="str">
        <f>data!B$1</f>
        <v>bitmex</v>
      </c>
      <c r="D445" s="17" t="str">
        <f>data!B$2</f>
        <v>xbt_usd</v>
      </c>
      <c r="E445" s="25">
        <f>data!C452</f>
        <v>0</v>
      </c>
      <c r="F445" s="25">
        <f>data!D452</f>
        <v>0</v>
      </c>
      <c r="G445" s="25">
        <f>data!E452</f>
        <v>0</v>
      </c>
      <c r="H445" s="26">
        <f>data!F452</f>
        <v>0</v>
      </c>
      <c r="I445" s="17">
        <f t="shared" si="69"/>
        <v>-1</v>
      </c>
      <c r="J445" s="17">
        <f t="shared" si="70"/>
        <v>0</v>
      </c>
      <c r="K445" s="17">
        <f>SUM(J$2:J445)</f>
        <v>0</v>
      </c>
      <c r="L445" s="4" t="e">
        <f t="shared" si="71"/>
        <v>#DIV/0!</v>
      </c>
      <c r="M445" s="17">
        <f t="shared" si="72"/>
        <v>0</v>
      </c>
      <c r="N445" s="17" t="e">
        <f t="shared" si="73"/>
        <v>#DIV/0!</v>
      </c>
      <c r="O445" s="25">
        <f>IF(ABS(data!G452)&lt;0.000001,0,data!G452)</f>
        <v>0</v>
      </c>
      <c r="P445" s="21">
        <f t="shared" si="74"/>
        <v>0</v>
      </c>
      <c r="Q445" s="21">
        <f>data!H452</f>
        <v>0</v>
      </c>
      <c r="R445" s="21" t="e">
        <f t="shared" si="66"/>
        <v>#DIV/0!</v>
      </c>
      <c r="S445" s="21" t="e">
        <f t="shared" si="67"/>
        <v>#DIV/0!</v>
      </c>
      <c r="T445" s="4">
        <f t="shared" si="68"/>
        <v>0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</row>
    <row r="446" ht="15" customHeight="1" spans="1:1027">
      <c r="A446" s="25">
        <f>data!A453</f>
        <v>0</v>
      </c>
      <c r="B446" s="17">
        <f>data!B$7</f>
        <v>0</v>
      </c>
      <c r="C446" s="17" t="str">
        <f>data!B$1</f>
        <v>bitmex</v>
      </c>
      <c r="D446" s="17" t="str">
        <f>data!B$2</f>
        <v>xbt_usd</v>
      </c>
      <c r="E446" s="25">
        <f>data!C453</f>
        <v>0</v>
      </c>
      <c r="F446" s="25">
        <f>data!D453</f>
        <v>0</v>
      </c>
      <c r="G446" s="25">
        <f>data!E453</f>
        <v>0</v>
      </c>
      <c r="H446" s="26">
        <f>data!F453</f>
        <v>0</v>
      </c>
      <c r="I446" s="17">
        <f t="shared" si="69"/>
        <v>-1</v>
      </c>
      <c r="J446" s="17">
        <f t="shared" si="70"/>
        <v>0</v>
      </c>
      <c r="K446" s="17">
        <f>SUM(J$2:J446)</f>
        <v>0</v>
      </c>
      <c r="L446" s="4" t="e">
        <f t="shared" si="71"/>
        <v>#DIV/0!</v>
      </c>
      <c r="M446" s="17">
        <f t="shared" si="72"/>
        <v>0</v>
      </c>
      <c r="N446" s="17" t="e">
        <f t="shared" si="73"/>
        <v>#DIV/0!</v>
      </c>
      <c r="O446" s="25">
        <f>IF(ABS(data!G453)&lt;0.000001,0,data!G453)</f>
        <v>0</v>
      </c>
      <c r="P446" s="21">
        <f t="shared" si="74"/>
        <v>0</v>
      </c>
      <c r="Q446" s="21">
        <f>data!H453</f>
        <v>0</v>
      </c>
      <c r="R446" s="21" t="e">
        <f t="shared" si="66"/>
        <v>#DIV/0!</v>
      </c>
      <c r="S446" s="21" t="e">
        <f t="shared" si="67"/>
        <v>#DIV/0!</v>
      </c>
      <c r="T446" s="4">
        <f t="shared" si="68"/>
        <v>0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</row>
    <row r="447" ht="15" customHeight="1" spans="1:1027">
      <c r="A447" s="25">
        <f>data!A454</f>
        <v>0</v>
      </c>
      <c r="B447" s="17">
        <f>data!B$7</f>
        <v>0</v>
      </c>
      <c r="C447" s="17" t="str">
        <f>data!B$1</f>
        <v>bitmex</v>
      </c>
      <c r="D447" s="17" t="str">
        <f>data!B$2</f>
        <v>xbt_usd</v>
      </c>
      <c r="E447" s="25">
        <f>data!C454</f>
        <v>0</v>
      </c>
      <c r="F447" s="25">
        <f>data!D454</f>
        <v>0</v>
      </c>
      <c r="G447" s="25">
        <f>data!E454</f>
        <v>0</v>
      </c>
      <c r="H447" s="26">
        <f>data!F454</f>
        <v>0</v>
      </c>
      <c r="I447" s="17">
        <f t="shared" si="69"/>
        <v>-1</v>
      </c>
      <c r="J447" s="17">
        <f t="shared" si="70"/>
        <v>0</v>
      </c>
      <c r="K447" s="17">
        <f>SUM(J$2:J447)</f>
        <v>0</v>
      </c>
      <c r="L447" s="4" t="e">
        <f t="shared" si="71"/>
        <v>#DIV/0!</v>
      </c>
      <c r="M447" s="17">
        <f t="shared" si="72"/>
        <v>0</v>
      </c>
      <c r="N447" s="17" t="e">
        <f t="shared" si="73"/>
        <v>#DIV/0!</v>
      </c>
      <c r="O447" s="25">
        <f>IF(ABS(data!G454)&lt;0.000001,0,data!G454)</f>
        <v>0</v>
      </c>
      <c r="P447" s="21">
        <f t="shared" si="74"/>
        <v>0</v>
      </c>
      <c r="Q447" s="21">
        <f>data!H454</f>
        <v>0</v>
      </c>
      <c r="R447" s="21" t="e">
        <f t="shared" si="66"/>
        <v>#DIV/0!</v>
      </c>
      <c r="S447" s="21" t="e">
        <f t="shared" si="67"/>
        <v>#DIV/0!</v>
      </c>
      <c r="T447" s="4">
        <f t="shared" si="68"/>
        <v>0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  <c r="AMK447" s="4"/>
      <c r="AML447" s="4"/>
      <c r="AMM447" s="4"/>
    </row>
    <row r="448" ht="15" customHeight="1" spans="1:1027">
      <c r="A448" s="25">
        <f>data!A455</f>
        <v>0</v>
      </c>
      <c r="B448" s="17">
        <f>data!B$7</f>
        <v>0</v>
      </c>
      <c r="C448" s="17" t="str">
        <f>data!B$1</f>
        <v>bitmex</v>
      </c>
      <c r="D448" s="17" t="str">
        <f>data!B$2</f>
        <v>xbt_usd</v>
      </c>
      <c r="E448" s="25">
        <f>data!C455</f>
        <v>0</v>
      </c>
      <c r="F448" s="25">
        <f>data!D455</f>
        <v>0</v>
      </c>
      <c r="G448" s="25">
        <f>data!E455</f>
        <v>0</v>
      </c>
      <c r="H448" s="26">
        <f>data!F455</f>
        <v>0</v>
      </c>
      <c r="I448" s="17">
        <f t="shared" si="69"/>
        <v>-1</v>
      </c>
      <c r="J448" s="17">
        <f t="shared" si="70"/>
        <v>0</v>
      </c>
      <c r="K448" s="17">
        <f>SUM(J$2:J448)</f>
        <v>0</v>
      </c>
      <c r="L448" s="4" t="e">
        <f t="shared" si="71"/>
        <v>#DIV/0!</v>
      </c>
      <c r="M448" s="17">
        <f t="shared" si="72"/>
        <v>0</v>
      </c>
      <c r="N448" s="17" t="e">
        <f t="shared" si="73"/>
        <v>#DIV/0!</v>
      </c>
      <c r="O448" s="25">
        <f>IF(ABS(data!G455)&lt;0.000001,0,data!G455)</f>
        <v>0</v>
      </c>
      <c r="P448" s="21">
        <f t="shared" si="74"/>
        <v>0</v>
      </c>
      <c r="Q448" s="21">
        <f>data!H455</f>
        <v>0</v>
      </c>
      <c r="R448" s="21" t="e">
        <f t="shared" si="66"/>
        <v>#DIV/0!</v>
      </c>
      <c r="S448" s="21" t="e">
        <f t="shared" si="67"/>
        <v>#DIV/0!</v>
      </c>
      <c r="T448" s="4">
        <f t="shared" si="68"/>
        <v>0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  <c r="AMK448" s="4"/>
      <c r="AML448" s="4"/>
      <c r="AMM448" s="4"/>
    </row>
    <row r="449" ht="15" customHeight="1" spans="1:1027">
      <c r="A449" s="25">
        <f>data!A456</f>
        <v>0</v>
      </c>
      <c r="B449" s="17">
        <f>data!B$7</f>
        <v>0</v>
      </c>
      <c r="C449" s="17" t="str">
        <f>data!B$1</f>
        <v>bitmex</v>
      </c>
      <c r="D449" s="17" t="str">
        <f>data!B$2</f>
        <v>xbt_usd</v>
      </c>
      <c r="E449" s="25">
        <f>data!C456</f>
        <v>0</v>
      </c>
      <c r="F449" s="25">
        <f>data!D456</f>
        <v>0</v>
      </c>
      <c r="G449" s="25">
        <f>data!E456</f>
        <v>0</v>
      </c>
      <c r="H449" s="26">
        <f>data!F456</f>
        <v>0</v>
      </c>
      <c r="I449" s="17">
        <f t="shared" si="69"/>
        <v>-1</v>
      </c>
      <c r="J449" s="17">
        <f t="shared" si="70"/>
        <v>0</v>
      </c>
      <c r="K449" s="17">
        <f>SUM(J$2:J449)</f>
        <v>0</v>
      </c>
      <c r="L449" s="4" t="e">
        <f t="shared" si="71"/>
        <v>#DIV/0!</v>
      </c>
      <c r="M449" s="17">
        <f t="shared" si="72"/>
        <v>0</v>
      </c>
      <c r="N449" s="17" t="e">
        <f t="shared" si="73"/>
        <v>#DIV/0!</v>
      </c>
      <c r="O449" s="25">
        <f>IF(ABS(data!G456)&lt;0.000001,0,data!G456)</f>
        <v>0</v>
      </c>
      <c r="P449" s="21">
        <f t="shared" si="74"/>
        <v>0</v>
      </c>
      <c r="Q449" s="21">
        <f>data!H456</f>
        <v>0</v>
      </c>
      <c r="R449" s="21" t="e">
        <f t="shared" si="66"/>
        <v>#DIV/0!</v>
      </c>
      <c r="S449" s="21" t="e">
        <f t="shared" si="67"/>
        <v>#DIV/0!</v>
      </c>
      <c r="T449" s="4">
        <f t="shared" si="68"/>
        <v>0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</row>
    <row r="450" ht="15" customHeight="1" spans="1:1027">
      <c r="A450" s="25">
        <f>data!A457</f>
        <v>0</v>
      </c>
      <c r="B450" s="17">
        <f>data!B$7</f>
        <v>0</v>
      </c>
      <c r="C450" s="17" t="str">
        <f>data!B$1</f>
        <v>bitmex</v>
      </c>
      <c r="D450" s="17" t="str">
        <f>data!B$2</f>
        <v>xbt_usd</v>
      </c>
      <c r="E450" s="25">
        <f>data!C457</f>
        <v>0</v>
      </c>
      <c r="F450" s="25">
        <f>data!D457</f>
        <v>0</v>
      </c>
      <c r="G450" s="25">
        <f>data!E457</f>
        <v>0</v>
      </c>
      <c r="H450" s="26">
        <f>data!F457</f>
        <v>0</v>
      </c>
      <c r="I450" s="17">
        <f t="shared" si="69"/>
        <v>-1</v>
      </c>
      <c r="J450" s="17">
        <f t="shared" si="70"/>
        <v>0</v>
      </c>
      <c r="K450" s="17">
        <f>SUM(J$2:J450)</f>
        <v>0</v>
      </c>
      <c r="L450" s="4" t="e">
        <f t="shared" si="71"/>
        <v>#DIV/0!</v>
      </c>
      <c r="M450" s="17">
        <f t="shared" si="72"/>
        <v>0</v>
      </c>
      <c r="N450" s="17" t="e">
        <f t="shared" si="73"/>
        <v>#DIV/0!</v>
      </c>
      <c r="O450" s="25">
        <f>IF(ABS(data!G457)&lt;0.000001,0,data!G457)</f>
        <v>0</v>
      </c>
      <c r="P450" s="21">
        <f t="shared" si="74"/>
        <v>0</v>
      </c>
      <c r="Q450" s="21">
        <f>data!H457</f>
        <v>0</v>
      </c>
      <c r="R450" s="21" t="e">
        <f t="shared" si="66"/>
        <v>#DIV/0!</v>
      </c>
      <c r="S450" s="21" t="e">
        <f t="shared" si="67"/>
        <v>#DIV/0!</v>
      </c>
      <c r="T450" s="4">
        <f t="shared" si="68"/>
        <v>0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</row>
    <row r="451" ht="15" customHeight="1" spans="1:1027">
      <c r="A451" s="25">
        <f>data!A458</f>
        <v>0</v>
      </c>
      <c r="B451" s="17">
        <f>data!B$7</f>
        <v>0</v>
      </c>
      <c r="C451" s="17" t="str">
        <f>data!B$1</f>
        <v>bitmex</v>
      </c>
      <c r="D451" s="17" t="str">
        <f>data!B$2</f>
        <v>xbt_usd</v>
      </c>
      <c r="E451" s="25">
        <f>data!C458</f>
        <v>0</v>
      </c>
      <c r="F451" s="25">
        <f>data!D458</f>
        <v>0</v>
      </c>
      <c r="G451" s="25">
        <f>data!E458</f>
        <v>0</v>
      </c>
      <c r="H451" s="26">
        <f>data!F458</f>
        <v>0</v>
      </c>
      <c r="I451" s="17">
        <f t="shared" si="69"/>
        <v>-1</v>
      </c>
      <c r="J451" s="17">
        <f t="shared" si="70"/>
        <v>0</v>
      </c>
      <c r="K451" s="17">
        <f>SUM(J$2:J451)</f>
        <v>0</v>
      </c>
      <c r="L451" s="4" t="e">
        <f t="shared" si="71"/>
        <v>#DIV/0!</v>
      </c>
      <c r="M451" s="17">
        <f t="shared" si="72"/>
        <v>0</v>
      </c>
      <c r="N451" s="17" t="e">
        <f t="shared" si="73"/>
        <v>#DIV/0!</v>
      </c>
      <c r="O451" s="25">
        <f>IF(ABS(data!G458)&lt;0.000001,0,data!G458)</f>
        <v>0</v>
      </c>
      <c r="P451" s="21">
        <f t="shared" si="74"/>
        <v>0</v>
      </c>
      <c r="Q451" s="21">
        <f>data!H458</f>
        <v>0</v>
      </c>
      <c r="R451" s="21" t="e">
        <f t="shared" si="66"/>
        <v>#DIV/0!</v>
      </c>
      <c r="S451" s="21" t="e">
        <f t="shared" si="67"/>
        <v>#DIV/0!</v>
      </c>
      <c r="T451" s="4">
        <f t="shared" si="68"/>
        <v>0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  <c r="AMK451" s="4"/>
      <c r="AML451" s="4"/>
      <c r="AMM451" s="4"/>
    </row>
    <row r="452" ht="15" customHeight="1" spans="1:1027">
      <c r="A452" s="25">
        <f>data!A459</f>
        <v>0</v>
      </c>
      <c r="B452" s="17">
        <f>data!B$7</f>
        <v>0</v>
      </c>
      <c r="C452" s="17" t="str">
        <f>data!B$1</f>
        <v>bitmex</v>
      </c>
      <c r="D452" s="17" t="str">
        <f>data!B$2</f>
        <v>xbt_usd</v>
      </c>
      <c r="E452" s="25">
        <f>data!C459</f>
        <v>0</v>
      </c>
      <c r="F452" s="25">
        <f>data!D459</f>
        <v>0</v>
      </c>
      <c r="G452" s="25">
        <f>data!E459</f>
        <v>0</v>
      </c>
      <c r="H452" s="26">
        <f>data!F459</f>
        <v>0</v>
      </c>
      <c r="I452" s="17">
        <f t="shared" si="69"/>
        <v>-1</v>
      </c>
      <c r="J452" s="17">
        <f t="shared" si="70"/>
        <v>0</v>
      </c>
      <c r="K452" s="17">
        <f>SUM(J$2:J452)</f>
        <v>0</v>
      </c>
      <c r="L452" s="4" t="e">
        <f t="shared" si="71"/>
        <v>#DIV/0!</v>
      </c>
      <c r="M452" s="17">
        <f t="shared" si="72"/>
        <v>0</v>
      </c>
      <c r="N452" s="17" t="e">
        <f t="shared" si="73"/>
        <v>#DIV/0!</v>
      </c>
      <c r="O452" s="25">
        <f>IF(ABS(data!G459)&lt;0.000001,0,data!G459)</f>
        <v>0</v>
      </c>
      <c r="P452" s="21">
        <f t="shared" si="74"/>
        <v>0</v>
      </c>
      <c r="Q452" s="21">
        <f>data!H459</f>
        <v>0</v>
      </c>
      <c r="R452" s="21" t="e">
        <f t="shared" ref="R452:R515" si="75">(G452-Q452)/Q452*I452</f>
        <v>#DIV/0!</v>
      </c>
      <c r="S452" s="21" t="e">
        <f t="shared" ref="S452:S515" si="76">-R452*F452</f>
        <v>#DIV/0!</v>
      </c>
      <c r="T452" s="4">
        <f t="shared" ref="T452:T515" si="77">F452</f>
        <v>0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  <c r="AMK452" s="4"/>
      <c r="AML452" s="4"/>
      <c r="AMM452" s="4"/>
    </row>
    <row r="453" ht="15" customHeight="1" spans="1:1027">
      <c r="A453" s="25">
        <f>data!A460</f>
        <v>0</v>
      </c>
      <c r="B453" s="17">
        <f>data!B$7</f>
        <v>0</v>
      </c>
      <c r="C453" s="17" t="str">
        <f>data!B$1</f>
        <v>bitmex</v>
      </c>
      <c r="D453" s="17" t="str">
        <f>data!B$2</f>
        <v>xbt_usd</v>
      </c>
      <c r="E453" s="25">
        <f>data!C460</f>
        <v>0</v>
      </c>
      <c r="F453" s="25">
        <f>data!D460</f>
        <v>0</v>
      </c>
      <c r="G453" s="25">
        <f>data!E460</f>
        <v>0</v>
      </c>
      <c r="H453" s="26">
        <f>data!F460</f>
        <v>0</v>
      </c>
      <c r="I453" s="17">
        <f t="shared" si="69"/>
        <v>-1</v>
      </c>
      <c r="J453" s="17">
        <f t="shared" si="70"/>
        <v>0</v>
      </c>
      <c r="K453" s="17">
        <f>SUM(J$2:J453)</f>
        <v>0</v>
      </c>
      <c r="L453" s="4" t="e">
        <f t="shared" si="71"/>
        <v>#DIV/0!</v>
      </c>
      <c r="M453" s="17">
        <f t="shared" si="72"/>
        <v>0</v>
      </c>
      <c r="N453" s="17" t="e">
        <f t="shared" si="73"/>
        <v>#DIV/0!</v>
      </c>
      <c r="O453" s="25">
        <f>IF(ABS(data!G460)&lt;0.000001,0,data!G460)</f>
        <v>0</v>
      </c>
      <c r="P453" s="21">
        <f t="shared" si="74"/>
        <v>0</v>
      </c>
      <c r="Q453" s="21">
        <f>data!H460</f>
        <v>0</v>
      </c>
      <c r="R453" s="21" t="e">
        <f t="shared" si="75"/>
        <v>#DIV/0!</v>
      </c>
      <c r="S453" s="21" t="e">
        <f t="shared" si="76"/>
        <v>#DIV/0!</v>
      </c>
      <c r="T453" s="4">
        <f t="shared" si="77"/>
        <v>0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  <c r="AMK453" s="4"/>
      <c r="AML453" s="4"/>
      <c r="AMM453" s="4"/>
    </row>
    <row r="454" ht="15" customHeight="1" spans="1:1027">
      <c r="A454" s="25">
        <f>data!A461</f>
        <v>0</v>
      </c>
      <c r="B454" s="17">
        <f>data!B$7</f>
        <v>0</v>
      </c>
      <c r="C454" s="17" t="str">
        <f>data!B$1</f>
        <v>bitmex</v>
      </c>
      <c r="D454" s="17" t="str">
        <f>data!B$2</f>
        <v>xbt_usd</v>
      </c>
      <c r="E454" s="25">
        <f>data!C461</f>
        <v>0</v>
      </c>
      <c r="F454" s="25">
        <f>data!D461</f>
        <v>0</v>
      </c>
      <c r="G454" s="25">
        <f>data!E461</f>
        <v>0</v>
      </c>
      <c r="H454" s="26">
        <f>data!F461</f>
        <v>0</v>
      </c>
      <c r="I454" s="17">
        <f t="shared" si="69"/>
        <v>-1</v>
      </c>
      <c r="J454" s="17">
        <f t="shared" si="70"/>
        <v>0</v>
      </c>
      <c r="K454" s="17">
        <f>SUM(J$2:J454)</f>
        <v>0</v>
      </c>
      <c r="L454" s="4" t="e">
        <f t="shared" si="71"/>
        <v>#DIV/0!</v>
      </c>
      <c r="M454" s="17">
        <f t="shared" si="72"/>
        <v>0</v>
      </c>
      <c r="N454" s="17" t="e">
        <f t="shared" si="73"/>
        <v>#DIV/0!</v>
      </c>
      <c r="O454" s="25">
        <f>IF(ABS(data!G461)&lt;0.000001,0,data!G461)</f>
        <v>0</v>
      </c>
      <c r="P454" s="21">
        <f t="shared" si="74"/>
        <v>0</v>
      </c>
      <c r="Q454" s="21">
        <f>data!H461</f>
        <v>0</v>
      </c>
      <c r="R454" s="21" t="e">
        <f t="shared" si="75"/>
        <v>#DIV/0!</v>
      </c>
      <c r="S454" s="21" t="e">
        <f t="shared" si="76"/>
        <v>#DIV/0!</v>
      </c>
      <c r="T454" s="4">
        <f t="shared" si="77"/>
        <v>0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  <c r="AMK454" s="4"/>
      <c r="AML454" s="4"/>
      <c r="AMM454" s="4"/>
    </row>
    <row r="455" ht="15" customHeight="1" spans="1:1027">
      <c r="A455" s="25">
        <f>data!A462</f>
        <v>0</v>
      </c>
      <c r="B455" s="17">
        <f>data!B$7</f>
        <v>0</v>
      </c>
      <c r="C455" s="17" t="str">
        <f>data!B$1</f>
        <v>bitmex</v>
      </c>
      <c r="D455" s="17" t="str">
        <f>data!B$2</f>
        <v>xbt_usd</v>
      </c>
      <c r="E455" s="25">
        <f>data!C462</f>
        <v>0</v>
      </c>
      <c r="F455" s="25">
        <f>data!D462</f>
        <v>0</v>
      </c>
      <c r="G455" s="25">
        <f>data!E462</f>
        <v>0</v>
      </c>
      <c r="H455" s="26">
        <f>data!F462</f>
        <v>0</v>
      </c>
      <c r="I455" s="17">
        <f t="shared" si="69"/>
        <v>-1</v>
      </c>
      <c r="J455" s="17">
        <f t="shared" si="70"/>
        <v>0</v>
      </c>
      <c r="K455" s="17">
        <f>SUM(J$2:J455)</f>
        <v>0</v>
      </c>
      <c r="L455" s="4" t="e">
        <f t="shared" si="71"/>
        <v>#DIV/0!</v>
      </c>
      <c r="M455" s="17">
        <f t="shared" si="72"/>
        <v>0</v>
      </c>
      <c r="N455" s="17" t="e">
        <f t="shared" si="73"/>
        <v>#DIV/0!</v>
      </c>
      <c r="O455" s="25">
        <f>IF(ABS(data!G462)&lt;0.000001,0,data!G462)</f>
        <v>0</v>
      </c>
      <c r="P455" s="21">
        <f t="shared" si="74"/>
        <v>0</v>
      </c>
      <c r="Q455" s="21">
        <f>data!H462</f>
        <v>0</v>
      </c>
      <c r="R455" s="21" t="e">
        <f t="shared" si="75"/>
        <v>#DIV/0!</v>
      </c>
      <c r="S455" s="21" t="e">
        <f t="shared" si="76"/>
        <v>#DIV/0!</v>
      </c>
      <c r="T455" s="4">
        <f t="shared" si="77"/>
        <v>0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  <c r="AMK455" s="4"/>
      <c r="AML455" s="4"/>
      <c r="AMM455" s="4"/>
    </row>
    <row r="456" ht="15" customHeight="1" spans="1:1027">
      <c r="A456" s="25">
        <f>data!A463</f>
        <v>0</v>
      </c>
      <c r="B456" s="17">
        <f>data!B$7</f>
        <v>0</v>
      </c>
      <c r="C456" s="17" t="str">
        <f>data!B$1</f>
        <v>bitmex</v>
      </c>
      <c r="D456" s="17" t="str">
        <f>data!B$2</f>
        <v>xbt_usd</v>
      </c>
      <c r="E456" s="25">
        <f>data!C463</f>
        <v>0</v>
      </c>
      <c r="F456" s="25">
        <f>data!D463</f>
        <v>0</v>
      </c>
      <c r="G456" s="25">
        <f>data!E463</f>
        <v>0</v>
      </c>
      <c r="H456" s="26">
        <f>data!F463</f>
        <v>0</v>
      </c>
      <c r="I456" s="17">
        <f t="shared" si="69"/>
        <v>-1</v>
      </c>
      <c r="J456" s="17">
        <f t="shared" si="70"/>
        <v>0</v>
      </c>
      <c r="K456" s="17">
        <f>SUM(J$2:J456)</f>
        <v>0</v>
      </c>
      <c r="L456" s="4" t="e">
        <f t="shared" si="71"/>
        <v>#DIV/0!</v>
      </c>
      <c r="M456" s="17">
        <f t="shared" si="72"/>
        <v>0</v>
      </c>
      <c r="N456" s="17" t="e">
        <f t="shared" si="73"/>
        <v>#DIV/0!</v>
      </c>
      <c r="O456" s="25">
        <f>IF(ABS(data!G463)&lt;0.000001,0,data!G463)</f>
        <v>0</v>
      </c>
      <c r="P456" s="21">
        <f t="shared" si="74"/>
        <v>0</v>
      </c>
      <c r="Q456" s="21">
        <f>data!H463</f>
        <v>0</v>
      </c>
      <c r="R456" s="21" t="e">
        <f t="shared" si="75"/>
        <v>#DIV/0!</v>
      </c>
      <c r="S456" s="21" t="e">
        <f t="shared" si="76"/>
        <v>#DIV/0!</v>
      </c>
      <c r="T456" s="4">
        <f t="shared" si="77"/>
        <v>0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  <c r="AMK456" s="4"/>
      <c r="AML456" s="4"/>
      <c r="AMM456" s="4"/>
    </row>
    <row r="457" ht="15" customHeight="1" spans="1:1027">
      <c r="A457" s="25">
        <f>data!A464</f>
        <v>0</v>
      </c>
      <c r="B457" s="17">
        <f>data!B$7</f>
        <v>0</v>
      </c>
      <c r="C457" s="17" t="str">
        <f>data!B$1</f>
        <v>bitmex</v>
      </c>
      <c r="D457" s="17" t="str">
        <f>data!B$2</f>
        <v>xbt_usd</v>
      </c>
      <c r="E457" s="25">
        <f>data!C464</f>
        <v>0</v>
      </c>
      <c r="F457" s="25">
        <f>data!D464</f>
        <v>0</v>
      </c>
      <c r="G457" s="25">
        <f>data!E464</f>
        <v>0</v>
      </c>
      <c r="H457" s="26">
        <f>data!F464</f>
        <v>0</v>
      </c>
      <c r="I457" s="17">
        <f t="shared" si="69"/>
        <v>-1</v>
      </c>
      <c r="J457" s="17">
        <f t="shared" si="70"/>
        <v>0</v>
      </c>
      <c r="K457" s="17">
        <f>SUM(J$2:J457)</f>
        <v>0</v>
      </c>
      <c r="L457" s="4" t="e">
        <f t="shared" si="71"/>
        <v>#DIV/0!</v>
      </c>
      <c r="M457" s="17">
        <f t="shared" si="72"/>
        <v>0</v>
      </c>
      <c r="N457" s="17" t="e">
        <f t="shared" si="73"/>
        <v>#DIV/0!</v>
      </c>
      <c r="O457" s="25">
        <f>IF(ABS(data!G464)&lt;0.000001,0,data!G464)</f>
        <v>0</v>
      </c>
      <c r="P457" s="21">
        <f t="shared" si="74"/>
        <v>0</v>
      </c>
      <c r="Q457" s="21">
        <f>data!H464</f>
        <v>0</v>
      </c>
      <c r="R457" s="21" t="e">
        <f t="shared" si="75"/>
        <v>#DIV/0!</v>
      </c>
      <c r="S457" s="21" t="e">
        <f t="shared" si="76"/>
        <v>#DIV/0!</v>
      </c>
      <c r="T457" s="4">
        <f t="shared" si="77"/>
        <v>0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  <c r="AMK457" s="4"/>
      <c r="AML457" s="4"/>
      <c r="AMM457" s="4"/>
    </row>
    <row r="458" ht="15" customHeight="1" spans="1:1027">
      <c r="A458" s="25">
        <f>data!A465</f>
        <v>0</v>
      </c>
      <c r="B458" s="17">
        <f>data!B$7</f>
        <v>0</v>
      </c>
      <c r="C458" s="17" t="str">
        <f>data!B$1</f>
        <v>bitmex</v>
      </c>
      <c r="D458" s="17" t="str">
        <f>data!B$2</f>
        <v>xbt_usd</v>
      </c>
      <c r="E458" s="25">
        <f>data!C465</f>
        <v>0</v>
      </c>
      <c r="F458" s="25">
        <f>data!D465</f>
        <v>0</v>
      </c>
      <c r="G458" s="25">
        <f>data!E465</f>
        <v>0</v>
      </c>
      <c r="H458" s="26">
        <f>data!F465</f>
        <v>0</v>
      </c>
      <c r="I458" s="17">
        <f t="shared" si="69"/>
        <v>-1</v>
      </c>
      <c r="J458" s="17">
        <f t="shared" si="70"/>
        <v>0</v>
      </c>
      <c r="K458" s="17">
        <f>SUM(J$2:J458)</f>
        <v>0</v>
      </c>
      <c r="L458" s="4" t="e">
        <f t="shared" si="71"/>
        <v>#DIV/0!</v>
      </c>
      <c r="M458" s="17">
        <f t="shared" si="72"/>
        <v>0</v>
      </c>
      <c r="N458" s="17" t="e">
        <f t="shared" si="73"/>
        <v>#DIV/0!</v>
      </c>
      <c r="O458" s="25">
        <f>IF(ABS(data!G465)&lt;0.000001,0,data!G465)</f>
        <v>0</v>
      </c>
      <c r="P458" s="21">
        <f t="shared" si="74"/>
        <v>0</v>
      </c>
      <c r="Q458" s="21">
        <f>data!H465</f>
        <v>0</v>
      </c>
      <c r="R458" s="21" t="e">
        <f t="shared" si="75"/>
        <v>#DIV/0!</v>
      </c>
      <c r="S458" s="21" t="e">
        <f t="shared" si="76"/>
        <v>#DIV/0!</v>
      </c>
      <c r="T458" s="4">
        <f t="shared" si="77"/>
        <v>0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  <c r="AMK458" s="4"/>
      <c r="AML458" s="4"/>
      <c r="AMM458" s="4"/>
    </row>
    <row r="459" ht="15" customHeight="1" spans="1:1027">
      <c r="A459" s="25">
        <f>data!A466</f>
        <v>0</v>
      </c>
      <c r="B459" s="17">
        <f>data!B$7</f>
        <v>0</v>
      </c>
      <c r="C459" s="17" t="str">
        <f>data!B$1</f>
        <v>bitmex</v>
      </c>
      <c r="D459" s="17" t="str">
        <f>data!B$2</f>
        <v>xbt_usd</v>
      </c>
      <c r="E459" s="25">
        <f>data!C466</f>
        <v>0</v>
      </c>
      <c r="F459" s="25">
        <f>data!D466</f>
        <v>0</v>
      </c>
      <c r="G459" s="25">
        <f>data!E466</f>
        <v>0</v>
      </c>
      <c r="H459" s="26">
        <f>data!F466</f>
        <v>0</v>
      </c>
      <c r="I459" s="17">
        <f t="shared" si="69"/>
        <v>-1</v>
      </c>
      <c r="J459" s="17">
        <f t="shared" si="70"/>
        <v>0</v>
      </c>
      <c r="K459" s="17">
        <f>SUM(J$2:J459)</f>
        <v>0</v>
      </c>
      <c r="L459" s="4" t="e">
        <f t="shared" si="71"/>
        <v>#DIV/0!</v>
      </c>
      <c r="M459" s="17">
        <f t="shared" si="72"/>
        <v>0</v>
      </c>
      <c r="N459" s="17" t="e">
        <f t="shared" si="73"/>
        <v>#DIV/0!</v>
      </c>
      <c r="O459" s="25">
        <f>IF(ABS(data!G466)&lt;0.000001,0,data!G466)</f>
        <v>0</v>
      </c>
      <c r="P459" s="21">
        <f t="shared" si="74"/>
        <v>0</v>
      </c>
      <c r="Q459" s="21">
        <f>data!H466</f>
        <v>0</v>
      </c>
      <c r="R459" s="21" t="e">
        <f t="shared" si="75"/>
        <v>#DIV/0!</v>
      </c>
      <c r="S459" s="21" t="e">
        <f t="shared" si="76"/>
        <v>#DIV/0!</v>
      </c>
      <c r="T459" s="4">
        <f t="shared" si="77"/>
        <v>0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</row>
    <row r="460" ht="15" customHeight="1" spans="1:1027">
      <c r="A460" s="25">
        <f>data!A467</f>
        <v>0</v>
      </c>
      <c r="B460" s="17">
        <f>data!B$7</f>
        <v>0</v>
      </c>
      <c r="C460" s="17" t="str">
        <f>data!B$1</f>
        <v>bitmex</v>
      </c>
      <c r="D460" s="17" t="str">
        <f>data!B$2</f>
        <v>xbt_usd</v>
      </c>
      <c r="E460" s="25">
        <f>data!C467</f>
        <v>0</v>
      </c>
      <c r="F460" s="25">
        <f>data!D467</f>
        <v>0</v>
      </c>
      <c r="G460" s="25">
        <f>data!E467</f>
        <v>0</v>
      </c>
      <c r="H460" s="26">
        <f>data!F467</f>
        <v>0</v>
      </c>
      <c r="I460" s="17">
        <f t="shared" si="69"/>
        <v>-1</v>
      </c>
      <c r="J460" s="17">
        <f t="shared" si="70"/>
        <v>0</v>
      </c>
      <c r="K460" s="17">
        <f>SUM(J$2:J460)</f>
        <v>0</v>
      </c>
      <c r="L460" s="4" t="e">
        <f t="shared" si="71"/>
        <v>#DIV/0!</v>
      </c>
      <c r="M460" s="17">
        <f t="shared" si="72"/>
        <v>0</v>
      </c>
      <c r="N460" s="17" t="e">
        <f t="shared" si="73"/>
        <v>#DIV/0!</v>
      </c>
      <c r="O460" s="25">
        <f>IF(ABS(data!G467)&lt;0.000001,0,data!G467)</f>
        <v>0</v>
      </c>
      <c r="P460" s="21">
        <f t="shared" si="74"/>
        <v>0</v>
      </c>
      <c r="Q460" s="21">
        <f>data!H467</f>
        <v>0</v>
      </c>
      <c r="R460" s="21" t="e">
        <f t="shared" si="75"/>
        <v>#DIV/0!</v>
      </c>
      <c r="S460" s="21" t="e">
        <f t="shared" si="76"/>
        <v>#DIV/0!</v>
      </c>
      <c r="T460" s="4">
        <f t="shared" si="77"/>
        <v>0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  <c r="AMK460" s="4"/>
      <c r="AML460" s="4"/>
      <c r="AMM460" s="4"/>
    </row>
    <row r="461" ht="15" customHeight="1" spans="1:1027">
      <c r="A461" s="25">
        <f>data!A468</f>
        <v>0</v>
      </c>
      <c r="B461" s="17">
        <f>data!B$7</f>
        <v>0</v>
      </c>
      <c r="C461" s="17" t="str">
        <f>data!B$1</f>
        <v>bitmex</v>
      </c>
      <c r="D461" s="17" t="str">
        <f>data!B$2</f>
        <v>xbt_usd</v>
      </c>
      <c r="E461" s="25">
        <f>data!C468</f>
        <v>0</v>
      </c>
      <c r="F461" s="25">
        <f>data!D468</f>
        <v>0</v>
      </c>
      <c r="G461" s="25">
        <f>data!E468</f>
        <v>0</v>
      </c>
      <c r="H461" s="26">
        <f>data!F468</f>
        <v>0</v>
      </c>
      <c r="I461" s="17">
        <f t="shared" si="69"/>
        <v>-1</v>
      </c>
      <c r="J461" s="17">
        <f t="shared" si="70"/>
        <v>0</v>
      </c>
      <c r="K461" s="17">
        <f>SUM(J$2:J461)</f>
        <v>0</v>
      </c>
      <c r="L461" s="4" t="e">
        <f t="shared" si="71"/>
        <v>#DIV/0!</v>
      </c>
      <c r="M461" s="17">
        <f t="shared" si="72"/>
        <v>0</v>
      </c>
      <c r="N461" s="17" t="e">
        <f t="shared" si="73"/>
        <v>#DIV/0!</v>
      </c>
      <c r="O461" s="25">
        <f>IF(ABS(data!G468)&lt;0.000001,0,data!G468)</f>
        <v>0</v>
      </c>
      <c r="P461" s="21">
        <f t="shared" si="74"/>
        <v>0</v>
      </c>
      <c r="Q461" s="21">
        <f>data!H468</f>
        <v>0</v>
      </c>
      <c r="R461" s="21" t="e">
        <f t="shared" si="75"/>
        <v>#DIV/0!</v>
      </c>
      <c r="S461" s="21" t="e">
        <f t="shared" si="76"/>
        <v>#DIV/0!</v>
      </c>
      <c r="T461" s="4">
        <f t="shared" si="77"/>
        <v>0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  <c r="AMK461" s="4"/>
      <c r="AML461" s="4"/>
      <c r="AMM461" s="4"/>
    </row>
    <row r="462" ht="15" customHeight="1" spans="1:1027">
      <c r="A462" s="25">
        <f>data!A469</f>
        <v>0</v>
      </c>
      <c r="B462" s="17">
        <f>data!B$7</f>
        <v>0</v>
      </c>
      <c r="C462" s="17" t="str">
        <f>data!B$1</f>
        <v>bitmex</v>
      </c>
      <c r="D462" s="17" t="str">
        <f>data!B$2</f>
        <v>xbt_usd</v>
      </c>
      <c r="E462" s="25">
        <f>data!C469</f>
        <v>0</v>
      </c>
      <c r="F462" s="25">
        <f>data!D469</f>
        <v>0</v>
      </c>
      <c r="G462" s="25">
        <f>data!E469</f>
        <v>0</v>
      </c>
      <c r="H462" s="26">
        <f>data!F469</f>
        <v>0</v>
      </c>
      <c r="I462" s="17">
        <f t="shared" si="69"/>
        <v>-1</v>
      </c>
      <c r="J462" s="17">
        <f t="shared" si="70"/>
        <v>0</v>
      </c>
      <c r="K462" s="17">
        <f>SUM(J$2:J462)</f>
        <v>0</v>
      </c>
      <c r="L462" s="4" t="e">
        <f t="shared" si="71"/>
        <v>#DIV/0!</v>
      </c>
      <c r="M462" s="17">
        <f t="shared" si="72"/>
        <v>0</v>
      </c>
      <c r="N462" s="17" t="e">
        <f t="shared" si="73"/>
        <v>#DIV/0!</v>
      </c>
      <c r="O462" s="25">
        <f>IF(ABS(data!G469)&lt;0.000001,0,data!G469)</f>
        <v>0</v>
      </c>
      <c r="P462" s="21">
        <f t="shared" si="74"/>
        <v>0</v>
      </c>
      <c r="Q462" s="21">
        <f>data!H469</f>
        <v>0</v>
      </c>
      <c r="R462" s="21" t="e">
        <f t="shared" si="75"/>
        <v>#DIV/0!</v>
      </c>
      <c r="S462" s="21" t="e">
        <f t="shared" si="76"/>
        <v>#DIV/0!</v>
      </c>
      <c r="T462" s="4">
        <f t="shared" si="77"/>
        <v>0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  <c r="AMK462" s="4"/>
      <c r="AML462" s="4"/>
      <c r="AMM462" s="4"/>
    </row>
    <row r="463" ht="15" customHeight="1" spans="1:1027">
      <c r="A463" s="25">
        <f>data!A470</f>
        <v>0</v>
      </c>
      <c r="B463" s="17">
        <f>data!B$7</f>
        <v>0</v>
      </c>
      <c r="C463" s="17" t="str">
        <f>data!B$1</f>
        <v>bitmex</v>
      </c>
      <c r="D463" s="17" t="str">
        <f>data!B$2</f>
        <v>xbt_usd</v>
      </c>
      <c r="E463" s="25">
        <f>data!C470</f>
        <v>0</v>
      </c>
      <c r="F463" s="25">
        <f>data!D470</f>
        <v>0</v>
      </c>
      <c r="G463" s="25">
        <f>data!E470</f>
        <v>0</v>
      </c>
      <c r="H463" s="26">
        <f>data!F470</f>
        <v>0</v>
      </c>
      <c r="I463" s="17">
        <f t="shared" si="69"/>
        <v>-1</v>
      </c>
      <c r="J463" s="17">
        <f t="shared" si="70"/>
        <v>0</v>
      </c>
      <c r="K463" s="17">
        <f>SUM(J$2:J463)</f>
        <v>0</v>
      </c>
      <c r="L463" s="4" t="e">
        <f t="shared" si="71"/>
        <v>#DIV/0!</v>
      </c>
      <c r="M463" s="17">
        <f t="shared" si="72"/>
        <v>0</v>
      </c>
      <c r="N463" s="17" t="e">
        <f t="shared" si="73"/>
        <v>#DIV/0!</v>
      </c>
      <c r="O463" s="25">
        <f>IF(ABS(data!G470)&lt;0.000001,0,data!G470)</f>
        <v>0</v>
      </c>
      <c r="P463" s="21">
        <f t="shared" si="74"/>
        <v>0</v>
      </c>
      <c r="Q463" s="21">
        <f>data!H470</f>
        <v>0</v>
      </c>
      <c r="R463" s="21" t="e">
        <f t="shared" si="75"/>
        <v>#DIV/0!</v>
      </c>
      <c r="S463" s="21" t="e">
        <f t="shared" si="76"/>
        <v>#DIV/0!</v>
      </c>
      <c r="T463" s="4">
        <f t="shared" si="77"/>
        <v>0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  <c r="AMK463" s="4"/>
      <c r="AML463" s="4"/>
      <c r="AMM463" s="4"/>
    </row>
    <row r="464" ht="15" customHeight="1" spans="1:1027">
      <c r="A464" s="25">
        <f>data!A471</f>
        <v>0</v>
      </c>
      <c r="B464" s="17">
        <f>data!B$7</f>
        <v>0</v>
      </c>
      <c r="C464" s="17" t="str">
        <f>data!B$1</f>
        <v>bitmex</v>
      </c>
      <c r="D464" s="17" t="str">
        <f>data!B$2</f>
        <v>xbt_usd</v>
      </c>
      <c r="E464" s="25">
        <f>data!C471</f>
        <v>0</v>
      </c>
      <c r="F464" s="25">
        <f>data!D471</f>
        <v>0</v>
      </c>
      <c r="G464" s="25">
        <f>data!E471</f>
        <v>0</v>
      </c>
      <c r="H464" s="26">
        <f>data!F471</f>
        <v>0</v>
      </c>
      <c r="I464" s="17">
        <f t="shared" si="69"/>
        <v>-1</v>
      </c>
      <c r="J464" s="17">
        <f t="shared" si="70"/>
        <v>0</v>
      </c>
      <c r="K464" s="17">
        <f>SUM(J$2:J464)</f>
        <v>0</v>
      </c>
      <c r="L464" s="4" t="e">
        <f t="shared" si="71"/>
        <v>#DIV/0!</v>
      </c>
      <c r="M464" s="17">
        <f t="shared" si="72"/>
        <v>0</v>
      </c>
      <c r="N464" s="17" t="e">
        <f t="shared" si="73"/>
        <v>#DIV/0!</v>
      </c>
      <c r="O464" s="25">
        <f>IF(ABS(data!G471)&lt;0.000001,0,data!G471)</f>
        <v>0</v>
      </c>
      <c r="P464" s="21">
        <f t="shared" si="74"/>
        <v>0</v>
      </c>
      <c r="Q464" s="21">
        <f>data!H471</f>
        <v>0</v>
      </c>
      <c r="R464" s="21" t="e">
        <f t="shared" si="75"/>
        <v>#DIV/0!</v>
      </c>
      <c r="S464" s="21" t="e">
        <f t="shared" si="76"/>
        <v>#DIV/0!</v>
      </c>
      <c r="T464" s="4">
        <f t="shared" si="77"/>
        <v>0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  <c r="AMK464" s="4"/>
      <c r="AML464" s="4"/>
      <c r="AMM464" s="4"/>
    </row>
    <row r="465" ht="15" customHeight="1" spans="1:1027">
      <c r="A465" s="25">
        <f>data!A472</f>
        <v>0</v>
      </c>
      <c r="B465" s="17">
        <f>data!B$7</f>
        <v>0</v>
      </c>
      <c r="C465" s="17" t="str">
        <f>data!B$1</f>
        <v>bitmex</v>
      </c>
      <c r="D465" s="17" t="str">
        <f>data!B$2</f>
        <v>xbt_usd</v>
      </c>
      <c r="E465" s="25">
        <f>data!C472</f>
        <v>0</v>
      </c>
      <c r="F465" s="25">
        <f>data!D472</f>
        <v>0</v>
      </c>
      <c r="G465" s="25">
        <f>data!E472</f>
        <v>0</v>
      </c>
      <c r="H465" s="26">
        <f>data!F472</f>
        <v>0</v>
      </c>
      <c r="I465" s="17">
        <f t="shared" si="69"/>
        <v>-1</v>
      </c>
      <c r="J465" s="17">
        <f t="shared" si="70"/>
        <v>0</v>
      </c>
      <c r="K465" s="17">
        <f>SUM(J$2:J465)</f>
        <v>0</v>
      </c>
      <c r="L465" s="4" t="e">
        <f t="shared" si="71"/>
        <v>#DIV/0!</v>
      </c>
      <c r="M465" s="17">
        <f t="shared" si="72"/>
        <v>0</v>
      </c>
      <c r="N465" s="17" t="e">
        <f t="shared" si="73"/>
        <v>#DIV/0!</v>
      </c>
      <c r="O465" s="25">
        <f>IF(ABS(data!G472)&lt;0.000001,0,data!G472)</f>
        <v>0</v>
      </c>
      <c r="P465" s="21">
        <f t="shared" si="74"/>
        <v>0</v>
      </c>
      <c r="Q465" s="21">
        <f>data!H472</f>
        <v>0</v>
      </c>
      <c r="R465" s="21" t="e">
        <f t="shared" si="75"/>
        <v>#DIV/0!</v>
      </c>
      <c r="S465" s="21" t="e">
        <f t="shared" si="76"/>
        <v>#DIV/0!</v>
      </c>
      <c r="T465" s="4">
        <f t="shared" si="77"/>
        <v>0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  <c r="AMK465" s="4"/>
      <c r="AML465" s="4"/>
      <c r="AMM465" s="4"/>
    </row>
    <row r="466" ht="15" customHeight="1" spans="1:1027">
      <c r="A466" s="25">
        <f>data!A473</f>
        <v>0</v>
      </c>
      <c r="B466" s="17">
        <f>data!B$7</f>
        <v>0</v>
      </c>
      <c r="C466" s="17" t="str">
        <f>data!B$1</f>
        <v>bitmex</v>
      </c>
      <c r="D466" s="17" t="str">
        <f>data!B$2</f>
        <v>xbt_usd</v>
      </c>
      <c r="E466" s="25">
        <f>data!C473</f>
        <v>0</v>
      </c>
      <c r="F466" s="25">
        <f>data!D473</f>
        <v>0</v>
      </c>
      <c r="G466" s="25">
        <f>data!E473</f>
        <v>0</v>
      </c>
      <c r="H466" s="26">
        <f>data!F473</f>
        <v>0</v>
      </c>
      <c r="I466" s="17">
        <f t="shared" si="69"/>
        <v>-1</v>
      </c>
      <c r="J466" s="17">
        <f t="shared" si="70"/>
        <v>0</v>
      </c>
      <c r="K466" s="17">
        <f>SUM(J$2:J466)</f>
        <v>0</v>
      </c>
      <c r="L466" s="4" t="e">
        <f t="shared" si="71"/>
        <v>#DIV/0!</v>
      </c>
      <c r="M466" s="17">
        <f t="shared" si="72"/>
        <v>0</v>
      </c>
      <c r="N466" s="17" t="e">
        <f t="shared" si="73"/>
        <v>#DIV/0!</v>
      </c>
      <c r="O466" s="25">
        <f>IF(ABS(data!G473)&lt;0.000001,0,data!G473)</f>
        <v>0</v>
      </c>
      <c r="P466" s="21">
        <f t="shared" si="74"/>
        <v>0</v>
      </c>
      <c r="Q466" s="21">
        <f>data!H473</f>
        <v>0</v>
      </c>
      <c r="R466" s="21" t="e">
        <f t="shared" si="75"/>
        <v>#DIV/0!</v>
      </c>
      <c r="S466" s="21" t="e">
        <f t="shared" si="76"/>
        <v>#DIV/0!</v>
      </c>
      <c r="T466" s="4">
        <f t="shared" si="77"/>
        <v>0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  <c r="AMK466" s="4"/>
      <c r="AML466" s="4"/>
      <c r="AMM466" s="4"/>
    </row>
    <row r="467" ht="15" customHeight="1" spans="1:1027">
      <c r="A467" s="25">
        <f>data!A474</f>
        <v>0</v>
      </c>
      <c r="B467" s="17">
        <f>data!B$7</f>
        <v>0</v>
      </c>
      <c r="C467" s="17" t="str">
        <f>data!B$1</f>
        <v>bitmex</v>
      </c>
      <c r="D467" s="17" t="str">
        <f>data!B$2</f>
        <v>xbt_usd</v>
      </c>
      <c r="E467" s="25">
        <f>data!C474</f>
        <v>0</v>
      </c>
      <c r="F467" s="25">
        <f>data!D474</f>
        <v>0</v>
      </c>
      <c r="G467" s="25">
        <f>data!E474</f>
        <v>0</v>
      </c>
      <c r="H467" s="26">
        <f>data!F474</f>
        <v>0</v>
      </c>
      <c r="I467" s="17">
        <f t="shared" si="69"/>
        <v>-1</v>
      </c>
      <c r="J467" s="17">
        <f t="shared" si="70"/>
        <v>0</v>
      </c>
      <c r="K467" s="17">
        <f>SUM(J$2:J467)</f>
        <v>0</v>
      </c>
      <c r="L467" s="4" t="e">
        <f t="shared" si="71"/>
        <v>#DIV/0!</v>
      </c>
      <c r="M467" s="17">
        <f t="shared" si="72"/>
        <v>0</v>
      </c>
      <c r="N467" s="17" t="e">
        <f t="shared" si="73"/>
        <v>#DIV/0!</v>
      </c>
      <c r="O467" s="25">
        <f>IF(ABS(data!G474)&lt;0.000001,0,data!G474)</f>
        <v>0</v>
      </c>
      <c r="P467" s="21">
        <f t="shared" si="74"/>
        <v>0</v>
      </c>
      <c r="Q467" s="21">
        <f>data!H474</f>
        <v>0</v>
      </c>
      <c r="R467" s="21" t="e">
        <f t="shared" si="75"/>
        <v>#DIV/0!</v>
      </c>
      <c r="S467" s="21" t="e">
        <f t="shared" si="76"/>
        <v>#DIV/0!</v>
      </c>
      <c r="T467" s="4">
        <f t="shared" si="77"/>
        <v>0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  <c r="AMK467" s="4"/>
      <c r="AML467" s="4"/>
      <c r="AMM467" s="4"/>
    </row>
    <row r="468" ht="15" customHeight="1" spans="1:1027">
      <c r="A468" s="25">
        <f>data!A475</f>
        <v>0</v>
      </c>
      <c r="B468" s="17">
        <f>data!B$7</f>
        <v>0</v>
      </c>
      <c r="C468" s="17" t="str">
        <f>data!B$1</f>
        <v>bitmex</v>
      </c>
      <c r="D468" s="17" t="str">
        <f>data!B$2</f>
        <v>xbt_usd</v>
      </c>
      <c r="E468" s="25">
        <f>data!C475</f>
        <v>0</v>
      </c>
      <c r="F468" s="25">
        <f>data!D475</f>
        <v>0</v>
      </c>
      <c r="G468" s="25">
        <f>data!E475</f>
        <v>0</v>
      </c>
      <c r="H468" s="26">
        <f>data!F475</f>
        <v>0</v>
      </c>
      <c r="I468" s="17">
        <f t="shared" si="69"/>
        <v>-1</v>
      </c>
      <c r="J468" s="17">
        <f t="shared" si="70"/>
        <v>0</v>
      </c>
      <c r="K468" s="17">
        <f>SUM(J$2:J468)</f>
        <v>0</v>
      </c>
      <c r="L468" s="4" t="e">
        <f t="shared" si="71"/>
        <v>#DIV/0!</v>
      </c>
      <c r="M468" s="17">
        <f t="shared" si="72"/>
        <v>0</v>
      </c>
      <c r="N468" s="17" t="e">
        <f t="shared" si="73"/>
        <v>#DIV/0!</v>
      </c>
      <c r="O468" s="25">
        <f>IF(ABS(data!G475)&lt;0.000001,0,data!G475)</f>
        <v>0</v>
      </c>
      <c r="P468" s="21">
        <f t="shared" si="74"/>
        <v>0</v>
      </c>
      <c r="Q468" s="21">
        <f>data!H475</f>
        <v>0</v>
      </c>
      <c r="R468" s="21" t="e">
        <f t="shared" si="75"/>
        <v>#DIV/0!</v>
      </c>
      <c r="S468" s="21" t="e">
        <f t="shared" si="76"/>
        <v>#DIV/0!</v>
      </c>
      <c r="T468" s="4">
        <f t="shared" si="77"/>
        <v>0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  <c r="AMK468" s="4"/>
      <c r="AML468" s="4"/>
      <c r="AMM468" s="4"/>
    </row>
    <row r="469" ht="15" customHeight="1" spans="1:1027">
      <c r="A469" s="25">
        <f>data!A476</f>
        <v>0</v>
      </c>
      <c r="B469" s="17">
        <f>data!B$7</f>
        <v>0</v>
      </c>
      <c r="C469" s="17" t="str">
        <f>data!B$1</f>
        <v>bitmex</v>
      </c>
      <c r="D469" s="17" t="str">
        <f>data!B$2</f>
        <v>xbt_usd</v>
      </c>
      <c r="E469" s="25">
        <f>data!C476</f>
        <v>0</v>
      </c>
      <c r="F469" s="25">
        <f>data!D476</f>
        <v>0</v>
      </c>
      <c r="G469" s="25">
        <f>data!E476</f>
        <v>0</v>
      </c>
      <c r="H469" s="26">
        <f>data!F476</f>
        <v>0</v>
      </c>
      <c r="I469" s="17">
        <f t="shared" si="69"/>
        <v>-1</v>
      </c>
      <c r="J469" s="17">
        <f t="shared" si="70"/>
        <v>0</v>
      </c>
      <c r="K469" s="17">
        <f>SUM(J$2:J469)</f>
        <v>0</v>
      </c>
      <c r="L469" s="4" t="e">
        <f t="shared" si="71"/>
        <v>#DIV/0!</v>
      </c>
      <c r="M469" s="17">
        <f t="shared" si="72"/>
        <v>0</v>
      </c>
      <c r="N469" s="17" t="e">
        <f t="shared" si="73"/>
        <v>#DIV/0!</v>
      </c>
      <c r="O469" s="25">
        <f>IF(ABS(data!G476)&lt;0.000001,0,data!G476)</f>
        <v>0</v>
      </c>
      <c r="P469" s="21">
        <f t="shared" si="74"/>
        <v>0</v>
      </c>
      <c r="Q469" s="21">
        <f>data!H476</f>
        <v>0</v>
      </c>
      <c r="R469" s="21" t="e">
        <f t="shared" si="75"/>
        <v>#DIV/0!</v>
      </c>
      <c r="S469" s="21" t="e">
        <f t="shared" si="76"/>
        <v>#DIV/0!</v>
      </c>
      <c r="T469" s="4">
        <f t="shared" si="77"/>
        <v>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  <c r="AMK469" s="4"/>
      <c r="AML469" s="4"/>
      <c r="AMM469" s="4"/>
    </row>
    <row r="470" ht="15" customHeight="1" spans="1:1027">
      <c r="A470" s="25">
        <f>data!A477</f>
        <v>0</v>
      </c>
      <c r="B470" s="17">
        <f>data!B$7</f>
        <v>0</v>
      </c>
      <c r="C470" s="17" t="str">
        <f>data!B$1</f>
        <v>bitmex</v>
      </c>
      <c r="D470" s="17" t="str">
        <f>data!B$2</f>
        <v>xbt_usd</v>
      </c>
      <c r="E470" s="25">
        <f>data!C477</f>
        <v>0</v>
      </c>
      <c r="F470" s="25">
        <f>data!D477</f>
        <v>0</v>
      </c>
      <c r="G470" s="25">
        <f>data!E477</f>
        <v>0</v>
      </c>
      <c r="H470" s="26">
        <f>data!F477</f>
        <v>0</v>
      </c>
      <c r="I470" s="17">
        <f t="shared" si="69"/>
        <v>-1</v>
      </c>
      <c r="J470" s="17">
        <f t="shared" si="70"/>
        <v>0</v>
      </c>
      <c r="K470" s="17">
        <f>SUM(J$2:J470)</f>
        <v>0</v>
      </c>
      <c r="L470" s="4" t="e">
        <f t="shared" si="71"/>
        <v>#DIV/0!</v>
      </c>
      <c r="M470" s="17">
        <f t="shared" si="72"/>
        <v>0</v>
      </c>
      <c r="N470" s="17" t="e">
        <f t="shared" si="73"/>
        <v>#DIV/0!</v>
      </c>
      <c r="O470" s="25">
        <f>IF(ABS(data!G477)&lt;0.000001,0,data!G477)</f>
        <v>0</v>
      </c>
      <c r="P470" s="21">
        <f t="shared" si="74"/>
        <v>0</v>
      </c>
      <c r="Q470" s="21">
        <f>data!H477</f>
        <v>0</v>
      </c>
      <c r="R470" s="21" t="e">
        <f t="shared" si="75"/>
        <v>#DIV/0!</v>
      </c>
      <c r="S470" s="21" t="e">
        <f t="shared" si="76"/>
        <v>#DIV/0!</v>
      </c>
      <c r="T470" s="4">
        <f t="shared" si="77"/>
        <v>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  <c r="AMK470" s="4"/>
      <c r="AML470" s="4"/>
      <c r="AMM470" s="4"/>
    </row>
    <row r="471" ht="15" customHeight="1" spans="1:1027">
      <c r="A471" s="25">
        <f>data!A478</f>
        <v>0</v>
      </c>
      <c r="B471" s="17">
        <f>data!B$7</f>
        <v>0</v>
      </c>
      <c r="C471" s="17" t="str">
        <f>data!B$1</f>
        <v>bitmex</v>
      </c>
      <c r="D471" s="17" t="str">
        <f>data!B$2</f>
        <v>xbt_usd</v>
      </c>
      <c r="E471" s="25">
        <f>data!C478</f>
        <v>0</v>
      </c>
      <c r="F471" s="25">
        <f>data!D478</f>
        <v>0</v>
      </c>
      <c r="G471" s="25">
        <f>data!E478</f>
        <v>0</v>
      </c>
      <c r="H471" s="26">
        <f>data!F478</f>
        <v>0</v>
      </c>
      <c r="I471" s="17">
        <f t="shared" si="69"/>
        <v>-1</v>
      </c>
      <c r="J471" s="17">
        <f t="shared" si="70"/>
        <v>0</v>
      </c>
      <c r="K471" s="17">
        <f>SUM(J$2:J471)</f>
        <v>0</v>
      </c>
      <c r="L471" s="4" t="e">
        <f t="shared" si="71"/>
        <v>#DIV/0!</v>
      </c>
      <c r="M471" s="17">
        <f t="shared" si="72"/>
        <v>0</v>
      </c>
      <c r="N471" s="17" t="e">
        <f t="shared" si="73"/>
        <v>#DIV/0!</v>
      </c>
      <c r="O471" s="25">
        <f>IF(ABS(data!G478)&lt;0.000001,0,data!G478)</f>
        <v>0</v>
      </c>
      <c r="P471" s="21">
        <f t="shared" si="74"/>
        <v>0</v>
      </c>
      <c r="Q471" s="21">
        <f>data!H478</f>
        <v>0</v>
      </c>
      <c r="R471" s="21" t="e">
        <f t="shared" si="75"/>
        <v>#DIV/0!</v>
      </c>
      <c r="S471" s="21" t="e">
        <f t="shared" si="76"/>
        <v>#DIV/0!</v>
      </c>
      <c r="T471" s="4">
        <f t="shared" si="77"/>
        <v>0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  <c r="AMK471" s="4"/>
      <c r="AML471" s="4"/>
      <c r="AMM471" s="4"/>
    </row>
    <row r="472" ht="15" customHeight="1" spans="1:1027">
      <c r="A472" s="25">
        <f>data!A479</f>
        <v>0</v>
      </c>
      <c r="B472" s="17">
        <f>data!B$7</f>
        <v>0</v>
      </c>
      <c r="C472" s="17" t="str">
        <f>data!B$1</f>
        <v>bitmex</v>
      </c>
      <c r="D472" s="17" t="str">
        <f>data!B$2</f>
        <v>xbt_usd</v>
      </c>
      <c r="E472" s="25">
        <f>data!C479</f>
        <v>0</v>
      </c>
      <c r="F472" s="25">
        <f>data!D479</f>
        <v>0</v>
      </c>
      <c r="G472" s="25">
        <f>data!E479</f>
        <v>0</v>
      </c>
      <c r="H472" s="26">
        <f>data!F479</f>
        <v>0</v>
      </c>
      <c r="I472" s="17">
        <f t="shared" si="69"/>
        <v>-1</v>
      </c>
      <c r="J472" s="17">
        <f t="shared" si="70"/>
        <v>0</v>
      </c>
      <c r="K472" s="17">
        <f>SUM(J$2:J472)</f>
        <v>0</v>
      </c>
      <c r="L472" s="4" t="e">
        <f t="shared" si="71"/>
        <v>#DIV/0!</v>
      </c>
      <c r="M472" s="17">
        <f t="shared" si="72"/>
        <v>0</v>
      </c>
      <c r="N472" s="17" t="e">
        <f t="shared" si="73"/>
        <v>#DIV/0!</v>
      </c>
      <c r="O472" s="25">
        <f>IF(ABS(data!G479)&lt;0.000001,0,data!G479)</f>
        <v>0</v>
      </c>
      <c r="P472" s="21">
        <f t="shared" si="74"/>
        <v>0</v>
      </c>
      <c r="Q472" s="21">
        <f>data!H479</f>
        <v>0</v>
      </c>
      <c r="R472" s="21" t="e">
        <f t="shared" si="75"/>
        <v>#DIV/0!</v>
      </c>
      <c r="S472" s="21" t="e">
        <f t="shared" si="76"/>
        <v>#DIV/0!</v>
      </c>
      <c r="T472" s="4">
        <f t="shared" si="77"/>
        <v>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  <c r="AMK472" s="4"/>
      <c r="AML472" s="4"/>
      <c r="AMM472" s="4"/>
    </row>
    <row r="473" ht="15" customHeight="1" spans="1:1027">
      <c r="A473" s="25">
        <f>data!A480</f>
        <v>0</v>
      </c>
      <c r="B473" s="17">
        <f>data!B$7</f>
        <v>0</v>
      </c>
      <c r="C473" s="17" t="str">
        <f>data!B$1</f>
        <v>bitmex</v>
      </c>
      <c r="D473" s="17" t="str">
        <f>data!B$2</f>
        <v>xbt_usd</v>
      </c>
      <c r="E473" s="25">
        <f>data!C480</f>
        <v>0</v>
      </c>
      <c r="F473" s="25">
        <f>data!D480</f>
        <v>0</v>
      </c>
      <c r="G473" s="25">
        <f>data!E480</f>
        <v>0</v>
      </c>
      <c r="H473" s="26">
        <f>data!F480</f>
        <v>0</v>
      </c>
      <c r="I473" s="17">
        <f t="shared" si="69"/>
        <v>-1</v>
      </c>
      <c r="J473" s="17">
        <f t="shared" si="70"/>
        <v>0</v>
      </c>
      <c r="K473" s="17">
        <f>SUM(J$2:J473)</f>
        <v>0</v>
      </c>
      <c r="L473" s="4" t="e">
        <f t="shared" si="71"/>
        <v>#DIV/0!</v>
      </c>
      <c r="M473" s="17">
        <f t="shared" si="72"/>
        <v>0</v>
      </c>
      <c r="N473" s="17" t="e">
        <f t="shared" si="73"/>
        <v>#DIV/0!</v>
      </c>
      <c r="O473" s="25">
        <f>IF(ABS(data!G480)&lt;0.000001,0,data!G480)</f>
        <v>0</v>
      </c>
      <c r="P473" s="21">
        <f t="shared" si="74"/>
        <v>0</v>
      </c>
      <c r="Q473" s="21">
        <f>data!H480</f>
        <v>0</v>
      </c>
      <c r="R473" s="21" t="e">
        <f t="shared" si="75"/>
        <v>#DIV/0!</v>
      </c>
      <c r="S473" s="21" t="e">
        <f t="shared" si="76"/>
        <v>#DIV/0!</v>
      </c>
      <c r="T473" s="4">
        <f t="shared" si="77"/>
        <v>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  <c r="AMK473" s="4"/>
      <c r="AML473" s="4"/>
      <c r="AMM473" s="4"/>
    </row>
    <row r="474" ht="15" customHeight="1" spans="1:1027">
      <c r="A474" s="25">
        <f>data!A481</f>
        <v>0</v>
      </c>
      <c r="B474" s="17">
        <f>data!B$7</f>
        <v>0</v>
      </c>
      <c r="C474" s="17" t="str">
        <f>data!B$1</f>
        <v>bitmex</v>
      </c>
      <c r="D474" s="17" t="str">
        <f>data!B$2</f>
        <v>xbt_usd</v>
      </c>
      <c r="E474" s="25">
        <f>data!C481</f>
        <v>0</v>
      </c>
      <c r="F474" s="25">
        <f>data!D481</f>
        <v>0</v>
      </c>
      <c r="G474" s="25">
        <f>data!E481</f>
        <v>0</v>
      </c>
      <c r="H474" s="26">
        <f>data!F481</f>
        <v>0</v>
      </c>
      <c r="I474" s="17">
        <f t="shared" si="69"/>
        <v>-1</v>
      </c>
      <c r="J474" s="17">
        <f t="shared" si="70"/>
        <v>0</v>
      </c>
      <c r="K474" s="17">
        <f>SUM(J$2:J474)</f>
        <v>0</v>
      </c>
      <c r="L474" s="4" t="e">
        <f t="shared" si="71"/>
        <v>#DIV/0!</v>
      </c>
      <c r="M474" s="17">
        <f t="shared" si="72"/>
        <v>0</v>
      </c>
      <c r="N474" s="17" t="e">
        <f t="shared" si="73"/>
        <v>#DIV/0!</v>
      </c>
      <c r="O474" s="25">
        <f>IF(ABS(data!G481)&lt;0.000001,0,data!G481)</f>
        <v>0</v>
      </c>
      <c r="P474" s="21">
        <f t="shared" si="74"/>
        <v>0</v>
      </c>
      <c r="Q474" s="21">
        <f>data!H481</f>
        <v>0</v>
      </c>
      <c r="R474" s="21" t="e">
        <f t="shared" si="75"/>
        <v>#DIV/0!</v>
      </c>
      <c r="S474" s="21" t="e">
        <f t="shared" si="76"/>
        <v>#DIV/0!</v>
      </c>
      <c r="T474" s="4">
        <f t="shared" si="77"/>
        <v>0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</row>
    <row r="475" ht="15" customHeight="1" spans="1:1027">
      <c r="A475" s="25">
        <f>data!A482</f>
        <v>0</v>
      </c>
      <c r="B475" s="17">
        <f>data!B$7</f>
        <v>0</v>
      </c>
      <c r="C475" s="17" t="str">
        <f>data!B$1</f>
        <v>bitmex</v>
      </c>
      <c r="D475" s="17" t="str">
        <f>data!B$2</f>
        <v>xbt_usd</v>
      </c>
      <c r="E475" s="25">
        <f>data!C482</f>
        <v>0</v>
      </c>
      <c r="F475" s="25">
        <f>data!D482</f>
        <v>0</v>
      </c>
      <c r="G475" s="25">
        <f>data!E482</f>
        <v>0</v>
      </c>
      <c r="H475" s="26">
        <f>data!F482</f>
        <v>0</v>
      </c>
      <c r="I475" s="17">
        <f t="shared" si="69"/>
        <v>-1</v>
      </c>
      <c r="J475" s="17">
        <f t="shared" si="70"/>
        <v>0</v>
      </c>
      <c r="K475" s="17">
        <f>SUM(J$2:J475)</f>
        <v>0</v>
      </c>
      <c r="L475" s="4" t="e">
        <f t="shared" si="71"/>
        <v>#DIV/0!</v>
      </c>
      <c r="M475" s="17">
        <f t="shared" si="72"/>
        <v>0</v>
      </c>
      <c r="N475" s="17" t="e">
        <f t="shared" si="73"/>
        <v>#DIV/0!</v>
      </c>
      <c r="O475" s="25">
        <f>IF(ABS(data!G482)&lt;0.000001,0,data!G482)</f>
        <v>0</v>
      </c>
      <c r="P475" s="21">
        <f t="shared" si="74"/>
        <v>0</v>
      </c>
      <c r="Q475" s="21">
        <f>data!H482</f>
        <v>0</v>
      </c>
      <c r="R475" s="21" t="e">
        <f t="shared" si="75"/>
        <v>#DIV/0!</v>
      </c>
      <c r="S475" s="21" t="e">
        <f t="shared" si="76"/>
        <v>#DIV/0!</v>
      </c>
      <c r="T475" s="4">
        <f t="shared" si="77"/>
        <v>0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</row>
    <row r="476" ht="15" customHeight="1" spans="1:1027">
      <c r="A476" s="25">
        <f>data!A483</f>
        <v>0</v>
      </c>
      <c r="B476" s="17">
        <f>data!B$7</f>
        <v>0</v>
      </c>
      <c r="C476" s="17" t="str">
        <f>data!B$1</f>
        <v>bitmex</v>
      </c>
      <c r="D476" s="17" t="str">
        <f>data!B$2</f>
        <v>xbt_usd</v>
      </c>
      <c r="E476" s="25">
        <f>data!C483</f>
        <v>0</v>
      </c>
      <c r="F476" s="25">
        <f>data!D483</f>
        <v>0</v>
      </c>
      <c r="G476" s="25">
        <f>data!E483</f>
        <v>0</v>
      </c>
      <c r="H476" s="26">
        <f>data!F483</f>
        <v>0</v>
      </c>
      <c r="I476" s="17">
        <f t="shared" si="69"/>
        <v>-1</v>
      </c>
      <c r="J476" s="17">
        <f t="shared" si="70"/>
        <v>0</v>
      </c>
      <c r="K476" s="17">
        <f>SUM(J$2:J476)</f>
        <v>0</v>
      </c>
      <c r="L476" s="4" t="e">
        <f t="shared" si="71"/>
        <v>#DIV/0!</v>
      </c>
      <c r="M476" s="17">
        <f t="shared" si="72"/>
        <v>0</v>
      </c>
      <c r="N476" s="17" t="e">
        <f t="shared" si="73"/>
        <v>#DIV/0!</v>
      </c>
      <c r="O476" s="25">
        <f>IF(ABS(data!G483)&lt;0.000001,0,data!G483)</f>
        <v>0</v>
      </c>
      <c r="P476" s="21">
        <f t="shared" si="74"/>
        <v>0</v>
      </c>
      <c r="Q476" s="21">
        <f>data!H483</f>
        <v>0</v>
      </c>
      <c r="R476" s="21" t="e">
        <f t="shared" si="75"/>
        <v>#DIV/0!</v>
      </c>
      <c r="S476" s="21" t="e">
        <f t="shared" si="76"/>
        <v>#DIV/0!</v>
      </c>
      <c r="T476" s="4">
        <f t="shared" si="77"/>
        <v>0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  <c r="AMK476" s="4"/>
      <c r="AML476" s="4"/>
      <c r="AMM476" s="4"/>
    </row>
    <row r="477" ht="15" customHeight="1" spans="1:1027">
      <c r="A477" s="25">
        <f>data!A484</f>
        <v>0</v>
      </c>
      <c r="B477" s="17">
        <f>data!B$7</f>
        <v>0</v>
      </c>
      <c r="C477" s="17" t="str">
        <f>data!B$1</f>
        <v>bitmex</v>
      </c>
      <c r="D477" s="17" t="str">
        <f>data!B$2</f>
        <v>xbt_usd</v>
      </c>
      <c r="E477" s="25">
        <f>data!C484</f>
        <v>0</v>
      </c>
      <c r="F477" s="25">
        <f>data!D484</f>
        <v>0</v>
      </c>
      <c r="G477" s="25">
        <f>data!E484</f>
        <v>0</v>
      </c>
      <c r="H477" s="26">
        <f>data!F484</f>
        <v>0</v>
      </c>
      <c r="I477" s="17">
        <f t="shared" si="69"/>
        <v>-1</v>
      </c>
      <c r="J477" s="17">
        <f t="shared" si="70"/>
        <v>0</v>
      </c>
      <c r="K477" s="17">
        <f>SUM(J$2:J477)</f>
        <v>0</v>
      </c>
      <c r="L477" s="4" t="e">
        <f t="shared" si="71"/>
        <v>#DIV/0!</v>
      </c>
      <c r="M477" s="17">
        <f t="shared" si="72"/>
        <v>0</v>
      </c>
      <c r="N477" s="17" t="e">
        <f t="shared" si="73"/>
        <v>#DIV/0!</v>
      </c>
      <c r="O477" s="25">
        <f>IF(ABS(data!G484)&lt;0.000001,0,data!G484)</f>
        <v>0</v>
      </c>
      <c r="P477" s="21">
        <f t="shared" si="74"/>
        <v>0</v>
      </c>
      <c r="Q477" s="21">
        <f>data!H484</f>
        <v>0</v>
      </c>
      <c r="R477" s="21" t="e">
        <f t="shared" si="75"/>
        <v>#DIV/0!</v>
      </c>
      <c r="S477" s="21" t="e">
        <f t="shared" si="76"/>
        <v>#DIV/0!</v>
      </c>
      <c r="T477" s="4">
        <f t="shared" si="77"/>
        <v>0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  <c r="AMK477" s="4"/>
      <c r="AML477" s="4"/>
      <c r="AMM477" s="4"/>
    </row>
    <row r="478" ht="15" customHeight="1" spans="1:1027">
      <c r="A478" s="25">
        <f>data!A485</f>
        <v>0</v>
      </c>
      <c r="B478" s="17">
        <f>data!B$7</f>
        <v>0</v>
      </c>
      <c r="C478" s="17" t="str">
        <f>data!B$1</f>
        <v>bitmex</v>
      </c>
      <c r="D478" s="17" t="str">
        <f>data!B$2</f>
        <v>xbt_usd</v>
      </c>
      <c r="E478" s="25">
        <f>data!C485</f>
        <v>0</v>
      </c>
      <c r="F478" s="25">
        <f>data!D485</f>
        <v>0</v>
      </c>
      <c r="G478" s="25">
        <f>data!E485</f>
        <v>0</v>
      </c>
      <c r="H478" s="26">
        <f>data!F485</f>
        <v>0</v>
      </c>
      <c r="I478" s="17">
        <f t="shared" si="69"/>
        <v>-1</v>
      </c>
      <c r="J478" s="17">
        <f t="shared" si="70"/>
        <v>0</v>
      </c>
      <c r="K478" s="17">
        <f>SUM(J$2:J478)</f>
        <v>0</v>
      </c>
      <c r="L478" s="4" t="e">
        <f t="shared" si="71"/>
        <v>#DIV/0!</v>
      </c>
      <c r="M478" s="17">
        <f t="shared" si="72"/>
        <v>0</v>
      </c>
      <c r="N478" s="17" t="e">
        <f t="shared" si="73"/>
        <v>#DIV/0!</v>
      </c>
      <c r="O478" s="25">
        <f>IF(ABS(data!G485)&lt;0.000001,0,data!G485)</f>
        <v>0</v>
      </c>
      <c r="P478" s="21">
        <f t="shared" si="74"/>
        <v>0</v>
      </c>
      <c r="Q478" s="21">
        <f>data!H485</f>
        <v>0</v>
      </c>
      <c r="R478" s="21" t="e">
        <f t="shared" si="75"/>
        <v>#DIV/0!</v>
      </c>
      <c r="S478" s="21" t="e">
        <f t="shared" si="76"/>
        <v>#DIV/0!</v>
      </c>
      <c r="T478" s="4">
        <f t="shared" si="77"/>
        <v>0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  <c r="AMK478" s="4"/>
      <c r="AML478" s="4"/>
      <c r="AMM478" s="4"/>
    </row>
    <row r="479" ht="15" customHeight="1" spans="1:1027">
      <c r="A479" s="25">
        <f>data!A486</f>
        <v>0</v>
      </c>
      <c r="B479" s="17">
        <f>data!B$7</f>
        <v>0</v>
      </c>
      <c r="C479" s="17" t="str">
        <f>data!B$1</f>
        <v>bitmex</v>
      </c>
      <c r="D479" s="17" t="str">
        <f>data!B$2</f>
        <v>xbt_usd</v>
      </c>
      <c r="E479" s="25">
        <f>data!C486</f>
        <v>0</v>
      </c>
      <c r="F479" s="25">
        <f>data!D486</f>
        <v>0</v>
      </c>
      <c r="G479" s="25">
        <f>data!E486</f>
        <v>0</v>
      </c>
      <c r="H479" s="26">
        <f>data!F486</f>
        <v>0</v>
      </c>
      <c r="I479" s="17">
        <f t="shared" si="69"/>
        <v>-1</v>
      </c>
      <c r="J479" s="17">
        <f t="shared" si="70"/>
        <v>0</v>
      </c>
      <c r="K479" s="17">
        <f>SUM(J$2:J479)</f>
        <v>0</v>
      </c>
      <c r="L479" s="4" t="e">
        <f t="shared" si="71"/>
        <v>#DIV/0!</v>
      </c>
      <c r="M479" s="17">
        <f t="shared" si="72"/>
        <v>0</v>
      </c>
      <c r="N479" s="17" t="e">
        <f t="shared" si="73"/>
        <v>#DIV/0!</v>
      </c>
      <c r="O479" s="25">
        <f>IF(ABS(data!G486)&lt;0.000001,0,data!G486)</f>
        <v>0</v>
      </c>
      <c r="P479" s="21">
        <f t="shared" si="74"/>
        <v>0</v>
      </c>
      <c r="Q479" s="21">
        <f>data!H486</f>
        <v>0</v>
      </c>
      <c r="R479" s="21" t="e">
        <f t="shared" si="75"/>
        <v>#DIV/0!</v>
      </c>
      <c r="S479" s="21" t="e">
        <f t="shared" si="76"/>
        <v>#DIV/0!</v>
      </c>
      <c r="T479" s="4">
        <f t="shared" si="77"/>
        <v>0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  <c r="AMK479" s="4"/>
      <c r="AML479" s="4"/>
      <c r="AMM479" s="4"/>
    </row>
    <row r="480" ht="15" customHeight="1" spans="1:1027">
      <c r="A480" s="25">
        <f>data!A487</f>
        <v>0</v>
      </c>
      <c r="B480" s="17">
        <f>data!B$7</f>
        <v>0</v>
      </c>
      <c r="C480" s="17" t="str">
        <f>data!B$1</f>
        <v>bitmex</v>
      </c>
      <c r="D480" s="17" t="str">
        <f>data!B$2</f>
        <v>xbt_usd</v>
      </c>
      <c r="E480" s="25">
        <f>data!C487</f>
        <v>0</v>
      </c>
      <c r="F480" s="25">
        <f>data!D487</f>
        <v>0</v>
      </c>
      <c r="G480" s="25">
        <f>data!E487</f>
        <v>0</v>
      </c>
      <c r="H480" s="26">
        <f>data!F487</f>
        <v>0</v>
      </c>
      <c r="I480" s="17">
        <f t="shared" si="69"/>
        <v>-1</v>
      </c>
      <c r="J480" s="17">
        <f t="shared" si="70"/>
        <v>0</v>
      </c>
      <c r="K480" s="17">
        <f>SUM(J$2:J480)</f>
        <v>0</v>
      </c>
      <c r="L480" s="4" t="e">
        <f t="shared" si="71"/>
        <v>#DIV/0!</v>
      </c>
      <c r="M480" s="17">
        <f t="shared" si="72"/>
        <v>0</v>
      </c>
      <c r="N480" s="17" t="e">
        <f t="shared" si="73"/>
        <v>#DIV/0!</v>
      </c>
      <c r="O480" s="25">
        <f>IF(ABS(data!G487)&lt;0.000001,0,data!G487)</f>
        <v>0</v>
      </c>
      <c r="P480" s="21">
        <f t="shared" si="74"/>
        <v>0</v>
      </c>
      <c r="Q480" s="21">
        <f>data!H487</f>
        <v>0</v>
      </c>
      <c r="R480" s="21" t="e">
        <f t="shared" si="75"/>
        <v>#DIV/0!</v>
      </c>
      <c r="S480" s="21" t="e">
        <f t="shared" si="76"/>
        <v>#DIV/0!</v>
      </c>
      <c r="T480" s="4">
        <f t="shared" si="77"/>
        <v>0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</row>
    <row r="481" ht="15" customHeight="1" spans="1:1027">
      <c r="A481" s="25">
        <f>data!A488</f>
        <v>0</v>
      </c>
      <c r="B481" s="17">
        <f>data!B$7</f>
        <v>0</v>
      </c>
      <c r="C481" s="17" t="str">
        <f>data!B$1</f>
        <v>bitmex</v>
      </c>
      <c r="D481" s="17" t="str">
        <f>data!B$2</f>
        <v>xbt_usd</v>
      </c>
      <c r="E481" s="25">
        <f>data!C488</f>
        <v>0</v>
      </c>
      <c r="F481" s="25">
        <f>data!D488</f>
        <v>0</v>
      </c>
      <c r="G481" s="25">
        <f>data!E488</f>
        <v>0</v>
      </c>
      <c r="H481" s="26">
        <f>data!F488</f>
        <v>0</v>
      </c>
      <c r="I481" s="17">
        <f t="shared" si="69"/>
        <v>-1</v>
      </c>
      <c r="J481" s="17">
        <f t="shared" si="70"/>
        <v>0</v>
      </c>
      <c r="K481" s="17">
        <f>SUM(J$2:J481)</f>
        <v>0</v>
      </c>
      <c r="L481" s="4" t="e">
        <f t="shared" si="71"/>
        <v>#DIV/0!</v>
      </c>
      <c r="M481" s="17">
        <f t="shared" si="72"/>
        <v>0</v>
      </c>
      <c r="N481" s="17" t="e">
        <f t="shared" si="73"/>
        <v>#DIV/0!</v>
      </c>
      <c r="O481" s="25">
        <f>IF(ABS(data!G488)&lt;0.000001,0,data!G488)</f>
        <v>0</v>
      </c>
      <c r="P481" s="21">
        <f t="shared" si="74"/>
        <v>0</v>
      </c>
      <c r="Q481" s="21">
        <f>data!H488</f>
        <v>0</v>
      </c>
      <c r="R481" s="21" t="e">
        <f t="shared" si="75"/>
        <v>#DIV/0!</v>
      </c>
      <c r="S481" s="21" t="e">
        <f t="shared" si="76"/>
        <v>#DIV/0!</v>
      </c>
      <c r="T481" s="4">
        <f t="shared" si="77"/>
        <v>0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</row>
    <row r="482" ht="15" customHeight="1" spans="1:1027">
      <c r="A482" s="25">
        <f>data!A489</f>
        <v>0</v>
      </c>
      <c r="B482" s="17">
        <f>data!B$7</f>
        <v>0</v>
      </c>
      <c r="C482" s="17" t="str">
        <f>data!B$1</f>
        <v>bitmex</v>
      </c>
      <c r="D482" s="17" t="str">
        <f>data!B$2</f>
        <v>xbt_usd</v>
      </c>
      <c r="E482" s="25">
        <f>data!C489</f>
        <v>0</v>
      </c>
      <c r="F482" s="25">
        <f>data!D489</f>
        <v>0</v>
      </c>
      <c r="G482" s="25">
        <f>data!E489</f>
        <v>0</v>
      </c>
      <c r="H482" s="26">
        <f>data!F489</f>
        <v>0</v>
      </c>
      <c r="I482" s="17">
        <f t="shared" si="69"/>
        <v>-1</v>
      </c>
      <c r="J482" s="17">
        <f t="shared" si="70"/>
        <v>0</v>
      </c>
      <c r="K482" s="17">
        <f>SUM(J$2:J482)</f>
        <v>0</v>
      </c>
      <c r="L482" s="4" t="e">
        <f t="shared" si="71"/>
        <v>#DIV/0!</v>
      </c>
      <c r="M482" s="17">
        <f t="shared" si="72"/>
        <v>0</v>
      </c>
      <c r="N482" s="17" t="e">
        <f t="shared" si="73"/>
        <v>#DIV/0!</v>
      </c>
      <c r="O482" s="25">
        <f>IF(ABS(data!G489)&lt;0.000001,0,data!G489)</f>
        <v>0</v>
      </c>
      <c r="P482" s="21">
        <f t="shared" si="74"/>
        <v>0</v>
      </c>
      <c r="Q482" s="21">
        <f>data!H489</f>
        <v>0</v>
      </c>
      <c r="R482" s="21" t="e">
        <f t="shared" si="75"/>
        <v>#DIV/0!</v>
      </c>
      <c r="S482" s="21" t="e">
        <f t="shared" si="76"/>
        <v>#DIV/0!</v>
      </c>
      <c r="T482" s="4">
        <f t="shared" si="77"/>
        <v>0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  <c r="AMK482" s="4"/>
      <c r="AML482" s="4"/>
      <c r="AMM482" s="4"/>
    </row>
    <row r="483" ht="15" customHeight="1" spans="1:1027">
      <c r="A483" s="25">
        <f>data!A490</f>
        <v>0</v>
      </c>
      <c r="B483" s="17">
        <f>data!B$7</f>
        <v>0</v>
      </c>
      <c r="C483" s="17" t="str">
        <f>data!B$1</f>
        <v>bitmex</v>
      </c>
      <c r="D483" s="17" t="str">
        <f>data!B$2</f>
        <v>xbt_usd</v>
      </c>
      <c r="E483" s="25">
        <f>data!C490</f>
        <v>0</v>
      </c>
      <c r="F483" s="25">
        <f>data!D490</f>
        <v>0</v>
      </c>
      <c r="G483" s="25">
        <f>data!E490</f>
        <v>0</v>
      </c>
      <c r="H483" s="26">
        <f>data!F490</f>
        <v>0</v>
      </c>
      <c r="I483" s="17">
        <f t="shared" si="69"/>
        <v>-1</v>
      </c>
      <c r="J483" s="17">
        <f t="shared" si="70"/>
        <v>0</v>
      </c>
      <c r="K483" s="17">
        <f>SUM(J$2:J483)</f>
        <v>0</v>
      </c>
      <c r="L483" s="4" t="e">
        <f t="shared" si="71"/>
        <v>#DIV/0!</v>
      </c>
      <c r="M483" s="17">
        <f t="shared" si="72"/>
        <v>0</v>
      </c>
      <c r="N483" s="17" t="e">
        <f t="shared" si="73"/>
        <v>#DIV/0!</v>
      </c>
      <c r="O483" s="25">
        <f>IF(ABS(data!G490)&lt;0.000001,0,data!G490)</f>
        <v>0</v>
      </c>
      <c r="P483" s="21">
        <f t="shared" si="74"/>
        <v>0</v>
      </c>
      <c r="Q483" s="21">
        <f>data!H490</f>
        <v>0</v>
      </c>
      <c r="R483" s="21" t="e">
        <f t="shared" si="75"/>
        <v>#DIV/0!</v>
      </c>
      <c r="S483" s="21" t="e">
        <f t="shared" si="76"/>
        <v>#DIV/0!</v>
      </c>
      <c r="T483" s="4">
        <f t="shared" si="77"/>
        <v>0</v>
      </c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  <c r="AMK483" s="4"/>
      <c r="AML483" s="4"/>
      <c r="AMM483" s="4"/>
    </row>
    <row r="484" ht="15" customHeight="1" spans="1:1027">
      <c r="A484" s="25">
        <f>data!A491</f>
        <v>0</v>
      </c>
      <c r="B484" s="17">
        <f>data!B$7</f>
        <v>0</v>
      </c>
      <c r="C484" s="17" t="str">
        <f>data!B$1</f>
        <v>bitmex</v>
      </c>
      <c r="D484" s="17" t="str">
        <f>data!B$2</f>
        <v>xbt_usd</v>
      </c>
      <c r="E484" s="25">
        <f>data!C491</f>
        <v>0</v>
      </c>
      <c r="F484" s="25">
        <f>data!D491</f>
        <v>0</v>
      </c>
      <c r="G484" s="25">
        <f>data!E491</f>
        <v>0</v>
      </c>
      <c r="H484" s="26">
        <f>data!F491</f>
        <v>0</v>
      </c>
      <c r="I484" s="17">
        <f t="shared" si="69"/>
        <v>-1</v>
      </c>
      <c r="J484" s="17">
        <f t="shared" si="70"/>
        <v>0</v>
      </c>
      <c r="K484" s="17">
        <f>SUM(J$2:J484)</f>
        <v>0</v>
      </c>
      <c r="L484" s="4" t="e">
        <f t="shared" si="71"/>
        <v>#DIV/0!</v>
      </c>
      <c r="M484" s="17">
        <f t="shared" si="72"/>
        <v>0</v>
      </c>
      <c r="N484" s="17" t="e">
        <f t="shared" si="73"/>
        <v>#DIV/0!</v>
      </c>
      <c r="O484" s="25">
        <f>IF(ABS(data!G491)&lt;0.000001,0,data!G491)</f>
        <v>0</v>
      </c>
      <c r="P484" s="21">
        <f t="shared" si="74"/>
        <v>0</v>
      </c>
      <c r="Q484" s="21">
        <f>data!H491</f>
        <v>0</v>
      </c>
      <c r="R484" s="21" t="e">
        <f t="shared" si="75"/>
        <v>#DIV/0!</v>
      </c>
      <c r="S484" s="21" t="e">
        <f t="shared" si="76"/>
        <v>#DIV/0!</v>
      </c>
      <c r="T484" s="4">
        <f t="shared" si="77"/>
        <v>0</v>
      </c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  <c r="AMK484" s="4"/>
      <c r="AML484" s="4"/>
      <c r="AMM484" s="4"/>
    </row>
    <row r="485" ht="15" customHeight="1" spans="1:1027">
      <c r="A485" s="25">
        <f>data!A492</f>
        <v>0</v>
      </c>
      <c r="B485" s="17">
        <f>data!B$7</f>
        <v>0</v>
      </c>
      <c r="C485" s="17" t="str">
        <f>data!B$1</f>
        <v>bitmex</v>
      </c>
      <c r="D485" s="17" t="str">
        <f>data!B$2</f>
        <v>xbt_usd</v>
      </c>
      <c r="E485" s="25">
        <f>data!C492</f>
        <v>0</v>
      </c>
      <c r="F485" s="25">
        <f>data!D492</f>
        <v>0</v>
      </c>
      <c r="G485" s="25">
        <f>data!E492</f>
        <v>0</v>
      </c>
      <c r="H485" s="26">
        <f>data!F492</f>
        <v>0</v>
      </c>
      <c r="I485" s="17">
        <f t="shared" si="69"/>
        <v>-1</v>
      </c>
      <c r="J485" s="17">
        <f t="shared" si="70"/>
        <v>0</v>
      </c>
      <c r="K485" s="17">
        <f>SUM(J$2:J485)</f>
        <v>0</v>
      </c>
      <c r="L485" s="4" t="e">
        <f t="shared" si="71"/>
        <v>#DIV/0!</v>
      </c>
      <c r="M485" s="17">
        <f t="shared" si="72"/>
        <v>0</v>
      </c>
      <c r="N485" s="17" t="e">
        <f t="shared" si="73"/>
        <v>#DIV/0!</v>
      </c>
      <c r="O485" s="25">
        <f>IF(ABS(data!G492)&lt;0.000001,0,data!G492)</f>
        <v>0</v>
      </c>
      <c r="P485" s="21">
        <f t="shared" si="74"/>
        <v>0</v>
      </c>
      <c r="Q485" s="21">
        <f>data!H492</f>
        <v>0</v>
      </c>
      <c r="R485" s="21" t="e">
        <f t="shared" si="75"/>
        <v>#DIV/0!</v>
      </c>
      <c r="S485" s="21" t="e">
        <f t="shared" si="76"/>
        <v>#DIV/0!</v>
      </c>
      <c r="T485" s="4">
        <f t="shared" si="77"/>
        <v>0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  <c r="AMK485" s="4"/>
      <c r="AML485" s="4"/>
      <c r="AMM485" s="4"/>
    </row>
    <row r="486" ht="15" customHeight="1" spans="1:1027">
      <c r="A486" s="25">
        <f>data!A493</f>
        <v>0</v>
      </c>
      <c r="B486" s="17">
        <f>data!B$7</f>
        <v>0</v>
      </c>
      <c r="C486" s="17" t="str">
        <f>data!B$1</f>
        <v>bitmex</v>
      </c>
      <c r="D486" s="17" t="str">
        <f>data!B$2</f>
        <v>xbt_usd</v>
      </c>
      <c r="E486" s="25">
        <f>data!C493</f>
        <v>0</v>
      </c>
      <c r="F486" s="25">
        <f>data!D493</f>
        <v>0</v>
      </c>
      <c r="G486" s="25">
        <f>data!E493</f>
        <v>0</v>
      </c>
      <c r="H486" s="26">
        <f>data!F493</f>
        <v>0</v>
      </c>
      <c r="I486" s="17">
        <f t="shared" si="69"/>
        <v>-1</v>
      </c>
      <c r="J486" s="17">
        <f t="shared" si="70"/>
        <v>0</v>
      </c>
      <c r="K486" s="17">
        <f>SUM(J$2:J486)</f>
        <v>0</v>
      </c>
      <c r="L486" s="4" t="e">
        <f t="shared" si="71"/>
        <v>#DIV/0!</v>
      </c>
      <c r="M486" s="17">
        <f t="shared" si="72"/>
        <v>0</v>
      </c>
      <c r="N486" s="17" t="e">
        <f t="shared" si="73"/>
        <v>#DIV/0!</v>
      </c>
      <c r="O486" s="25">
        <f>IF(ABS(data!G493)&lt;0.000001,0,data!G493)</f>
        <v>0</v>
      </c>
      <c r="P486" s="21">
        <f t="shared" si="74"/>
        <v>0</v>
      </c>
      <c r="Q486" s="21">
        <f>data!H493</f>
        <v>0</v>
      </c>
      <c r="R486" s="21" t="e">
        <f t="shared" si="75"/>
        <v>#DIV/0!</v>
      </c>
      <c r="S486" s="21" t="e">
        <f t="shared" si="76"/>
        <v>#DIV/0!</v>
      </c>
      <c r="T486" s="4">
        <f t="shared" si="77"/>
        <v>0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  <c r="AMK486" s="4"/>
      <c r="AML486" s="4"/>
      <c r="AMM486" s="4"/>
    </row>
    <row r="487" ht="15" customHeight="1" spans="1:1027">
      <c r="A487" s="25">
        <f>data!A494</f>
        <v>0</v>
      </c>
      <c r="B487" s="17">
        <f>data!B$7</f>
        <v>0</v>
      </c>
      <c r="C487" s="17" t="str">
        <f>data!B$1</f>
        <v>bitmex</v>
      </c>
      <c r="D487" s="17" t="str">
        <f>data!B$2</f>
        <v>xbt_usd</v>
      </c>
      <c r="E487" s="25">
        <f>data!C494</f>
        <v>0</v>
      </c>
      <c r="F487" s="25">
        <f>data!D494</f>
        <v>0</v>
      </c>
      <c r="G487" s="25">
        <f>data!E494</f>
        <v>0</v>
      </c>
      <c r="H487" s="26">
        <f>data!F494</f>
        <v>0</v>
      </c>
      <c r="I487" s="17">
        <f t="shared" si="69"/>
        <v>-1</v>
      </c>
      <c r="J487" s="17">
        <f t="shared" si="70"/>
        <v>0</v>
      </c>
      <c r="K487" s="17">
        <f>SUM(J$2:J487)</f>
        <v>0</v>
      </c>
      <c r="L487" s="4" t="e">
        <f t="shared" si="71"/>
        <v>#DIV/0!</v>
      </c>
      <c r="M487" s="17">
        <f t="shared" si="72"/>
        <v>0</v>
      </c>
      <c r="N487" s="17" t="e">
        <f t="shared" si="73"/>
        <v>#DIV/0!</v>
      </c>
      <c r="O487" s="25">
        <f>IF(ABS(data!G494)&lt;0.000001,0,data!G494)</f>
        <v>0</v>
      </c>
      <c r="P487" s="21">
        <f t="shared" si="74"/>
        <v>0</v>
      </c>
      <c r="Q487" s="21">
        <f>data!H494</f>
        <v>0</v>
      </c>
      <c r="R487" s="21" t="e">
        <f t="shared" si="75"/>
        <v>#DIV/0!</v>
      </c>
      <c r="S487" s="21" t="e">
        <f t="shared" si="76"/>
        <v>#DIV/0!</v>
      </c>
      <c r="T487" s="4">
        <f t="shared" si="77"/>
        <v>0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  <c r="AMK487" s="4"/>
      <c r="AML487" s="4"/>
      <c r="AMM487" s="4"/>
    </row>
    <row r="488" ht="15" customHeight="1" spans="1:1027">
      <c r="A488" s="25">
        <f>data!A495</f>
        <v>0</v>
      </c>
      <c r="B488" s="17">
        <f>data!B$7</f>
        <v>0</v>
      </c>
      <c r="C488" s="17" t="str">
        <f>data!B$1</f>
        <v>bitmex</v>
      </c>
      <c r="D488" s="17" t="str">
        <f>data!B$2</f>
        <v>xbt_usd</v>
      </c>
      <c r="E488" s="25">
        <f>data!C495</f>
        <v>0</v>
      </c>
      <c r="F488" s="25">
        <f>data!D495</f>
        <v>0</v>
      </c>
      <c r="G488" s="25">
        <f>data!E495</f>
        <v>0</v>
      </c>
      <c r="H488" s="26">
        <f>data!F495</f>
        <v>0</v>
      </c>
      <c r="I488" s="17">
        <f t="shared" si="69"/>
        <v>-1</v>
      </c>
      <c r="J488" s="17">
        <f t="shared" si="70"/>
        <v>0</v>
      </c>
      <c r="K488" s="17">
        <f>SUM(J$2:J488)</f>
        <v>0</v>
      </c>
      <c r="L488" s="4" t="e">
        <f t="shared" si="71"/>
        <v>#DIV/0!</v>
      </c>
      <c r="M488" s="17">
        <f t="shared" si="72"/>
        <v>0</v>
      </c>
      <c r="N488" s="17" t="e">
        <f t="shared" si="73"/>
        <v>#DIV/0!</v>
      </c>
      <c r="O488" s="25">
        <f>IF(ABS(data!G495)&lt;0.000001,0,data!G495)</f>
        <v>0</v>
      </c>
      <c r="P488" s="21">
        <f t="shared" si="74"/>
        <v>0</v>
      </c>
      <c r="Q488" s="21">
        <f>data!H495</f>
        <v>0</v>
      </c>
      <c r="R488" s="21" t="e">
        <f t="shared" si="75"/>
        <v>#DIV/0!</v>
      </c>
      <c r="S488" s="21" t="e">
        <f t="shared" si="76"/>
        <v>#DIV/0!</v>
      </c>
      <c r="T488" s="4">
        <f t="shared" si="77"/>
        <v>0</v>
      </c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  <c r="AMK488" s="4"/>
      <c r="AML488" s="4"/>
      <c r="AMM488" s="4"/>
    </row>
    <row r="489" ht="15" customHeight="1" spans="1:1027">
      <c r="A489" s="25">
        <f>data!A496</f>
        <v>0</v>
      </c>
      <c r="B489" s="17">
        <f>data!B$7</f>
        <v>0</v>
      </c>
      <c r="C489" s="17" t="str">
        <f>data!B$1</f>
        <v>bitmex</v>
      </c>
      <c r="D489" s="17" t="str">
        <f>data!B$2</f>
        <v>xbt_usd</v>
      </c>
      <c r="E489" s="25">
        <f>data!C496</f>
        <v>0</v>
      </c>
      <c r="F489" s="25">
        <f>data!D496</f>
        <v>0</v>
      </c>
      <c r="G489" s="25">
        <f>data!E496</f>
        <v>0</v>
      </c>
      <c r="H489" s="26">
        <f>data!F496</f>
        <v>0</v>
      </c>
      <c r="I489" s="17">
        <f t="shared" si="69"/>
        <v>-1</v>
      </c>
      <c r="J489" s="17">
        <f t="shared" si="70"/>
        <v>0</v>
      </c>
      <c r="K489" s="17">
        <f>SUM(J$2:J489)</f>
        <v>0</v>
      </c>
      <c r="L489" s="4" t="e">
        <f t="shared" si="71"/>
        <v>#DIV/0!</v>
      </c>
      <c r="M489" s="17">
        <f t="shared" si="72"/>
        <v>0</v>
      </c>
      <c r="N489" s="17" t="e">
        <f t="shared" si="73"/>
        <v>#DIV/0!</v>
      </c>
      <c r="O489" s="25">
        <f>IF(ABS(data!G496)&lt;0.000001,0,data!G496)</f>
        <v>0</v>
      </c>
      <c r="P489" s="21">
        <f t="shared" si="74"/>
        <v>0</v>
      </c>
      <c r="Q489" s="21">
        <f>data!H496</f>
        <v>0</v>
      </c>
      <c r="R489" s="21" t="e">
        <f t="shared" si="75"/>
        <v>#DIV/0!</v>
      </c>
      <c r="S489" s="21" t="e">
        <f t="shared" si="76"/>
        <v>#DIV/0!</v>
      </c>
      <c r="T489" s="4">
        <f t="shared" si="77"/>
        <v>0</v>
      </c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</row>
    <row r="490" ht="15" customHeight="1" spans="1:1027">
      <c r="A490" s="25">
        <f>data!A497</f>
        <v>0</v>
      </c>
      <c r="B490" s="17">
        <f>data!B$7</f>
        <v>0</v>
      </c>
      <c r="C490" s="17" t="str">
        <f>data!B$1</f>
        <v>bitmex</v>
      </c>
      <c r="D490" s="17" t="str">
        <f>data!B$2</f>
        <v>xbt_usd</v>
      </c>
      <c r="E490" s="25">
        <f>data!C497</f>
        <v>0</v>
      </c>
      <c r="F490" s="25">
        <f>data!D497</f>
        <v>0</v>
      </c>
      <c r="G490" s="25">
        <f>data!E497</f>
        <v>0</v>
      </c>
      <c r="H490" s="26">
        <f>data!F497</f>
        <v>0</v>
      </c>
      <c r="I490" s="17">
        <f t="shared" si="69"/>
        <v>-1</v>
      </c>
      <c r="J490" s="17">
        <f t="shared" si="70"/>
        <v>0</v>
      </c>
      <c r="K490" s="17">
        <f>SUM(J$2:J490)</f>
        <v>0</v>
      </c>
      <c r="L490" s="4" t="e">
        <f t="shared" si="71"/>
        <v>#DIV/0!</v>
      </c>
      <c r="M490" s="17">
        <f t="shared" si="72"/>
        <v>0</v>
      </c>
      <c r="N490" s="17" t="e">
        <f t="shared" si="73"/>
        <v>#DIV/0!</v>
      </c>
      <c r="O490" s="25">
        <f>IF(ABS(data!G497)&lt;0.000001,0,data!G497)</f>
        <v>0</v>
      </c>
      <c r="P490" s="21">
        <f t="shared" si="74"/>
        <v>0</v>
      </c>
      <c r="Q490" s="21">
        <f>data!H497</f>
        <v>0</v>
      </c>
      <c r="R490" s="21" t="e">
        <f t="shared" si="75"/>
        <v>#DIV/0!</v>
      </c>
      <c r="S490" s="21" t="e">
        <f t="shared" si="76"/>
        <v>#DIV/0!</v>
      </c>
      <c r="T490" s="4">
        <f t="shared" si="77"/>
        <v>0</v>
      </c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</row>
    <row r="491" ht="15" customHeight="1" spans="1:1027">
      <c r="A491" s="25">
        <f>data!A498</f>
        <v>0</v>
      </c>
      <c r="B491" s="17">
        <f>data!B$7</f>
        <v>0</v>
      </c>
      <c r="C491" s="17" t="str">
        <f>data!B$1</f>
        <v>bitmex</v>
      </c>
      <c r="D491" s="17" t="str">
        <f>data!B$2</f>
        <v>xbt_usd</v>
      </c>
      <c r="E491" s="25">
        <f>data!C498</f>
        <v>0</v>
      </c>
      <c r="F491" s="25">
        <f>data!D498</f>
        <v>0</v>
      </c>
      <c r="G491" s="25">
        <f>data!E498</f>
        <v>0</v>
      </c>
      <c r="H491" s="26">
        <f>data!F498</f>
        <v>0</v>
      </c>
      <c r="I491" s="17">
        <f t="shared" si="69"/>
        <v>-1</v>
      </c>
      <c r="J491" s="17">
        <f t="shared" si="70"/>
        <v>0</v>
      </c>
      <c r="K491" s="17">
        <f>SUM(J$2:J491)</f>
        <v>0</v>
      </c>
      <c r="L491" s="4" t="e">
        <f t="shared" si="71"/>
        <v>#DIV/0!</v>
      </c>
      <c r="M491" s="17">
        <f t="shared" si="72"/>
        <v>0</v>
      </c>
      <c r="N491" s="17" t="e">
        <f t="shared" si="73"/>
        <v>#DIV/0!</v>
      </c>
      <c r="O491" s="25">
        <f>IF(ABS(data!G498)&lt;0.000001,0,data!G498)</f>
        <v>0</v>
      </c>
      <c r="P491" s="21">
        <f t="shared" si="74"/>
        <v>0</v>
      </c>
      <c r="Q491" s="21">
        <f>data!H498</f>
        <v>0</v>
      </c>
      <c r="R491" s="21" t="e">
        <f t="shared" si="75"/>
        <v>#DIV/0!</v>
      </c>
      <c r="S491" s="21" t="e">
        <f t="shared" si="76"/>
        <v>#DIV/0!</v>
      </c>
      <c r="T491" s="4">
        <f t="shared" si="77"/>
        <v>0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  <c r="AMK491" s="4"/>
      <c r="AML491" s="4"/>
      <c r="AMM491" s="4"/>
    </row>
    <row r="492" ht="15" customHeight="1" spans="1:1027">
      <c r="A492" s="25">
        <f>data!A499</f>
        <v>0</v>
      </c>
      <c r="B492" s="17">
        <f>data!B$7</f>
        <v>0</v>
      </c>
      <c r="C492" s="17" t="str">
        <f>data!B$1</f>
        <v>bitmex</v>
      </c>
      <c r="D492" s="17" t="str">
        <f>data!B$2</f>
        <v>xbt_usd</v>
      </c>
      <c r="E492" s="25">
        <f>data!C499</f>
        <v>0</v>
      </c>
      <c r="F492" s="25">
        <f>data!D499</f>
        <v>0</v>
      </c>
      <c r="G492" s="25">
        <f>data!E499</f>
        <v>0</v>
      </c>
      <c r="H492" s="26">
        <f>data!F499</f>
        <v>0</v>
      </c>
      <c r="I492" s="17">
        <f t="shared" si="69"/>
        <v>-1</v>
      </c>
      <c r="J492" s="17">
        <f t="shared" si="70"/>
        <v>0</v>
      </c>
      <c r="K492" s="17">
        <f>SUM(J$2:J492)</f>
        <v>0</v>
      </c>
      <c r="L492" s="4" t="e">
        <f t="shared" si="71"/>
        <v>#DIV/0!</v>
      </c>
      <c r="M492" s="17">
        <f t="shared" si="72"/>
        <v>0</v>
      </c>
      <c r="N492" s="17" t="e">
        <f t="shared" si="73"/>
        <v>#DIV/0!</v>
      </c>
      <c r="O492" s="25">
        <f>IF(ABS(data!G499)&lt;0.000001,0,data!G499)</f>
        <v>0</v>
      </c>
      <c r="P492" s="21">
        <f t="shared" si="74"/>
        <v>0</v>
      </c>
      <c r="Q492" s="21">
        <f>data!H499</f>
        <v>0</v>
      </c>
      <c r="R492" s="21" t="e">
        <f t="shared" si="75"/>
        <v>#DIV/0!</v>
      </c>
      <c r="S492" s="21" t="e">
        <f t="shared" si="76"/>
        <v>#DIV/0!</v>
      </c>
      <c r="T492" s="4">
        <f t="shared" si="77"/>
        <v>0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  <c r="AMK492" s="4"/>
      <c r="AML492" s="4"/>
      <c r="AMM492" s="4"/>
    </row>
    <row r="493" ht="15" customHeight="1" spans="1:1027">
      <c r="A493" s="25">
        <f>data!A500</f>
        <v>0</v>
      </c>
      <c r="B493" s="17">
        <f>data!B$7</f>
        <v>0</v>
      </c>
      <c r="C493" s="17" t="str">
        <f>data!B$1</f>
        <v>bitmex</v>
      </c>
      <c r="D493" s="17" t="str">
        <f>data!B$2</f>
        <v>xbt_usd</v>
      </c>
      <c r="E493" s="25">
        <f>data!C500</f>
        <v>0</v>
      </c>
      <c r="F493" s="25">
        <f>data!D500</f>
        <v>0</v>
      </c>
      <c r="G493" s="25">
        <f>data!E500</f>
        <v>0</v>
      </c>
      <c r="H493" s="26">
        <f>data!F500</f>
        <v>0</v>
      </c>
      <c r="I493" s="17">
        <f t="shared" si="69"/>
        <v>-1</v>
      </c>
      <c r="J493" s="17">
        <f t="shared" si="70"/>
        <v>0</v>
      </c>
      <c r="K493" s="17">
        <f>SUM(J$2:J493)</f>
        <v>0</v>
      </c>
      <c r="L493" s="4" t="e">
        <f t="shared" si="71"/>
        <v>#DIV/0!</v>
      </c>
      <c r="M493" s="17">
        <f t="shared" si="72"/>
        <v>0</v>
      </c>
      <c r="N493" s="17" t="e">
        <f t="shared" si="73"/>
        <v>#DIV/0!</v>
      </c>
      <c r="O493" s="25">
        <f>IF(ABS(data!G500)&lt;0.000001,0,data!G500)</f>
        <v>0</v>
      </c>
      <c r="P493" s="21">
        <f t="shared" si="74"/>
        <v>0</v>
      </c>
      <c r="Q493" s="21">
        <f>data!H500</f>
        <v>0</v>
      </c>
      <c r="R493" s="21" t="e">
        <f t="shared" si="75"/>
        <v>#DIV/0!</v>
      </c>
      <c r="S493" s="21" t="e">
        <f t="shared" si="76"/>
        <v>#DIV/0!</v>
      </c>
      <c r="T493" s="4">
        <f t="shared" si="77"/>
        <v>0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  <c r="AMK493" s="4"/>
      <c r="AML493" s="4"/>
      <c r="AMM493" s="4"/>
    </row>
    <row r="494" ht="15" customHeight="1" spans="1:1027">
      <c r="A494" s="25">
        <f>data!A501</f>
        <v>0</v>
      </c>
      <c r="B494" s="17">
        <f>data!B$7</f>
        <v>0</v>
      </c>
      <c r="C494" s="17" t="str">
        <f>data!B$1</f>
        <v>bitmex</v>
      </c>
      <c r="D494" s="17" t="str">
        <f>data!B$2</f>
        <v>xbt_usd</v>
      </c>
      <c r="E494" s="25">
        <f>data!C501</f>
        <v>0</v>
      </c>
      <c r="F494" s="25">
        <f>data!D501</f>
        <v>0</v>
      </c>
      <c r="G494" s="25">
        <f>data!E501</f>
        <v>0</v>
      </c>
      <c r="H494" s="26">
        <f>data!F501</f>
        <v>0</v>
      </c>
      <c r="I494" s="17">
        <f t="shared" si="69"/>
        <v>-1</v>
      </c>
      <c r="J494" s="17">
        <f t="shared" si="70"/>
        <v>0</v>
      </c>
      <c r="K494" s="17">
        <f>SUM(J$2:J494)</f>
        <v>0</v>
      </c>
      <c r="L494" s="4" t="e">
        <f t="shared" si="71"/>
        <v>#DIV/0!</v>
      </c>
      <c r="M494" s="17">
        <f t="shared" si="72"/>
        <v>0</v>
      </c>
      <c r="N494" s="17" t="e">
        <f t="shared" si="73"/>
        <v>#DIV/0!</v>
      </c>
      <c r="O494" s="25">
        <f>IF(ABS(data!G501)&lt;0.000001,0,data!G501)</f>
        <v>0</v>
      </c>
      <c r="P494" s="21">
        <f t="shared" si="74"/>
        <v>0</v>
      </c>
      <c r="Q494" s="21">
        <f>data!H501</f>
        <v>0</v>
      </c>
      <c r="R494" s="21" t="e">
        <f t="shared" si="75"/>
        <v>#DIV/0!</v>
      </c>
      <c r="S494" s="21" t="e">
        <f t="shared" si="76"/>
        <v>#DIV/0!</v>
      </c>
      <c r="T494" s="4">
        <f t="shared" si="77"/>
        <v>0</v>
      </c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  <c r="AMK494" s="4"/>
      <c r="AML494" s="4"/>
      <c r="AMM494" s="4"/>
    </row>
    <row r="495" ht="15" customHeight="1" spans="1:1027">
      <c r="A495" s="25">
        <f>data!A502</f>
        <v>0</v>
      </c>
      <c r="B495" s="17">
        <f>data!B$7</f>
        <v>0</v>
      </c>
      <c r="C495" s="17" t="str">
        <f>data!B$1</f>
        <v>bitmex</v>
      </c>
      <c r="D495" s="17" t="str">
        <f>data!B$2</f>
        <v>xbt_usd</v>
      </c>
      <c r="E495" s="25">
        <f>data!C502</f>
        <v>0</v>
      </c>
      <c r="F495" s="25">
        <f>data!D502</f>
        <v>0</v>
      </c>
      <c r="G495" s="25">
        <f>data!E502</f>
        <v>0</v>
      </c>
      <c r="H495" s="26">
        <f>data!F502</f>
        <v>0</v>
      </c>
      <c r="I495" s="17">
        <f t="shared" si="69"/>
        <v>-1</v>
      </c>
      <c r="J495" s="17">
        <f t="shared" si="70"/>
        <v>0</v>
      </c>
      <c r="K495" s="17">
        <f>SUM(J$2:J495)</f>
        <v>0</v>
      </c>
      <c r="L495" s="4" t="e">
        <f t="shared" si="71"/>
        <v>#DIV/0!</v>
      </c>
      <c r="M495" s="17">
        <f t="shared" si="72"/>
        <v>0</v>
      </c>
      <c r="N495" s="17" t="e">
        <f t="shared" si="73"/>
        <v>#DIV/0!</v>
      </c>
      <c r="O495" s="25">
        <f>IF(ABS(data!G502)&lt;0.000001,0,data!G502)</f>
        <v>0</v>
      </c>
      <c r="P495" s="21">
        <f t="shared" si="74"/>
        <v>0</v>
      </c>
      <c r="Q495" s="21">
        <f>data!H502</f>
        <v>0</v>
      </c>
      <c r="R495" s="21" t="e">
        <f t="shared" si="75"/>
        <v>#DIV/0!</v>
      </c>
      <c r="S495" s="21" t="e">
        <f t="shared" si="76"/>
        <v>#DIV/0!</v>
      </c>
      <c r="T495" s="4">
        <f t="shared" si="77"/>
        <v>0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  <c r="AMK495" s="4"/>
      <c r="AML495" s="4"/>
      <c r="AMM495" s="4"/>
    </row>
    <row r="496" ht="15" customHeight="1" spans="1:1027">
      <c r="A496" s="25">
        <f>data!A503</f>
        <v>0</v>
      </c>
      <c r="B496" s="17">
        <f>data!B$7</f>
        <v>0</v>
      </c>
      <c r="C496" s="17" t="str">
        <f>data!B$1</f>
        <v>bitmex</v>
      </c>
      <c r="D496" s="17" t="str">
        <f>data!B$2</f>
        <v>xbt_usd</v>
      </c>
      <c r="E496" s="25">
        <f>data!C503</f>
        <v>0</v>
      </c>
      <c r="F496" s="25">
        <f>data!D503</f>
        <v>0</v>
      </c>
      <c r="G496" s="25">
        <f>data!E503</f>
        <v>0</v>
      </c>
      <c r="H496" s="26">
        <f>data!F503</f>
        <v>0</v>
      </c>
      <c r="I496" s="17">
        <f t="shared" si="69"/>
        <v>-1</v>
      </c>
      <c r="J496" s="17">
        <f t="shared" si="70"/>
        <v>0</v>
      </c>
      <c r="K496" s="17">
        <f>SUM(J$2:J496)</f>
        <v>0</v>
      </c>
      <c r="L496" s="4" t="e">
        <f t="shared" si="71"/>
        <v>#DIV/0!</v>
      </c>
      <c r="M496" s="17">
        <f t="shared" si="72"/>
        <v>0</v>
      </c>
      <c r="N496" s="17" t="e">
        <f t="shared" si="73"/>
        <v>#DIV/0!</v>
      </c>
      <c r="O496" s="25">
        <f>IF(ABS(data!G503)&lt;0.000001,0,data!G503)</f>
        <v>0</v>
      </c>
      <c r="P496" s="21">
        <f t="shared" si="74"/>
        <v>0</v>
      </c>
      <c r="Q496" s="21">
        <f>data!H503</f>
        <v>0</v>
      </c>
      <c r="R496" s="21" t="e">
        <f t="shared" si="75"/>
        <v>#DIV/0!</v>
      </c>
      <c r="S496" s="21" t="e">
        <f t="shared" si="76"/>
        <v>#DIV/0!</v>
      </c>
      <c r="T496" s="4">
        <f t="shared" si="77"/>
        <v>0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  <c r="AMK496" s="4"/>
      <c r="AML496" s="4"/>
      <c r="AMM496" s="4"/>
    </row>
    <row r="497" ht="15" customHeight="1" spans="1:1027">
      <c r="A497" s="25">
        <f>data!A504</f>
        <v>0</v>
      </c>
      <c r="B497" s="17">
        <f>data!B$7</f>
        <v>0</v>
      </c>
      <c r="C497" s="17" t="str">
        <f>data!B$1</f>
        <v>bitmex</v>
      </c>
      <c r="D497" s="17" t="str">
        <f>data!B$2</f>
        <v>xbt_usd</v>
      </c>
      <c r="E497" s="25">
        <f>data!C504</f>
        <v>0</v>
      </c>
      <c r="F497" s="25">
        <f>data!D504</f>
        <v>0</v>
      </c>
      <c r="G497" s="25">
        <f>data!E504</f>
        <v>0</v>
      </c>
      <c r="H497" s="26">
        <f>data!F504</f>
        <v>0</v>
      </c>
      <c r="I497" s="17">
        <f t="shared" si="69"/>
        <v>-1</v>
      </c>
      <c r="J497" s="17">
        <f t="shared" si="70"/>
        <v>0</v>
      </c>
      <c r="K497" s="17">
        <f>SUM(J$2:J497)</f>
        <v>0</v>
      </c>
      <c r="L497" s="4" t="e">
        <f t="shared" si="71"/>
        <v>#DIV/0!</v>
      </c>
      <c r="M497" s="17">
        <f t="shared" si="72"/>
        <v>0</v>
      </c>
      <c r="N497" s="17" t="e">
        <f t="shared" si="73"/>
        <v>#DIV/0!</v>
      </c>
      <c r="O497" s="25">
        <f>IF(ABS(data!G504)&lt;0.000001,0,data!G504)</f>
        <v>0</v>
      </c>
      <c r="P497" s="21">
        <f t="shared" si="74"/>
        <v>0</v>
      </c>
      <c r="Q497" s="21">
        <f>data!H504</f>
        <v>0</v>
      </c>
      <c r="R497" s="21" t="e">
        <f t="shared" si="75"/>
        <v>#DIV/0!</v>
      </c>
      <c r="S497" s="21" t="e">
        <f t="shared" si="76"/>
        <v>#DIV/0!</v>
      </c>
      <c r="T497" s="4">
        <f t="shared" si="77"/>
        <v>0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  <c r="AMK497" s="4"/>
      <c r="AML497" s="4"/>
      <c r="AMM497" s="4"/>
    </row>
    <row r="498" ht="15" customHeight="1" spans="1:1027">
      <c r="A498" s="25">
        <f>data!A505</f>
        <v>0</v>
      </c>
      <c r="B498" s="17">
        <f>data!B$7</f>
        <v>0</v>
      </c>
      <c r="C498" s="17" t="str">
        <f>data!B$1</f>
        <v>bitmex</v>
      </c>
      <c r="D498" s="17" t="str">
        <f>data!B$2</f>
        <v>xbt_usd</v>
      </c>
      <c r="E498" s="25">
        <f>data!C505</f>
        <v>0</v>
      </c>
      <c r="F498" s="25">
        <f>data!D505</f>
        <v>0</v>
      </c>
      <c r="G498" s="25">
        <f>data!E505</f>
        <v>0</v>
      </c>
      <c r="H498" s="26">
        <f>data!F505</f>
        <v>0</v>
      </c>
      <c r="I498" s="17">
        <f t="shared" si="69"/>
        <v>-1</v>
      </c>
      <c r="J498" s="17">
        <f t="shared" si="70"/>
        <v>0</v>
      </c>
      <c r="K498" s="17">
        <f>SUM(J$2:J498)</f>
        <v>0</v>
      </c>
      <c r="L498" s="4" t="e">
        <f t="shared" si="71"/>
        <v>#DIV/0!</v>
      </c>
      <c r="M498" s="17">
        <f t="shared" si="72"/>
        <v>0</v>
      </c>
      <c r="N498" s="17" t="e">
        <f t="shared" si="73"/>
        <v>#DIV/0!</v>
      </c>
      <c r="O498" s="25">
        <f>IF(ABS(data!G505)&lt;0.000001,0,data!G505)</f>
        <v>0</v>
      </c>
      <c r="P498" s="21">
        <f t="shared" si="74"/>
        <v>0</v>
      </c>
      <c r="Q498" s="21">
        <f>data!H505</f>
        <v>0</v>
      </c>
      <c r="R498" s="21" t="e">
        <f t="shared" si="75"/>
        <v>#DIV/0!</v>
      </c>
      <c r="S498" s="21" t="e">
        <f t="shared" si="76"/>
        <v>#DIV/0!</v>
      </c>
      <c r="T498" s="4">
        <f t="shared" si="77"/>
        <v>0</v>
      </c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  <c r="AMK498" s="4"/>
      <c r="AML498" s="4"/>
      <c r="AMM498" s="4"/>
    </row>
    <row r="499" ht="15" customHeight="1" spans="1:1027">
      <c r="A499" s="25">
        <f>data!A506</f>
        <v>0</v>
      </c>
      <c r="B499" s="17">
        <f>data!B$7</f>
        <v>0</v>
      </c>
      <c r="C499" s="17" t="str">
        <f>data!B$1</f>
        <v>bitmex</v>
      </c>
      <c r="D499" s="17" t="str">
        <f>data!B$2</f>
        <v>xbt_usd</v>
      </c>
      <c r="E499" s="25">
        <f>data!C506</f>
        <v>0</v>
      </c>
      <c r="F499" s="25">
        <f>data!D506</f>
        <v>0</v>
      </c>
      <c r="G499" s="25">
        <f>data!E506</f>
        <v>0</v>
      </c>
      <c r="H499" s="26">
        <f>data!F506</f>
        <v>0</v>
      </c>
      <c r="I499" s="17">
        <f t="shared" si="69"/>
        <v>-1</v>
      </c>
      <c r="J499" s="17">
        <f t="shared" si="70"/>
        <v>0</v>
      </c>
      <c r="K499" s="17">
        <f>SUM(J$2:J499)</f>
        <v>0</v>
      </c>
      <c r="L499" s="4" t="e">
        <f t="shared" si="71"/>
        <v>#DIV/0!</v>
      </c>
      <c r="M499" s="17">
        <f t="shared" si="72"/>
        <v>0</v>
      </c>
      <c r="N499" s="17" t="e">
        <f t="shared" si="73"/>
        <v>#DIV/0!</v>
      </c>
      <c r="O499" s="25">
        <f>IF(ABS(data!G506)&lt;0.000001,0,data!G506)</f>
        <v>0</v>
      </c>
      <c r="P499" s="21">
        <f t="shared" si="74"/>
        <v>0</v>
      </c>
      <c r="Q499" s="21">
        <f>data!H506</f>
        <v>0</v>
      </c>
      <c r="R499" s="21" t="e">
        <f t="shared" si="75"/>
        <v>#DIV/0!</v>
      </c>
      <c r="S499" s="21" t="e">
        <f t="shared" si="76"/>
        <v>#DIV/0!</v>
      </c>
      <c r="T499" s="4">
        <f t="shared" si="77"/>
        <v>0</v>
      </c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</row>
    <row r="500" ht="15" customHeight="1" spans="1:1027">
      <c r="A500" s="25">
        <f>data!A507</f>
        <v>0</v>
      </c>
      <c r="B500" s="17">
        <f>data!B$7</f>
        <v>0</v>
      </c>
      <c r="C500" s="17" t="str">
        <f>data!B$1</f>
        <v>bitmex</v>
      </c>
      <c r="D500" s="17" t="str">
        <f>data!B$2</f>
        <v>xbt_usd</v>
      </c>
      <c r="E500" s="25">
        <f>data!C507</f>
        <v>0</v>
      </c>
      <c r="F500" s="25">
        <f>data!D507</f>
        <v>0</v>
      </c>
      <c r="G500" s="25">
        <f>data!E507</f>
        <v>0</v>
      </c>
      <c r="H500" s="26">
        <f>data!F507</f>
        <v>0</v>
      </c>
      <c r="I500" s="17">
        <f t="shared" si="69"/>
        <v>-1</v>
      </c>
      <c r="J500" s="17">
        <f t="shared" si="70"/>
        <v>0</v>
      </c>
      <c r="K500" s="17">
        <f>SUM(J$2:J500)</f>
        <v>0</v>
      </c>
      <c r="L500" s="4" t="e">
        <f t="shared" si="71"/>
        <v>#DIV/0!</v>
      </c>
      <c r="M500" s="17">
        <f t="shared" si="72"/>
        <v>0</v>
      </c>
      <c r="N500" s="17" t="e">
        <f t="shared" si="73"/>
        <v>#DIV/0!</v>
      </c>
      <c r="O500" s="25">
        <f>IF(ABS(data!G507)&lt;0.000001,0,data!G507)</f>
        <v>0</v>
      </c>
      <c r="P500" s="21">
        <f t="shared" si="74"/>
        <v>0</v>
      </c>
      <c r="Q500" s="21">
        <f>data!H507</f>
        <v>0</v>
      </c>
      <c r="R500" s="21" t="e">
        <f t="shared" si="75"/>
        <v>#DIV/0!</v>
      </c>
      <c r="S500" s="21" t="e">
        <f t="shared" si="76"/>
        <v>#DIV/0!</v>
      </c>
      <c r="T500" s="4">
        <f t="shared" si="77"/>
        <v>0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</row>
    <row r="501" ht="15" customHeight="1" spans="1:1027">
      <c r="A501" s="25">
        <f>data!A508</f>
        <v>0</v>
      </c>
      <c r="B501" s="17">
        <f>data!B$7</f>
        <v>0</v>
      </c>
      <c r="C501" s="17" t="str">
        <f>data!B$1</f>
        <v>bitmex</v>
      </c>
      <c r="D501" s="17" t="str">
        <f>data!B$2</f>
        <v>xbt_usd</v>
      </c>
      <c r="E501" s="25">
        <f>data!C508</f>
        <v>0</v>
      </c>
      <c r="F501" s="25">
        <f>data!D508</f>
        <v>0</v>
      </c>
      <c r="G501" s="25">
        <f>data!E508</f>
        <v>0</v>
      </c>
      <c r="H501" s="26">
        <f>data!F508</f>
        <v>0</v>
      </c>
      <c r="I501" s="17">
        <f t="shared" si="69"/>
        <v>-1</v>
      </c>
      <c r="J501" s="17">
        <f t="shared" si="70"/>
        <v>0</v>
      </c>
      <c r="K501" s="17">
        <f>SUM(J$2:J501)</f>
        <v>0</v>
      </c>
      <c r="L501" s="4" t="e">
        <f t="shared" si="71"/>
        <v>#DIV/0!</v>
      </c>
      <c r="M501" s="17">
        <f t="shared" si="72"/>
        <v>0</v>
      </c>
      <c r="N501" s="17" t="e">
        <f t="shared" si="73"/>
        <v>#DIV/0!</v>
      </c>
      <c r="O501" s="25">
        <f>IF(ABS(data!G508)&lt;0.000001,0,data!G508)</f>
        <v>0</v>
      </c>
      <c r="P501" s="21">
        <f t="shared" si="74"/>
        <v>0</v>
      </c>
      <c r="Q501" s="21">
        <f>data!H508</f>
        <v>0</v>
      </c>
      <c r="R501" s="21" t="e">
        <f t="shared" si="75"/>
        <v>#DIV/0!</v>
      </c>
      <c r="S501" s="21" t="e">
        <f t="shared" si="76"/>
        <v>#DIV/0!</v>
      </c>
      <c r="T501" s="4">
        <f t="shared" si="77"/>
        <v>0</v>
      </c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</row>
    <row r="502" ht="15" customHeight="1" spans="1:1027">
      <c r="A502" s="25">
        <f>data!A509</f>
        <v>0</v>
      </c>
      <c r="B502" s="17">
        <f>data!B$7</f>
        <v>0</v>
      </c>
      <c r="C502" s="17" t="str">
        <f>data!B$1</f>
        <v>bitmex</v>
      </c>
      <c r="D502" s="17" t="str">
        <f>data!B$2</f>
        <v>xbt_usd</v>
      </c>
      <c r="E502" s="25">
        <f>data!C509</f>
        <v>0</v>
      </c>
      <c r="F502" s="25">
        <f>data!D509</f>
        <v>0</v>
      </c>
      <c r="G502" s="25">
        <f>data!E509</f>
        <v>0</v>
      </c>
      <c r="H502" s="26">
        <f>data!F509</f>
        <v>0</v>
      </c>
      <c r="I502" s="17">
        <f t="shared" si="69"/>
        <v>-1</v>
      </c>
      <c r="J502" s="17">
        <f t="shared" si="70"/>
        <v>0</v>
      </c>
      <c r="K502" s="17">
        <f>SUM(J$2:J502)</f>
        <v>0</v>
      </c>
      <c r="L502" s="4" t="e">
        <f t="shared" si="71"/>
        <v>#DIV/0!</v>
      </c>
      <c r="M502" s="17">
        <f t="shared" si="72"/>
        <v>0</v>
      </c>
      <c r="N502" s="17" t="e">
        <f t="shared" si="73"/>
        <v>#DIV/0!</v>
      </c>
      <c r="O502" s="25">
        <f>IF(ABS(data!G509)&lt;0.000001,0,data!G509)</f>
        <v>0</v>
      </c>
      <c r="P502" s="21">
        <f t="shared" si="74"/>
        <v>0</v>
      </c>
      <c r="Q502" s="21">
        <f>data!H509</f>
        <v>0</v>
      </c>
      <c r="R502" s="21" t="e">
        <f t="shared" si="75"/>
        <v>#DIV/0!</v>
      </c>
      <c r="S502" s="21" t="e">
        <f t="shared" si="76"/>
        <v>#DIV/0!</v>
      </c>
      <c r="T502" s="4">
        <f t="shared" si="77"/>
        <v>0</v>
      </c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</row>
    <row r="503" ht="15" customHeight="1" spans="1:1027">
      <c r="A503" s="28"/>
      <c r="B503" s="29"/>
      <c r="C503" s="29"/>
      <c r="D503" s="29"/>
      <c r="E503" s="28"/>
      <c r="F503" s="28"/>
      <c r="G503" s="28">
        <f>G504</f>
        <v>0</v>
      </c>
      <c r="H503" s="30">
        <f>H504</f>
        <v>0</v>
      </c>
      <c r="I503" s="48">
        <v>0</v>
      </c>
      <c r="J503" s="48">
        <v>0</v>
      </c>
      <c r="K503" s="48">
        <f>K504</f>
        <v>0</v>
      </c>
      <c r="L503" s="49" t="e">
        <f ca="1">K503*(G503/INDIRECT("G"&amp;(L505-1))-1)</f>
        <v>#DIV/0!</v>
      </c>
      <c r="M503" s="29">
        <v>0</v>
      </c>
      <c r="N503" s="29" t="e">
        <f ca="1">SUM(L503:M503)</f>
        <v>#DIV/0!</v>
      </c>
      <c r="O503" s="28"/>
      <c r="P503" s="50"/>
      <c r="Q503" s="49"/>
      <c r="R503" s="49"/>
      <c r="S503" s="49"/>
      <c r="T503" s="49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  <c r="AMK503" s="4"/>
      <c r="AML503" s="4"/>
      <c r="AMM503" s="4"/>
    </row>
    <row r="504" ht="34.05" customHeight="1" spans="1:1027">
      <c r="A504" s="31" t="s">
        <v>21</v>
      </c>
      <c r="B504" s="32">
        <f>data!B7</f>
        <v>0</v>
      </c>
      <c r="C504" s="32" t="str">
        <f>data!B1</f>
        <v>bitmex</v>
      </c>
      <c r="D504" s="32" t="str">
        <f>data!B2</f>
        <v>xbt_usd</v>
      </c>
      <c r="E504" s="32" t="s">
        <v>21</v>
      </c>
      <c r="F504" s="32">
        <v>0</v>
      </c>
      <c r="G504" s="32">
        <f>data!B6</f>
        <v>0</v>
      </c>
      <c r="H504" s="33">
        <f>data!B4</f>
        <v>0</v>
      </c>
      <c r="I504" s="32">
        <v>0</v>
      </c>
      <c r="J504" s="32">
        <v>0</v>
      </c>
      <c r="K504" s="32">
        <f>SUM(J$2:J503)</f>
        <v>0</v>
      </c>
      <c r="L504" s="32" t="e">
        <f ca="1">SUM(L2:L503)</f>
        <v>#DIV/0!</v>
      </c>
      <c r="M504" s="32">
        <f>SUM(M2:M503)</f>
        <v>0</v>
      </c>
      <c r="N504" s="32" t="e">
        <f ca="1">SUM(N2:N503)</f>
        <v>#DIV/0!</v>
      </c>
      <c r="O504" s="51"/>
      <c r="P504" s="52">
        <f>SUM(P2:P502)</f>
        <v>0</v>
      </c>
      <c r="Q504" s="52"/>
      <c r="R504" s="52"/>
      <c r="S504" s="52" t="e">
        <f>SUM(S2:S502)</f>
        <v>#DIV/0!</v>
      </c>
      <c r="T504" s="52">
        <f>SUM(T2:T502)</f>
        <v>0</v>
      </c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  <c r="AMK504" s="4"/>
      <c r="AML504" s="4"/>
      <c r="AMM504" s="4"/>
    </row>
    <row r="505" s="19" customFormat="1" ht="34.05" customHeight="1" spans="1:1028">
      <c r="A505" s="34"/>
      <c r="D505" s="35"/>
      <c r="H505" s="36"/>
      <c r="L505" s="19">
        <f>ROW(G503)</f>
        <v>503</v>
      </c>
      <c r="O505" s="53"/>
      <c r="Q505" s="21">
        <f>data!H2015</f>
        <v>0</v>
      </c>
      <c r="R505" s="21"/>
      <c r="S505" s="21"/>
      <c r="AMN505" s="53"/>
    </row>
    <row r="506" s="19" customFormat="1" ht="34.05" customHeight="1" spans="1:1028">
      <c r="A506" s="34"/>
      <c r="D506" s="35"/>
      <c r="H506" s="36"/>
      <c r="O506" s="53"/>
      <c r="AMN506" s="53"/>
    </row>
    <row r="507" ht="34.05" customHeight="1" spans="1:1027">
      <c r="A507" s="25"/>
      <c r="B507" s="4"/>
      <c r="C507" s="4"/>
      <c r="E507" s="4" t="s">
        <v>22</v>
      </c>
      <c r="F507" s="4"/>
      <c r="G507" s="4"/>
      <c r="H507" s="37"/>
      <c r="I507" s="4"/>
      <c r="J507" s="4"/>
      <c r="K507" s="4"/>
      <c r="L507" s="4"/>
      <c r="M507" s="4"/>
      <c r="N507" s="4"/>
      <c r="O507" s="21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  <c r="AMK507" s="4"/>
      <c r="AML507" s="4"/>
      <c r="AMM507" s="4"/>
    </row>
    <row r="508" s="20" customFormat="1" ht="28.5" spans="1:24">
      <c r="A508" s="27"/>
      <c r="B508" s="38" t="s">
        <v>23</v>
      </c>
      <c r="C508" s="38" t="s">
        <v>24</v>
      </c>
      <c r="D508" s="38" t="s">
        <v>25</v>
      </c>
      <c r="E508" s="38" t="s">
        <v>26</v>
      </c>
      <c r="F508" s="39" t="s">
        <v>27</v>
      </c>
      <c r="G508" s="39" t="s">
        <v>28</v>
      </c>
      <c r="H508" s="38" t="s">
        <v>29</v>
      </c>
      <c r="I508" s="38" t="s">
        <v>30</v>
      </c>
      <c r="J508" s="38" t="s">
        <v>31</v>
      </c>
      <c r="K508" s="27" t="s">
        <v>32</v>
      </c>
      <c r="L508" s="27" t="s">
        <v>33</v>
      </c>
      <c r="M508" s="27" t="s">
        <v>34</v>
      </c>
      <c r="N508" s="27" t="s">
        <v>35</v>
      </c>
      <c r="O508" s="38" t="s">
        <v>36</v>
      </c>
      <c r="P508" s="38" t="s">
        <v>37</v>
      </c>
      <c r="Q508" s="39" t="s">
        <v>38</v>
      </c>
      <c r="R508" s="39" t="s">
        <v>39</v>
      </c>
      <c r="S508" s="39" t="s">
        <v>19</v>
      </c>
      <c r="X508" s="25"/>
    </row>
    <row r="509" spans="1:1027">
      <c r="A509" s="17" t="s">
        <v>40</v>
      </c>
      <c r="B509" s="40" t="e">
        <f ca="1">L504</f>
        <v>#DIV/0!</v>
      </c>
      <c r="C509" s="40">
        <f>M504</f>
        <v>0</v>
      </c>
      <c r="D509" s="40" t="e">
        <f ca="1">N504</f>
        <v>#DIV/0!</v>
      </c>
      <c r="E509" s="41" t="e">
        <f ca="1">E511/E510</f>
        <v>#VALUE!</v>
      </c>
      <c r="F509" s="42">
        <f>SUM(P3:P502)</f>
        <v>0</v>
      </c>
      <c r="G509" s="42" t="e">
        <f>S504</f>
        <v>#DIV/0!</v>
      </c>
      <c r="H509" s="43">
        <f>PERCENTILE(O3:O502,0.75)</f>
        <v>0</v>
      </c>
      <c r="I509" s="43">
        <f>PERCENTILE(O3:O502,0.5)</f>
        <v>0</v>
      </c>
      <c r="J509" s="43">
        <f>AVERAGE(O3:O502)</f>
        <v>0</v>
      </c>
      <c r="K509" s="17" t="e">
        <f>COUNTIF(N3:N502,"&gt;0")/COUNT(N3:N502)</f>
        <v>#DIV/0!</v>
      </c>
      <c r="L509" s="17" t="e">
        <f>-SUMIF(L3:L502,"&gt;0")/SUMIF(L3:L502,"&lt;0")</f>
        <v>#DIV/0!</v>
      </c>
      <c r="M509" s="17" t="e">
        <f>AVERAGEIF(N3:N502,"&gt;0")</f>
        <v>#DIV/0!</v>
      </c>
      <c r="N509" s="17" t="e">
        <f>AVERAGEIF(N3:N502,"&lt;0")</f>
        <v>#DIV/0!</v>
      </c>
      <c r="O509" s="17">
        <f>SUM(F3:F502)</f>
        <v>0</v>
      </c>
      <c r="P509" s="17">
        <f>COUNT(K3:K502)</f>
        <v>500</v>
      </c>
      <c r="Q509" s="43" t="e">
        <f>-P504/T504</f>
        <v>#DIV/0!</v>
      </c>
      <c r="R509" s="43" t="e">
        <f>-S504/T504</f>
        <v>#DIV/0!</v>
      </c>
      <c r="S509" s="4">
        <f>T504</f>
        <v>0</v>
      </c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  <c r="AMK509" s="4"/>
      <c r="AML509" s="4"/>
      <c r="AMM509" s="4"/>
    </row>
    <row r="510" s="21" customFormat="1" spans="2:14">
      <c r="B510" s="44"/>
      <c r="C510" s="44"/>
      <c r="D510" s="45" t="s">
        <v>41</v>
      </c>
      <c r="E510" s="46" t="s">
        <v>42</v>
      </c>
      <c r="F510" s="47"/>
      <c r="G510" s="17"/>
      <c r="H510" s="17"/>
      <c r="J510" s="17"/>
      <c r="N510" s="17"/>
    </row>
    <row r="511" spans="1:22">
      <c r="A511" s="21"/>
      <c r="C511" s="4"/>
      <c r="D511" s="41" t="s">
        <v>43</v>
      </c>
      <c r="E511" s="18" t="e">
        <f ca="1">E507+D509</f>
        <v>#VALUE!</v>
      </c>
      <c r="F511" s="18"/>
      <c r="G511" s="4"/>
      <c r="H511" s="18"/>
      <c r="I511" s="4"/>
      <c r="K511" s="4"/>
      <c r="L511" s="4"/>
      <c r="O511" s="4"/>
      <c r="P511" s="4"/>
      <c r="Q511" s="4"/>
      <c r="R511" s="4"/>
      <c r="S511" s="4"/>
      <c r="T511" s="4"/>
      <c r="U511" s="4"/>
      <c r="V511" s="4"/>
    </row>
    <row r="512" spans="1:22">
      <c r="A512" s="21"/>
      <c r="C512" s="4"/>
      <c r="E512" s="4"/>
      <c r="F512" s="4"/>
      <c r="G512" s="4"/>
      <c r="I512" s="4"/>
      <c r="K512" s="4"/>
      <c r="L512" s="4"/>
      <c r="O512" s="20"/>
      <c r="P512" s="20"/>
      <c r="Q512" s="20"/>
      <c r="R512" s="20"/>
      <c r="S512" s="20"/>
      <c r="T512" s="20"/>
      <c r="U512" s="20"/>
      <c r="V512" s="20"/>
    </row>
    <row r="513" ht="15" customHeight="1" spans="1:12">
      <c r="A513" s="54"/>
      <c r="C513" s="55"/>
      <c r="E513" s="4"/>
      <c r="F513" s="21"/>
      <c r="G513" s="21"/>
      <c r="K513" s="18"/>
      <c r="L513" s="18"/>
    </row>
    <row r="514" ht="15" customHeight="1" spans="1:12">
      <c r="A514" s="54"/>
      <c r="C514" s="55"/>
      <c r="E514" s="4"/>
      <c r="F514" s="21"/>
      <c r="G514" s="21"/>
      <c r="K514" s="18"/>
      <c r="L514" s="4"/>
    </row>
    <row r="515" ht="15" customHeight="1" spans="1:12">
      <c r="A515" s="54"/>
      <c r="C515" s="55"/>
      <c r="E515" s="4"/>
      <c r="F515" s="21"/>
      <c r="G515" s="21"/>
      <c r="K515" s="18"/>
      <c r="L515" s="18"/>
    </row>
    <row r="516" ht="15" customHeight="1" spans="1:12">
      <c r="A516" s="54"/>
      <c r="C516" s="55"/>
      <c r="E516" s="4"/>
      <c r="F516" s="21"/>
      <c r="G516" s="21"/>
      <c r="K516" s="21"/>
      <c r="L516" s="21"/>
    </row>
    <row r="517" spans="1:11">
      <c r="A517" s="54"/>
      <c r="C517" s="55"/>
      <c r="E517" s="4"/>
      <c r="F517" s="21"/>
      <c r="G517" s="21"/>
      <c r="K517" s="18"/>
    </row>
    <row r="518" spans="1:11">
      <c r="A518" s="54"/>
      <c r="C518" s="55"/>
      <c r="E518" s="17" t="s">
        <v>44</v>
      </c>
      <c r="F518" s="21"/>
      <c r="G518" s="21"/>
      <c r="K518" s="18"/>
    </row>
    <row r="519" spans="1:7">
      <c r="A519" s="54"/>
      <c r="C519" s="55"/>
      <c r="E519" s="17" t="s">
        <v>44</v>
      </c>
      <c r="F519" s="21"/>
      <c r="G519" s="21"/>
    </row>
  </sheetData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F2531"/>
  <sheetViews>
    <sheetView tabSelected="1" workbookViewId="0">
      <selection activeCell="H9" sqref="H9"/>
    </sheetView>
  </sheetViews>
  <sheetFormatPr defaultColWidth="9" defaultRowHeight="14.25"/>
  <cols>
    <col min="1" max="1" width="25.7083333333333" style="2"/>
    <col min="2" max="2" width="23.35" style="2"/>
    <col min="3" max="3" width="8.45833333333333" style="2"/>
    <col min="4" max="4" width="10.75" style="2" customWidth="1"/>
    <col min="5" max="5" width="13.175" style="2"/>
    <col min="6" max="6" width="22.8166666666667" style="2"/>
    <col min="7" max="7" width="12.9583333333333" style="2"/>
    <col min="8" max="8" width="15" style="3" customWidth="1"/>
    <col min="9" max="17" width="15" style="4" customWidth="1"/>
    <col min="18" max="1023" width="9.10833333333333" style="4"/>
    <col min="1024" max="1025" width="8.575" style="4"/>
    <col min="1026" max="16384" width="9" style="4"/>
  </cols>
  <sheetData>
    <row r="1" ht="15" customHeight="1" spans="1:8">
      <c r="A1" s="5" t="s">
        <v>2</v>
      </c>
      <c r="B1" s="6" t="s">
        <v>45</v>
      </c>
      <c r="C1" s="4"/>
      <c r="D1" s="4"/>
      <c r="E1" s="4"/>
      <c r="F1" s="4"/>
      <c r="G1" s="4"/>
      <c r="H1" s="4"/>
    </row>
    <row r="2" spans="1:8">
      <c r="A2" s="5" t="s">
        <v>3</v>
      </c>
      <c r="B2" s="6" t="s">
        <v>46</v>
      </c>
      <c r="C2" s="4"/>
      <c r="D2" s="4"/>
      <c r="E2" s="4"/>
      <c r="F2" s="4"/>
      <c r="G2" s="4"/>
      <c r="H2" s="4"/>
    </row>
    <row r="3" s="1" customFormat="1" spans="1:1020">
      <c r="A3" s="5" t="s">
        <v>47</v>
      </c>
      <c r="B3" s="7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AMF3" s="16"/>
    </row>
    <row r="4" s="1" customFormat="1" spans="1:1020">
      <c r="A4" s="5" t="s">
        <v>48</v>
      </c>
      <c r="B4" s="8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AMF4" s="16"/>
    </row>
    <row r="5" ht="15" customHeight="1" spans="1:8">
      <c r="A5" s="5" t="s">
        <v>49</v>
      </c>
      <c r="B5" s="9"/>
      <c r="C5" s="4"/>
      <c r="D5" s="4"/>
      <c r="E5" s="4"/>
      <c r="F5" s="4"/>
      <c r="G5" s="4"/>
      <c r="H5" s="4"/>
    </row>
    <row r="6" ht="15" customHeight="1" spans="1:8">
      <c r="A6" s="5" t="s">
        <v>50</v>
      </c>
      <c r="B6" s="9"/>
      <c r="C6" s="4"/>
      <c r="D6" s="4"/>
      <c r="E6" s="4"/>
      <c r="F6" s="4"/>
      <c r="G6" s="4"/>
      <c r="H6" s="4"/>
    </row>
    <row r="7" ht="15" customHeight="1" spans="1:8">
      <c r="A7" s="5" t="s">
        <v>51</v>
      </c>
      <c r="B7" s="6"/>
      <c r="C7" s="4"/>
      <c r="D7" s="4"/>
      <c r="E7" s="4"/>
      <c r="F7" s="4"/>
      <c r="G7" s="4"/>
      <c r="H7" s="4"/>
    </row>
    <row r="8" ht="15" customHeight="1" spans="1:8">
      <c r="A8" s="10" t="s">
        <v>52</v>
      </c>
      <c r="B8" s="11"/>
      <c r="C8" s="4"/>
      <c r="D8" s="4"/>
      <c r="E8" s="4"/>
      <c r="F8" s="4"/>
      <c r="G8" s="4"/>
      <c r="H8" s="4"/>
    </row>
    <row r="9" ht="15" customHeight="1" spans="1:8">
      <c r="A9" s="10" t="s">
        <v>0</v>
      </c>
      <c r="B9" s="12" t="s">
        <v>51</v>
      </c>
      <c r="C9" s="10" t="s">
        <v>4</v>
      </c>
      <c r="D9" s="10" t="s">
        <v>5</v>
      </c>
      <c r="E9" s="10" t="s">
        <v>6</v>
      </c>
      <c r="F9" s="10" t="s">
        <v>7</v>
      </c>
      <c r="G9" s="13" t="s">
        <v>53</v>
      </c>
      <c r="H9" s="13" t="s">
        <v>54</v>
      </c>
    </row>
    <row r="10" ht="15" spans="1:8">
      <c r="A10" s="14"/>
      <c r="B10" s="14"/>
      <c r="C10" s="14"/>
      <c r="D10" s="14"/>
      <c r="E10" s="14"/>
      <c r="F10" s="14"/>
      <c r="G10" s="14"/>
      <c r="H10" s="15"/>
    </row>
    <row r="11" ht="15" spans="1:8">
      <c r="A11" s="14"/>
      <c r="B11" s="14"/>
      <c r="C11" s="14"/>
      <c r="D11" s="14"/>
      <c r="E11" s="14"/>
      <c r="F11" s="14"/>
      <c r="G11" s="14"/>
      <c r="H11" s="15"/>
    </row>
    <row r="12" ht="15" spans="1:8">
      <c r="A12" s="14"/>
      <c r="B12" s="14"/>
      <c r="C12" s="14"/>
      <c r="D12" s="14"/>
      <c r="E12" s="14"/>
      <c r="F12" s="14"/>
      <c r="G12" s="14"/>
      <c r="H12" s="15"/>
    </row>
    <row r="13" ht="15" spans="1:8">
      <c r="A13" s="14"/>
      <c r="B13" s="14"/>
      <c r="C13" s="14"/>
      <c r="D13" s="14"/>
      <c r="E13" s="14"/>
      <c r="F13" s="14"/>
      <c r="G13" s="14"/>
      <c r="H13" s="15"/>
    </row>
    <row r="14" ht="15" spans="1:8">
      <c r="A14" s="14"/>
      <c r="B14" s="14"/>
      <c r="C14" s="14"/>
      <c r="D14" s="14"/>
      <c r="E14" s="14"/>
      <c r="F14" s="14"/>
      <c r="G14" s="14"/>
      <c r="H14" s="15"/>
    </row>
    <row r="15" ht="15" spans="1:8">
      <c r="A15" s="14"/>
      <c r="B15" s="14"/>
      <c r="C15" s="14"/>
      <c r="D15" s="14"/>
      <c r="E15" s="14"/>
      <c r="F15" s="14"/>
      <c r="G15" s="14"/>
      <c r="H15" s="15"/>
    </row>
    <row r="16" ht="15" spans="1:8">
      <c r="A16" s="14"/>
      <c r="B16" s="14"/>
      <c r="C16" s="14"/>
      <c r="D16" s="14"/>
      <c r="E16" s="14"/>
      <c r="F16" s="14"/>
      <c r="G16" s="14"/>
      <c r="H16" s="15"/>
    </row>
    <row r="17" ht="15" spans="1:8">
      <c r="A17" s="14"/>
      <c r="B17" s="14"/>
      <c r="C17" s="14"/>
      <c r="D17" s="14"/>
      <c r="E17" s="14"/>
      <c r="F17" s="14"/>
      <c r="G17" s="14"/>
      <c r="H17" s="15"/>
    </row>
    <row r="18" ht="15" spans="1:8">
      <c r="A18" s="14"/>
      <c r="B18" s="14"/>
      <c r="C18" s="14"/>
      <c r="D18" s="14"/>
      <c r="E18" s="14"/>
      <c r="F18" s="14"/>
      <c r="G18" s="14"/>
      <c r="H18" s="15"/>
    </row>
    <row r="19" ht="15" spans="1:8">
      <c r="A19" s="14"/>
      <c r="B19" s="14"/>
      <c r="C19" s="14"/>
      <c r="D19" s="14"/>
      <c r="E19" s="14"/>
      <c r="F19" s="14"/>
      <c r="G19" s="14"/>
      <c r="H19" s="15"/>
    </row>
    <row r="20" ht="15" spans="1:8">
      <c r="A20" s="14"/>
      <c r="B20" s="14"/>
      <c r="C20" s="14"/>
      <c r="D20" s="14"/>
      <c r="E20" s="14"/>
      <c r="F20" s="14"/>
      <c r="G20" s="14"/>
      <c r="H20" s="15"/>
    </row>
    <row r="21" ht="15" spans="1:8">
      <c r="A21" s="14"/>
      <c r="B21" s="14"/>
      <c r="C21" s="14"/>
      <c r="D21" s="14"/>
      <c r="E21" s="14"/>
      <c r="F21" s="14"/>
      <c r="G21" s="14"/>
      <c r="H21" s="15"/>
    </row>
    <row r="22" ht="15" spans="1:8">
      <c r="A22" s="14"/>
      <c r="B22" s="14"/>
      <c r="C22" s="14"/>
      <c r="D22" s="14"/>
      <c r="E22" s="14"/>
      <c r="F22" s="14"/>
      <c r="G22" s="14"/>
      <c r="H22" s="15"/>
    </row>
    <row r="23" ht="15" spans="1:8">
      <c r="A23" s="14"/>
      <c r="B23" s="14"/>
      <c r="C23" s="14"/>
      <c r="D23" s="14"/>
      <c r="E23" s="14"/>
      <c r="F23" s="14"/>
      <c r="G23" s="14"/>
      <c r="H23" s="15"/>
    </row>
    <row r="24" ht="15" spans="1:8">
      <c r="A24" s="14"/>
      <c r="B24" s="14"/>
      <c r="C24" s="14"/>
      <c r="D24" s="14"/>
      <c r="E24" s="14"/>
      <c r="F24" s="14"/>
      <c r="G24" s="14"/>
      <c r="H24" s="15"/>
    </row>
    <row r="25" ht="15" spans="1:8">
      <c r="A25" s="14"/>
      <c r="B25" s="14"/>
      <c r="C25" s="14"/>
      <c r="D25" s="14"/>
      <c r="E25" s="14"/>
      <c r="F25" s="14"/>
      <c r="G25" s="14"/>
      <c r="H25" s="15"/>
    </row>
    <row r="26" ht="15" spans="1:8">
      <c r="A26" s="14"/>
      <c r="B26" s="14"/>
      <c r="C26" s="14"/>
      <c r="D26" s="14"/>
      <c r="E26" s="14"/>
      <c r="F26" s="14"/>
      <c r="G26" s="14"/>
      <c r="H26" s="15"/>
    </row>
    <row r="27" ht="15" spans="1:8">
      <c r="A27" s="14"/>
      <c r="B27" s="14"/>
      <c r="C27" s="14"/>
      <c r="D27" s="14"/>
      <c r="E27" s="14"/>
      <c r="F27" s="14"/>
      <c r="G27" s="14"/>
      <c r="H27" s="15"/>
    </row>
    <row r="28" ht="15" spans="1:8">
      <c r="A28" s="14"/>
      <c r="B28" s="14"/>
      <c r="C28" s="14"/>
      <c r="D28" s="14"/>
      <c r="E28" s="14"/>
      <c r="F28" s="14"/>
      <c r="G28" s="14"/>
      <c r="H28" s="15"/>
    </row>
    <row r="29" ht="15" spans="1:8">
      <c r="A29" s="14"/>
      <c r="B29" s="14"/>
      <c r="C29" s="14"/>
      <c r="D29" s="14"/>
      <c r="E29" s="14"/>
      <c r="F29" s="14"/>
      <c r="G29" s="14"/>
      <c r="H29" s="15"/>
    </row>
    <row r="30" ht="15" spans="1:8">
      <c r="A30" s="14"/>
      <c r="B30" s="14"/>
      <c r="C30" s="14"/>
      <c r="D30" s="14"/>
      <c r="E30" s="14"/>
      <c r="F30" s="14"/>
      <c r="G30" s="14"/>
      <c r="H30" s="15"/>
    </row>
    <row r="31" ht="15" spans="1:8">
      <c r="A31" s="14"/>
      <c r="B31" s="14"/>
      <c r="C31" s="14"/>
      <c r="D31" s="14"/>
      <c r="E31" s="14"/>
      <c r="F31" s="14"/>
      <c r="G31" s="14"/>
      <c r="H31" s="15"/>
    </row>
    <row r="32" ht="15" spans="1:8">
      <c r="A32" s="14"/>
      <c r="B32" s="14"/>
      <c r="C32" s="14"/>
      <c r="D32" s="14"/>
      <c r="E32" s="14"/>
      <c r="F32" s="14"/>
      <c r="G32" s="14"/>
      <c r="H32" s="15"/>
    </row>
    <row r="33" ht="15" spans="1:8">
      <c r="A33" s="14"/>
      <c r="B33" s="14"/>
      <c r="C33" s="14"/>
      <c r="D33" s="14"/>
      <c r="E33" s="14"/>
      <c r="F33" s="14"/>
      <c r="G33" s="14"/>
      <c r="H33" s="15"/>
    </row>
    <row r="34" ht="15" spans="1:8">
      <c r="A34" s="14"/>
      <c r="B34" s="14"/>
      <c r="C34" s="14"/>
      <c r="D34" s="14"/>
      <c r="E34" s="14"/>
      <c r="F34" s="14"/>
      <c r="G34" s="14"/>
      <c r="H34" s="15"/>
    </row>
    <row r="35" ht="15" spans="1:8">
      <c r="A35" s="14"/>
      <c r="B35" s="14"/>
      <c r="C35" s="14"/>
      <c r="D35" s="14"/>
      <c r="E35" s="14"/>
      <c r="F35" s="14"/>
      <c r="G35" s="14"/>
      <c r="H35" s="15"/>
    </row>
    <row r="36" ht="15" spans="1:8">
      <c r="A36" s="14"/>
      <c r="B36" s="14"/>
      <c r="C36" s="14"/>
      <c r="D36" s="14"/>
      <c r="E36" s="14"/>
      <c r="F36" s="14"/>
      <c r="G36" s="14"/>
      <c r="H36" s="15"/>
    </row>
    <row r="37" ht="15" spans="1:8">
      <c r="A37" s="14"/>
      <c r="B37" s="14"/>
      <c r="C37" s="14"/>
      <c r="D37" s="14"/>
      <c r="E37" s="14"/>
      <c r="F37" s="14"/>
      <c r="G37" s="14"/>
      <c r="H37" s="15"/>
    </row>
    <row r="38" ht="15" spans="1:8">
      <c r="A38" s="14"/>
      <c r="B38" s="14"/>
      <c r="C38" s="14"/>
      <c r="D38" s="14"/>
      <c r="E38" s="14"/>
      <c r="F38" s="14"/>
      <c r="G38" s="14"/>
      <c r="H38" s="15"/>
    </row>
    <row r="39" ht="15" spans="1:8">
      <c r="A39" s="14"/>
      <c r="B39" s="14"/>
      <c r="C39" s="14"/>
      <c r="D39" s="14"/>
      <c r="E39" s="14"/>
      <c r="F39" s="14"/>
      <c r="G39" s="14"/>
      <c r="H39" s="15"/>
    </row>
    <row r="40" ht="15" spans="1:8">
      <c r="A40" s="14"/>
      <c r="B40" s="14"/>
      <c r="C40" s="14"/>
      <c r="D40" s="14"/>
      <c r="E40" s="14"/>
      <c r="F40" s="14"/>
      <c r="G40" s="14"/>
      <c r="H40" s="15"/>
    </row>
    <row r="41" ht="15" spans="1:8">
      <c r="A41" s="14"/>
      <c r="B41" s="14"/>
      <c r="C41" s="14"/>
      <c r="D41" s="14"/>
      <c r="E41" s="14"/>
      <c r="F41" s="14"/>
      <c r="G41" s="14"/>
      <c r="H41" s="15"/>
    </row>
    <row r="42" ht="15" spans="1:8">
      <c r="A42" s="14"/>
      <c r="B42" s="14"/>
      <c r="C42" s="14"/>
      <c r="D42" s="14"/>
      <c r="E42" s="14"/>
      <c r="F42" s="14"/>
      <c r="G42" s="14"/>
      <c r="H42" s="15"/>
    </row>
    <row r="43" ht="15" spans="1:8">
      <c r="A43" s="14"/>
      <c r="B43" s="14"/>
      <c r="C43" s="14"/>
      <c r="D43" s="14"/>
      <c r="E43" s="14"/>
      <c r="F43" s="14"/>
      <c r="G43" s="14"/>
      <c r="H43" s="15"/>
    </row>
    <row r="44" ht="15" spans="1:8">
      <c r="A44" s="14"/>
      <c r="B44" s="14"/>
      <c r="C44" s="14"/>
      <c r="D44" s="14"/>
      <c r="E44" s="14"/>
      <c r="F44" s="14"/>
      <c r="G44" s="14"/>
      <c r="H44" s="15"/>
    </row>
    <row r="45" ht="15" spans="1:8">
      <c r="A45" s="14"/>
      <c r="B45" s="14"/>
      <c r="C45" s="14"/>
      <c r="D45" s="14"/>
      <c r="E45" s="14"/>
      <c r="F45" s="14"/>
      <c r="G45" s="14"/>
      <c r="H45" s="15"/>
    </row>
    <row r="46" ht="15" spans="1:8">
      <c r="A46" s="14"/>
      <c r="B46" s="14"/>
      <c r="C46" s="14"/>
      <c r="D46" s="14"/>
      <c r="E46" s="14"/>
      <c r="F46" s="14"/>
      <c r="G46" s="14"/>
      <c r="H46" s="15"/>
    </row>
    <row r="47" ht="15" spans="1:8">
      <c r="A47" s="14"/>
      <c r="B47" s="14"/>
      <c r="C47" s="14"/>
      <c r="D47" s="14"/>
      <c r="E47" s="14"/>
      <c r="F47" s="14"/>
      <c r="G47" s="14"/>
      <c r="H47" s="15"/>
    </row>
    <row r="48" ht="15" spans="1:8">
      <c r="A48" s="14"/>
      <c r="B48" s="14"/>
      <c r="C48" s="14"/>
      <c r="D48" s="14"/>
      <c r="E48" s="14"/>
      <c r="F48" s="14"/>
      <c r="G48" s="14"/>
      <c r="H48" s="15"/>
    </row>
    <row r="49" ht="15" spans="1:8">
      <c r="A49" s="14"/>
      <c r="B49" s="14"/>
      <c r="C49" s="14"/>
      <c r="D49" s="14"/>
      <c r="E49" s="14"/>
      <c r="F49" s="14"/>
      <c r="G49" s="14"/>
      <c r="H49" s="15"/>
    </row>
    <row r="50" ht="15" spans="1:8">
      <c r="A50" s="14"/>
      <c r="B50" s="14"/>
      <c r="C50" s="14"/>
      <c r="D50" s="14"/>
      <c r="E50" s="14"/>
      <c r="F50" s="14"/>
      <c r="G50" s="14"/>
      <c r="H50" s="15"/>
    </row>
    <row r="51" ht="15" spans="1:8">
      <c r="A51" s="14"/>
      <c r="B51" s="14"/>
      <c r="C51" s="14"/>
      <c r="D51" s="14"/>
      <c r="E51" s="14"/>
      <c r="F51" s="14"/>
      <c r="G51" s="14"/>
      <c r="H51" s="15"/>
    </row>
    <row r="52" ht="15" spans="1:8">
      <c r="A52" s="14"/>
      <c r="B52" s="14"/>
      <c r="C52" s="14"/>
      <c r="D52" s="14"/>
      <c r="E52" s="14"/>
      <c r="F52" s="14"/>
      <c r="G52" s="14"/>
      <c r="H52" s="15"/>
    </row>
    <row r="53" ht="15" spans="1:8">
      <c r="A53" s="14"/>
      <c r="B53" s="14"/>
      <c r="C53" s="14"/>
      <c r="D53" s="14"/>
      <c r="E53" s="14"/>
      <c r="F53" s="14"/>
      <c r="G53" s="14"/>
      <c r="H53" s="15"/>
    </row>
    <row r="54" ht="15" spans="1:8">
      <c r="A54" s="14"/>
      <c r="B54" s="14"/>
      <c r="C54" s="14"/>
      <c r="D54" s="14"/>
      <c r="E54" s="14"/>
      <c r="F54" s="14"/>
      <c r="G54" s="14"/>
      <c r="H54" s="15"/>
    </row>
    <row r="55" ht="15" spans="1:8">
      <c r="A55" s="14"/>
      <c r="B55" s="14"/>
      <c r="C55" s="14"/>
      <c r="D55" s="14"/>
      <c r="E55" s="14"/>
      <c r="F55" s="14"/>
      <c r="G55" s="14"/>
      <c r="H55" s="15"/>
    </row>
    <row r="56" ht="15" spans="1:8">
      <c r="A56" s="14"/>
      <c r="B56" s="14"/>
      <c r="C56" s="14"/>
      <c r="D56" s="14"/>
      <c r="E56" s="14"/>
      <c r="F56" s="14"/>
      <c r="G56" s="14"/>
      <c r="H56" s="15"/>
    </row>
    <row r="57" ht="15" spans="1:8">
      <c r="A57" s="14"/>
      <c r="B57" s="14"/>
      <c r="C57" s="14"/>
      <c r="D57" s="14"/>
      <c r="E57" s="14"/>
      <c r="F57" s="14"/>
      <c r="G57" s="14"/>
      <c r="H57" s="15"/>
    </row>
    <row r="58" ht="15" spans="1:8">
      <c r="A58" s="14"/>
      <c r="B58" s="14"/>
      <c r="C58" s="14"/>
      <c r="D58" s="14"/>
      <c r="E58" s="14"/>
      <c r="F58" s="14"/>
      <c r="G58" s="14"/>
      <c r="H58" s="15"/>
    </row>
    <row r="59" ht="15" spans="1:8">
      <c r="A59" s="14"/>
      <c r="B59" s="14"/>
      <c r="C59" s="14"/>
      <c r="D59" s="14"/>
      <c r="E59" s="14"/>
      <c r="F59" s="14"/>
      <c r="G59" s="14"/>
      <c r="H59" s="15"/>
    </row>
    <row r="60" ht="15" spans="1:8">
      <c r="A60" s="14"/>
      <c r="B60" s="14"/>
      <c r="C60" s="14"/>
      <c r="D60" s="14"/>
      <c r="E60" s="14"/>
      <c r="F60" s="14"/>
      <c r="G60" s="14"/>
      <c r="H60" s="15"/>
    </row>
    <row r="61" ht="15" spans="1:8">
      <c r="A61" s="14"/>
      <c r="B61" s="14"/>
      <c r="C61" s="14"/>
      <c r="D61" s="14"/>
      <c r="E61" s="14"/>
      <c r="F61" s="14"/>
      <c r="G61" s="14"/>
      <c r="H61" s="15"/>
    </row>
    <row r="62" ht="15" spans="1:8">
      <c r="A62" s="14"/>
      <c r="B62" s="14"/>
      <c r="C62" s="14"/>
      <c r="D62" s="14"/>
      <c r="E62" s="14"/>
      <c r="F62" s="14"/>
      <c r="G62" s="14"/>
      <c r="H62" s="15"/>
    </row>
    <row r="63" ht="15" spans="1:8">
      <c r="A63" s="14"/>
      <c r="B63" s="14"/>
      <c r="C63" s="14"/>
      <c r="D63" s="14"/>
      <c r="E63" s="14"/>
      <c r="F63" s="14"/>
      <c r="G63" s="14"/>
      <c r="H63" s="15"/>
    </row>
    <row r="64" ht="15" spans="1:8">
      <c r="A64" s="14"/>
      <c r="B64" s="14"/>
      <c r="C64" s="14"/>
      <c r="D64" s="14"/>
      <c r="E64" s="14"/>
      <c r="F64" s="14"/>
      <c r="G64" s="14"/>
      <c r="H64" s="15"/>
    </row>
    <row r="65" ht="15" spans="1:8">
      <c r="A65" s="14"/>
      <c r="B65" s="14"/>
      <c r="C65" s="14"/>
      <c r="D65" s="14"/>
      <c r="E65" s="14"/>
      <c r="F65" s="14"/>
      <c r="G65" s="14"/>
      <c r="H65" s="15"/>
    </row>
    <row r="66" ht="15" spans="1:8">
      <c r="A66" s="14"/>
      <c r="B66" s="14"/>
      <c r="C66" s="14"/>
      <c r="D66" s="14"/>
      <c r="E66" s="14"/>
      <c r="F66" s="14"/>
      <c r="G66" s="14"/>
      <c r="H66" s="15"/>
    </row>
    <row r="67" ht="15" spans="1:8">
      <c r="A67" s="14"/>
      <c r="B67" s="14"/>
      <c r="C67" s="14"/>
      <c r="D67" s="14"/>
      <c r="E67" s="14"/>
      <c r="F67" s="14"/>
      <c r="G67" s="14"/>
      <c r="H67" s="15"/>
    </row>
    <row r="68" ht="15" spans="1:8">
      <c r="A68" s="14"/>
      <c r="B68" s="14"/>
      <c r="C68" s="14"/>
      <c r="D68" s="14"/>
      <c r="E68" s="14"/>
      <c r="F68" s="14"/>
      <c r="G68" s="14"/>
      <c r="H68" s="15"/>
    </row>
    <row r="69" ht="15" spans="1:8">
      <c r="A69" s="14"/>
      <c r="B69" s="14"/>
      <c r="C69" s="14"/>
      <c r="D69" s="14"/>
      <c r="E69" s="14"/>
      <c r="F69" s="14"/>
      <c r="G69" s="14"/>
      <c r="H69" s="15"/>
    </row>
    <row r="70" ht="15" spans="1:8">
      <c r="A70" s="14"/>
      <c r="B70" s="14"/>
      <c r="C70" s="14"/>
      <c r="D70" s="14"/>
      <c r="E70" s="14"/>
      <c r="F70" s="14"/>
      <c r="G70" s="14"/>
      <c r="H70" s="15"/>
    </row>
    <row r="71" ht="15" spans="1:8">
      <c r="A71" s="14"/>
      <c r="B71" s="14"/>
      <c r="C71" s="14"/>
      <c r="D71" s="14"/>
      <c r="E71" s="14"/>
      <c r="F71" s="14"/>
      <c r="G71" s="14"/>
      <c r="H71" s="15"/>
    </row>
    <row r="72" ht="15" spans="1:8">
      <c r="A72" s="14"/>
      <c r="B72" s="14"/>
      <c r="C72" s="14"/>
      <c r="D72" s="14"/>
      <c r="E72" s="14"/>
      <c r="F72" s="14"/>
      <c r="G72" s="14"/>
      <c r="H72" s="15"/>
    </row>
    <row r="73" ht="15" spans="1:8">
      <c r="A73" s="14"/>
      <c r="B73" s="14"/>
      <c r="C73" s="14"/>
      <c r="D73" s="14"/>
      <c r="E73" s="14"/>
      <c r="F73" s="14"/>
      <c r="G73" s="14"/>
      <c r="H73" s="15"/>
    </row>
    <row r="74" ht="15" spans="1:8">
      <c r="A74" s="14"/>
      <c r="B74" s="14"/>
      <c r="C74" s="14"/>
      <c r="D74" s="14"/>
      <c r="E74" s="14"/>
      <c r="F74" s="14"/>
      <c r="G74" s="14"/>
      <c r="H74" s="15"/>
    </row>
    <row r="75" ht="15" spans="1:8">
      <c r="A75" s="14"/>
      <c r="B75" s="14"/>
      <c r="C75" s="14"/>
      <c r="D75" s="14"/>
      <c r="E75" s="14"/>
      <c r="F75" s="14"/>
      <c r="G75" s="14"/>
      <c r="H75" s="15"/>
    </row>
    <row r="76" ht="15" spans="1:8">
      <c r="A76" s="14"/>
      <c r="B76" s="14"/>
      <c r="C76" s="14"/>
      <c r="D76" s="14"/>
      <c r="E76" s="14"/>
      <c r="F76" s="14"/>
      <c r="G76" s="14"/>
      <c r="H76" s="15"/>
    </row>
    <row r="77" ht="15" spans="1:8">
      <c r="A77" s="14"/>
      <c r="B77" s="14"/>
      <c r="C77" s="14"/>
      <c r="D77" s="14"/>
      <c r="E77" s="14"/>
      <c r="F77" s="14"/>
      <c r="G77" s="14"/>
      <c r="H77" s="15"/>
    </row>
    <row r="78" ht="15" spans="1:8">
      <c r="A78" s="14"/>
      <c r="B78" s="14"/>
      <c r="C78" s="14"/>
      <c r="D78" s="14"/>
      <c r="E78" s="14"/>
      <c r="F78" s="14"/>
      <c r="G78" s="14"/>
      <c r="H78" s="15"/>
    </row>
    <row r="79" ht="15" spans="1:8">
      <c r="A79" s="14"/>
      <c r="B79" s="14"/>
      <c r="C79" s="14"/>
      <c r="D79" s="14"/>
      <c r="E79" s="14"/>
      <c r="F79" s="14"/>
      <c r="G79" s="14"/>
      <c r="H79" s="15"/>
    </row>
    <row r="80" ht="15" spans="1:8">
      <c r="A80" s="14"/>
      <c r="B80" s="14"/>
      <c r="C80" s="14"/>
      <c r="D80" s="14"/>
      <c r="E80" s="14"/>
      <c r="F80" s="14"/>
      <c r="G80" s="14"/>
      <c r="H80" s="15"/>
    </row>
    <row r="81" ht="15" spans="1:8">
      <c r="A81" s="14"/>
      <c r="B81" s="14"/>
      <c r="C81" s="14"/>
      <c r="D81" s="14"/>
      <c r="E81" s="14"/>
      <c r="F81" s="14"/>
      <c r="G81" s="14"/>
      <c r="H81" s="15"/>
    </row>
    <row r="82" ht="15" spans="1:8">
      <c r="A82" s="14"/>
      <c r="B82" s="14"/>
      <c r="C82" s="14"/>
      <c r="D82" s="14"/>
      <c r="E82" s="14"/>
      <c r="F82" s="14"/>
      <c r="G82" s="14"/>
      <c r="H82" s="15"/>
    </row>
    <row r="83" ht="15" spans="1:8">
      <c r="A83" s="14"/>
      <c r="B83" s="14"/>
      <c r="C83" s="14"/>
      <c r="D83" s="14"/>
      <c r="E83" s="14"/>
      <c r="F83" s="14"/>
      <c r="G83" s="14"/>
      <c r="H83" s="15"/>
    </row>
    <row r="84" ht="15" spans="1:8">
      <c r="A84" s="14"/>
      <c r="B84" s="14"/>
      <c r="C84" s="14"/>
      <c r="D84" s="14"/>
      <c r="E84" s="14"/>
      <c r="F84" s="14"/>
      <c r="G84" s="14"/>
      <c r="H84" s="15"/>
    </row>
    <row r="85" ht="15" spans="1:8">
      <c r="A85" s="14"/>
      <c r="B85" s="14"/>
      <c r="C85" s="14"/>
      <c r="D85" s="14"/>
      <c r="E85" s="14"/>
      <c r="F85" s="14"/>
      <c r="G85" s="14"/>
      <c r="H85" s="15"/>
    </row>
    <row r="86" ht="15" spans="1:8">
      <c r="A86" s="14"/>
      <c r="B86" s="14"/>
      <c r="C86" s="14"/>
      <c r="D86" s="14"/>
      <c r="E86" s="14"/>
      <c r="F86" s="14"/>
      <c r="G86" s="14"/>
      <c r="H86" s="15"/>
    </row>
    <row r="87" ht="15" spans="1:8">
      <c r="A87" s="14"/>
      <c r="B87" s="14"/>
      <c r="C87" s="14"/>
      <c r="D87" s="14"/>
      <c r="E87" s="14"/>
      <c r="F87" s="14"/>
      <c r="G87" s="14"/>
      <c r="H87" s="15"/>
    </row>
    <row r="88" ht="15" spans="1:8">
      <c r="A88" s="14"/>
      <c r="B88" s="14"/>
      <c r="C88" s="14"/>
      <c r="D88" s="14"/>
      <c r="E88" s="14"/>
      <c r="F88" s="14"/>
      <c r="G88" s="14"/>
      <c r="H88" s="15"/>
    </row>
    <row r="89" ht="15" spans="1:8">
      <c r="A89" s="14"/>
      <c r="B89" s="14"/>
      <c r="C89" s="14"/>
      <c r="D89" s="14"/>
      <c r="E89" s="14"/>
      <c r="F89" s="14"/>
      <c r="G89" s="14"/>
      <c r="H89" s="15"/>
    </row>
    <row r="90" ht="15" spans="1:8">
      <c r="A90" s="14"/>
      <c r="B90" s="14"/>
      <c r="C90" s="14"/>
      <c r="D90" s="14"/>
      <c r="E90" s="14"/>
      <c r="F90" s="14"/>
      <c r="G90" s="14"/>
      <c r="H90" s="15"/>
    </row>
    <row r="91" ht="15" spans="1:8">
      <c r="A91" s="14"/>
      <c r="B91" s="14"/>
      <c r="C91" s="14"/>
      <c r="D91" s="14"/>
      <c r="E91" s="14"/>
      <c r="F91" s="14"/>
      <c r="G91" s="14"/>
      <c r="H91" s="15"/>
    </row>
    <row r="92" ht="15" spans="1:8">
      <c r="A92" s="14"/>
      <c r="B92" s="14"/>
      <c r="C92" s="14"/>
      <c r="D92" s="14"/>
      <c r="E92" s="14"/>
      <c r="F92" s="14"/>
      <c r="G92" s="14"/>
      <c r="H92" s="15"/>
    </row>
    <row r="93" ht="15" spans="1:8">
      <c r="A93" s="14"/>
      <c r="B93" s="14"/>
      <c r="C93" s="14"/>
      <c r="D93" s="14"/>
      <c r="E93" s="14"/>
      <c r="F93" s="14"/>
      <c r="G93" s="14"/>
      <c r="H93" s="15"/>
    </row>
    <row r="94" ht="15" spans="1:8">
      <c r="A94" s="14"/>
      <c r="B94" s="14"/>
      <c r="C94" s="14"/>
      <c r="D94" s="14"/>
      <c r="E94" s="14"/>
      <c r="F94" s="14"/>
      <c r="G94" s="14"/>
      <c r="H94" s="15"/>
    </row>
    <row r="95" ht="15" spans="1:8">
      <c r="A95" s="14"/>
      <c r="B95" s="14"/>
      <c r="C95" s="14"/>
      <c r="D95" s="14"/>
      <c r="E95" s="14"/>
      <c r="F95" s="14"/>
      <c r="G95" s="14"/>
      <c r="H95" s="15"/>
    </row>
    <row r="96" ht="15" spans="1:8">
      <c r="A96" s="14"/>
      <c r="B96" s="14"/>
      <c r="C96" s="14"/>
      <c r="D96" s="14"/>
      <c r="E96" s="14"/>
      <c r="F96" s="14"/>
      <c r="G96" s="14"/>
      <c r="H96" s="15"/>
    </row>
    <row r="97" ht="15" spans="1:8">
      <c r="A97" s="14"/>
      <c r="B97" s="14"/>
      <c r="C97" s="14"/>
      <c r="D97" s="14"/>
      <c r="E97" s="14"/>
      <c r="F97" s="14"/>
      <c r="G97" s="14"/>
      <c r="H97" s="15"/>
    </row>
    <row r="98" ht="15" spans="1:8">
      <c r="A98" s="14"/>
      <c r="B98" s="14"/>
      <c r="C98" s="14"/>
      <c r="D98" s="14"/>
      <c r="E98" s="14"/>
      <c r="F98" s="14"/>
      <c r="G98" s="14"/>
      <c r="H98" s="15"/>
    </row>
    <row r="99" ht="15" spans="1:8">
      <c r="A99" s="14"/>
      <c r="B99" s="14"/>
      <c r="C99" s="14"/>
      <c r="D99" s="14"/>
      <c r="E99" s="14"/>
      <c r="F99" s="14"/>
      <c r="G99" s="14"/>
      <c r="H99" s="15"/>
    </row>
    <row r="100" ht="15" spans="1:8">
      <c r="A100" s="14"/>
      <c r="B100" s="14"/>
      <c r="C100" s="14"/>
      <c r="D100" s="14"/>
      <c r="E100" s="14"/>
      <c r="F100" s="14"/>
      <c r="G100" s="14"/>
      <c r="H100" s="15"/>
    </row>
    <row r="101" ht="15" spans="1:8">
      <c r="A101" s="14"/>
      <c r="B101" s="14"/>
      <c r="C101" s="14"/>
      <c r="D101" s="14"/>
      <c r="E101" s="14"/>
      <c r="F101" s="14"/>
      <c r="G101" s="14"/>
      <c r="H101" s="15"/>
    </row>
    <row r="102" ht="15" spans="1:8">
      <c r="A102" s="14"/>
      <c r="B102" s="14"/>
      <c r="C102" s="14"/>
      <c r="D102" s="14"/>
      <c r="E102" s="14"/>
      <c r="F102" s="14"/>
      <c r="G102" s="14"/>
      <c r="H102" s="15"/>
    </row>
    <row r="103" ht="15" spans="1:8">
      <c r="A103" s="14"/>
      <c r="B103" s="14"/>
      <c r="C103" s="14"/>
      <c r="D103" s="14"/>
      <c r="E103" s="14"/>
      <c r="F103" s="14"/>
      <c r="G103" s="14"/>
      <c r="H103" s="15"/>
    </row>
    <row r="104" ht="15" spans="1:8">
      <c r="A104" s="14"/>
      <c r="B104" s="14"/>
      <c r="C104" s="14"/>
      <c r="D104" s="14"/>
      <c r="E104" s="14"/>
      <c r="F104" s="14"/>
      <c r="G104" s="14"/>
      <c r="H104" s="15"/>
    </row>
    <row r="105" ht="15" spans="1:8">
      <c r="A105" s="14"/>
      <c r="B105" s="14"/>
      <c r="C105" s="14"/>
      <c r="D105" s="14"/>
      <c r="E105" s="14"/>
      <c r="F105" s="14"/>
      <c r="G105" s="14"/>
      <c r="H105" s="15"/>
    </row>
    <row r="106" ht="15" spans="1:8">
      <c r="A106" s="14"/>
      <c r="B106" s="14"/>
      <c r="C106" s="14"/>
      <c r="D106" s="14"/>
      <c r="E106" s="14"/>
      <c r="F106" s="14"/>
      <c r="G106" s="14"/>
      <c r="H106" s="15"/>
    </row>
    <row r="107" ht="15" spans="1:8">
      <c r="A107" s="14"/>
      <c r="B107" s="14"/>
      <c r="C107" s="14"/>
      <c r="D107" s="14"/>
      <c r="E107" s="14"/>
      <c r="F107" s="14"/>
      <c r="G107" s="14"/>
      <c r="H107" s="15"/>
    </row>
    <row r="108" ht="15" spans="1:8">
      <c r="A108" s="14"/>
      <c r="B108" s="14"/>
      <c r="C108" s="14"/>
      <c r="D108" s="14"/>
      <c r="E108" s="14"/>
      <c r="F108" s="14"/>
      <c r="G108" s="14"/>
      <c r="H108" s="15"/>
    </row>
    <row r="109" ht="15" spans="1:8">
      <c r="A109" s="14"/>
      <c r="B109" s="14"/>
      <c r="C109" s="14"/>
      <c r="D109" s="14"/>
      <c r="E109" s="14"/>
      <c r="F109" s="14"/>
      <c r="G109" s="14"/>
      <c r="H109" s="15"/>
    </row>
    <row r="110" ht="15" spans="1:8">
      <c r="A110" s="14"/>
      <c r="B110" s="14"/>
      <c r="C110" s="14"/>
      <c r="D110" s="14"/>
      <c r="E110" s="14"/>
      <c r="F110" s="14"/>
      <c r="G110" s="14"/>
      <c r="H110" s="15"/>
    </row>
    <row r="111" ht="15" spans="1:8">
      <c r="A111" s="14"/>
      <c r="B111" s="14"/>
      <c r="C111" s="14"/>
      <c r="D111" s="14"/>
      <c r="E111" s="14"/>
      <c r="F111" s="14"/>
      <c r="G111" s="14"/>
      <c r="H111" s="15"/>
    </row>
    <row r="112" ht="15" spans="1:8">
      <c r="A112" s="14"/>
      <c r="B112" s="14"/>
      <c r="C112" s="14"/>
      <c r="D112" s="14"/>
      <c r="E112" s="14"/>
      <c r="F112" s="14"/>
      <c r="G112" s="14"/>
      <c r="H112" s="15"/>
    </row>
    <row r="113" ht="15" spans="1:8">
      <c r="A113" s="14"/>
      <c r="B113" s="14"/>
      <c r="C113" s="14"/>
      <c r="D113" s="14"/>
      <c r="E113" s="14"/>
      <c r="F113" s="14"/>
      <c r="G113" s="14"/>
      <c r="H113" s="15"/>
    </row>
    <row r="114" ht="15" spans="1:8">
      <c r="A114" s="14"/>
      <c r="B114" s="14"/>
      <c r="C114" s="14"/>
      <c r="D114" s="14"/>
      <c r="E114" s="14"/>
      <c r="F114" s="14"/>
      <c r="G114" s="14"/>
      <c r="H114" s="15"/>
    </row>
    <row r="115" ht="15" spans="1:8">
      <c r="A115" s="14"/>
      <c r="B115" s="14"/>
      <c r="C115" s="14"/>
      <c r="D115" s="14"/>
      <c r="E115" s="14"/>
      <c r="F115" s="14"/>
      <c r="G115" s="14"/>
      <c r="H115" s="15"/>
    </row>
    <row r="116" ht="15" spans="1:8">
      <c r="A116" s="14"/>
      <c r="B116" s="14"/>
      <c r="C116" s="14"/>
      <c r="D116" s="14"/>
      <c r="E116" s="14"/>
      <c r="F116" s="14"/>
      <c r="G116" s="14"/>
      <c r="H116" s="15"/>
    </row>
    <row r="117" ht="15" spans="1:8">
      <c r="A117" s="14"/>
      <c r="B117" s="14"/>
      <c r="C117" s="14"/>
      <c r="D117" s="14"/>
      <c r="E117" s="14"/>
      <c r="F117" s="14"/>
      <c r="G117" s="14"/>
      <c r="H117" s="15"/>
    </row>
    <row r="118" ht="15" spans="1:8">
      <c r="A118" s="14"/>
      <c r="B118" s="14"/>
      <c r="C118" s="14"/>
      <c r="D118" s="14"/>
      <c r="E118" s="14"/>
      <c r="F118" s="14"/>
      <c r="G118" s="14"/>
      <c r="H118" s="15"/>
    </row>
    <row r="119" ht="15" spans="1:8">
      <c r="A119" s="14"/>
      <c r="B119" s="14"/>
      <c r="C119" s="14"/>
      <c r="D119" s="14"/>
      <c r="E119" s="14"/>
      <c r="F119" s="14"/>
      <c r="G119" s="14"/>
      <c r="H119" s="15"/>
    </row>
    <row r="120" ht="15" spans="1:8">
      <c r="A120" s="14"/>
      <c r="B120" s="14"/>
      <c r="C120" s="14"/>
      <c r="D120" s="14"/>
      <c r="E120" s="14"/>
      <c r="F120" s="14"/>
      <c r="G120" s="14"/>
      <c r="H120" s="15"/>
    </row>
    <row r="121" ht="15" spans="1:8">
      <c r="A121" s="14"/>
      <c r="B121" s="14"/>
      <c r="C121" s="14"/>
      <c r="D121" s="14"/>
      <c r="E121" s="14"/>
      <c r="F121" s="14"/>
      <c r="G121" s="14"/>
      <c r="H121" s="15"/>
    </row>
    <row r="122" ht="15" spans="1:8">
      <c r="A122" s="14"/>
      <c r="B122" s="14"/>
      <c r="C122" s="14"/>
      <c r="D122" s="14"/>
      <c r="E122" s="14"/>
      <c r="F122" s="14"/>
      <c r="G122" s="14"/>
      <c r="H122" s="15"/>
    </row>
    <row r="123" ht="15" spans="1:8">
      <c r="A123" s="14"/>
      <c r="B123" s="14"/>
      <c r="C123" s="14"/>
      <c r="D123" s="14"/>
      <c r="E123" s="14"/>
      <c r="F123" s="14"/>
      <c r="G123" s="14"/>
      <c r="H123" s="15"/>
    </row>
    <row r="124" ht="15" spans="1:8">
      <c r="A124" s="14"/>
      <c r="B124" s="14"/>
      <c r="C124" s="14"/>
      <c r="D124" s="14"/>
      <c r="E124" s="14"/>
      <c r="F124" s="14"/>
      <c r="G124" s="14"/>
      <c r="H124" s="15"/>
    </row>
    <row r="125" ht="15" spans="1:8">
      <c r="A125" s="14"/>
      <c r="B125" s="14"/>
      <c r="C125" s="14"/>
      <c r="D125" s="14"/>
      <c r="E125" s="14"/>
      <c r="F125" s="14"/>
      <c r="G125" s="14"/>
      <c r="H125" s="15"/>
    </row>
    <row r="126" ht="15" spans="1:8">
      <c r="A126" s="14"/>
      <c r="B126" s="14"/>
      <c r="C126" s="14"/>
      <c r="D126" s="14"/>
      <c r="E126" s="14"/>
      <c r="F126" s="14"/>
      <c r="G126" s="14"/>
      <c r="H126" s="15"/>
    </row>
    <row r="127" ht="15" spans="1:8">
      <c r="A127" s="14"/>
      <c r="B127" s="14"/>
      <c r="C127" s="14"/>
      <c r="D127" s="14"/>
      <c r="E127" s="14"/>
      <c r="F127" s="14"/>
      <c r="G127" s="14"/>
      <c r="H127" s="15"/>
    </row>
    <row r="128" ht="15" spans="1:8">
      <c r="A128" s="14"/>
      <c r="B128" s="14"/>
      <c r="C128" s="14"/>
      <c r="D128" s="14"/>
      <c r="E128" s="14"/>
      <c r="F128" s="14"/>
      <c r="G128" s="14"/>
      <c r="H128" s="15"/>
    </row>
    <row r="129" ht="15" spans="1:8">
      <c r="A129" s="14"/>
      <c r="B129" s="14"/>
      <c r="C129" s="14"/>
      <c r="D129" s="14"/>
      <c r="E129" s="14"/>
      <c r="F129" s="14"/>
      <c r="G129" s="14"/>
      <c r="H129" s="15"/>
    </row>
    <row r="130" ht="15" spans="1:8">
      <c r="A130" s="14"/>
      <c r="B130" s="14"/>
      <c r="C130" s="14"/>
      <c r="D130" s="14"/>
      <c r="E130" s="14"/>
      <c r="F130" s="14"/>
      <c r="G130" s="14"/>
      <c r="H130" s="15"/>
    </row>
    <row r="131" ht="15" spans="1:8">
      <c r="A131" s="14"/>
      <c r="B131" s="14"/>
      <c r="C131" s="14"/>
      <c r="D131" s="14"/>
      <c r="E131" s="14"/>
      <c r="F131" s="14"/>
      <c r="G131" s="14"/>
      <c r="H131" s="15"/>
    </row>
    <row r="132" ht="15" spans="1:8">
      <c r="A132" s="14"/>
      <c r="B132" s="14"/>
      <c r="C132" s="14"/>
      <c r="D132" s="14"/>
      <c r="E132" s="14"/>
      <c r="F132" s="14"/>
      <c r="G132" s="14"/>
      <c r="H132" s="15"/>
    </row>
    <row r="133" ht="15" spans="1:8">
      <c r="A133" s="14"/>
      <c r="B133" s="14"/>
      <c r="C133" s="14"/>
      <c r="D133" s="14"/>
      <c r="E133" s="14"/>
      <c r="F133" s="14"/>
      <c r="G133" s="14"/>
      <c r="H133" s="15"/>
    </row>
    <row r="134" ht="15" spans="1:8">
      <c r="A134" s="14"/>
      <c r="B134" s="14"/>
      <c r="C134" s="14"/>
      <c r="D134" s="14"/>
      <c r="E134" s="14"/>
      <c r="F134" s="14"/>
      <c r="G134" s="14"/>
      <c r="H134" s="15"/>
    </row>
    <row r="135" ht="15" spans="1:8">
      <c r="A135" s="14"/>
      <c r="B135" s="14"/>
      <c r="C135" s="14"/>
      <c r="D135" s="14"/>
      <c r="E135" s="14"/>
      <c r="F135" s="14"/>
      <c r="G135" s="14"/>
      <c r="H135" s="15"/>
    </row>
    <row r="136" ht="15" spans="1:8">
      <c r="A136" s="14"/>
      <c r="B136" s="14"/>
      <c r="C136" s="14"/>
      <c r="D136" s="14"/>
      <c r="E136" s="14"/>
      <c r="F136" s="14"/>
      <c r="G136" s="14"/>
      <c r="H136" s="15"/>
    </row>
    <row r="137" ht="15" spans="1:8">
      <c r="A137" s="14"/>
      <c r="B137" s="14"/>
      <c r="C137" s="14"/>
      <c r="D137" s="14"/>
      <c r="E137" s="14"/>
      <c r="F137" s="14"/>
      <c r="G137" s="14"/>
      <c r="H137" s="15"/>
    </row>
    <row r="138" ht="15" spans="1:8">
      <c r="A138" s="14"/>
      <c r="B138" s="14"/>
      <c r="C138" s="14"/>
      <c r="D138" s="14"/>
      <c r="E138" s="14"/>
      <c r="F138" s="14"/>
      <c r="G138" s="14"/>
      <c r="H138" s="15"/>
    </row>
    <row r="139" ht="15" spans="1:8">
      <c r="A139" s="14"/>
      <c r="B139" s="14"/>
      <c r="C139" s="14"/>
      <c r="D139" s="14"/>
      <c r="E139" s="14"/>
      <c r="F139" s="14"/>
      <c r="G139" s="14"/>
      <c r="H139" s="15"/>
    </row>
    <row r="140" ht="15" spans="1:8">
      <c r="A140" s="14"/>
      <c r="B140" s="14"/>
      <c r="C140" s="14"/>
      <c r="D140" s="14"/>
      <c r="E140" s="14"/>
      <c r="F140" s="14"/>
      <c r="G140" s="14"/>
      <c r="H140" s="15"/>
    </row>
    <row r="141" ht="15" spans="1:8">
      <c r="A141" s="14"/>
      <c r="B141" s="14"/>
      <c r="C141" s="14"/>
      <c r="D141" s="14"/>
      <c r="E141" s="14"/>
      <c r="F141" s="14"/>
      <c r="G141" s="14"/>
      <c r="H141" s="15"/>
    </row>
    <row r="142" ht="15" spans="1:8">
      <c r="A142" s="14"/>
      <c r="B142" s="14"/>
      <c r="C142" s="14"/>
      <c r="D142" s="14"/>
      <c r="E142" s="14"/>
      <c r="F142" s="14"/>
      <c r="G142" s="14"/>
      <c r="H142" s="15"/>
    </row>
    <row r="143" ht="15" spans="1:8">
      <c r="A143" s="14"/>
      <c r="B143" s="14"/>
      <c r="C143" s="14"/>
      <c r="D143" s="14"/>
      <c r="E143" s="14"/>
      <c r="F143" s="14"/>
      <c r="G143" s="14"/>
      <c r="H143" s="15"/>
    </row>
    <row r="144" ht="15" spans="1:8">
      <c r="A144" s="14"/>
      <c r="B144" s="14"/>
      <c r="C144" s="14"/>
      <c r="D144" s="14"/>
      <c r="E144" s="14"/>
      <c r="F144" s="14"/>
      <c r="G144" s="14"/>
      <c r="H144" s="15"/>
    </row>
    <row r="145" ht="15" spans="1:8">
      <c r="A145" s="14"/>
      <c r="B145" s="14"/>
      <c r="C145" s="14"/>
      <c r="D145" s="14"/>
      <c r="E145" s="14"/>
      <c r="F145" s="14"/>
      <c r="G145" s="14"/>
      <c r="H145" s="15"/>
    </row>
    <row r="146" ht="15" spans="1:8">
      <c r="A146" s="14"/>
      <c r="B146" s="14"/>
      <c r="C146" s="14"/>
      <c r="D146" s="14"/>
      <c r="E146" s="14"/>
      <c r="F146" s="14"/>
      <c r="G146" s="14"/>
      <c r="H146" s="15"/>
    </row>
    <row r="147" ht="15" spans="1:8">
      <c r="A147" s="14"/>
      <c r="B147" s="14"/>
      <c r="C147" s="14"/>
      <c r="D147" s="14"/>
      <c r="E147" s="14"/>
      <c r="F147" s="14"/>
      <c r="G147" s="14"/>
      <c r="H147" s="15"/>
    </row>
    <row r="148" ht="15" spans="1:8">
      <c r="A148" s="14"/>
      <c r="B148" s="14"/>
      <c r="C148" s="14"/>
      <c r="D148" s="14"/>
      <c r="E148" s="14"/>
      <c r="F148" s="14"/>
      <c r="G148" s="14"/>
      <c r="H148" s="15"/>
    </row>
    <row r="149" ht="15" spans="1:8">
      <c r="A149" s="14"/>
      <c r="B149" s="14"/>
      <c r="C149" s="14"/>
      <c r="D149" s="14"/>
      <c r="E149" s="14"/>
      <c r="F149" s="14"/>
      <c r="G149" s="14"/>
      <c r="H149" s="15"/>
    </row>
    <row r="150" ht="15" spans="1:8">
      <c r="A150" s="14"/>
      <c r="B150" s="14"/>
      <c r="C150" s="14"/>
      <c r="D150" s="14"/>
      <c r="E150" s="14"/>
      <c r="F150" s="14"/>
      <c r="G150" s="14"/>
      <c r="H150" s="15"/>
    </row>
    <row r="151" ht="15" spans="1:8">
      <c r="A151" s="14"/>
      <c r="B151" s="14"/>
      <c r="C151" s="14"/>
      <c r="D151" s="14"/>
      <c r="E151" s="14"/>
      <c r="F151" s="14"/>
      <c r="G151" s="14"/>
      <c r="H151" s="15"/>
    </row>
    <row r="152" ht="15" spans="1:8">
      <c r="A152" s="14"/>
      <c r="B152" s="14"/>
      <c r="C152" s="14"/>
      <c r="D152" s="14"/>
      <c r="E152" s="14"/>
      <c r="F152" s="14"/>
      <c r="G152" s="14"/>
      <c r="H152" s="15"/>
    </row>
    <row r="153" ht="15" spans="1:8">
      <c r="A153" s="14"/>
      <c r="B153" s="14"/>
      <c r="C153" s="14"/>
      <c r="D153" s="14"/>
      <c r="E153" s="14"/>
      <c r="F153" s="14"/>
      <c r="G153" s="14"/>
      <c r="H153" s="15"/>
    </row>
    <row r="154" ht="15" spans="1:8">
      <c r="A154" s="14"/>
      <c r="B154" s="14"/>
      <c r="C154" s="14"/>
      <c r="D154" s="14"/>
      <c r="E154" s="14"/>
      <c r="F154" s="14"/>
      <c r="G154" s="14"/>
      <c r="H154" s="15"/>
    </row>
    <row r="155" ht="15" spans="1:8">
      <c r="A155" s="14"/>
      <c r="B155" s="14"/>
      <c r="C155" s="14"/>
      <c r="D155" s="14"/>
      <c r="E155" s="14"/>
      <c r="F155" s="14"/>
      <c r="G155" s="14"/>
      <c r="H155" s="15"/>
    </row>
    <row r="156" ht="15" spans="1:8">
      <c r="A156" s="14"/>
      <c r="B156" s="14"/>
      <c r="C156" s="14"/>
      <c r="D156" s="14"/>
      <c r="E156" s="14"/>
      <c r="F156" s="14"/>
      <c r="G156" s="14"/>
      <c r="H156" s="15"/>
    </row>
    <row r="157" ht="15" spans="1:8">
      <c r="A157" s="14"/>
      <c r="B157" s="14"/>
      <c r="C157" s="14"/>
      <c r="D157" s="14"/>
      <c r="E157" s="14"/>
      <c r="F157" s="14"/>
      <c r="G157" s="14"/>
      <c r="H157" s="15"/>
    </row>
    <row r="158" ht="15" spans="1:8">
      <c r="A158" s="14"/>
      <c r="B158" s="14"/>
      <c r="C158" s="14"/>
      <c r="D158" s="14"/>
      <c r="E158" s="14"/>
      <c r="F158" s="14"/>
      <c r="G158" s="14"/>
      <c r="H158" s="15"/>
    </row>
    <row r="159" ht="15" spans="1:8">
      <c r="A159" s="14"/>
      <c r="B159" s="14"/>
      <c r="C159" s="14"/>
      <c r="D159" s="14"/>
      <c r="E159" s="14"/>
      <c r="F159" s="14"/>
      <c r="G159" s="14"/>
      <c r="H159" s="15"/>
    </row>
    <row r="160" ht="15" spans="1:8">
      <c r="A160" s="14"/>
      <c r="B160" s="14"/>
      <c r="C160" s="14"/>
      <c r="D160" s="14"/>
      <c r="E160" s="14"/>
      <c r="F160" s="14"/>
      <c r="G160" s="14"/>
      <c r="H160" s="15"/>
    </row>
    <row r="161" ht="15" spans="1:8">
      <c r="A161" s="14"/>
      <c r="B161" s="14"/>
      <c r="C161" s="14"/>
      <c r="D161" s="14"/>
      <c r="E161" s="14"/>
      <c r="F161" s="14"/>
      <c r="G161" s="14"/>
      <c r="H161" s="15"/>
    </row>
    <row r="162" ht="15" spans="1:8">
      <c r="A162" s="14"/>
      <c r="B162" s="14"/>
      <c r="C162" s="14"/>
      <c r="D162" s="14"/>
      <c r="E162" s="14"/>
      <c r="F162" s="14"/>
      <c r="G162" s="14"/>
      <c r="H162" s="15"/>
    </row>
    <row r="163" ht="15" spans="1:8">
      <c r="A163" s="14"/>
      <c r="B163" s="14"/>
      <c r="C163" s="14"/>
      <c r="D163" s="14"/>
      <c r="E163" s="14"/>
      <c r="F163" s="14"/>
      <c r="G163" s="14"/>
      <c r="H163" s="15"/>
    </row>
    <row r="164" ht="15" spans="1:8">
      <c r="A164" s="14"/>
      <c r="B164" s="14"/>
      <c r="C164" s="14"/>
      <c r="D164" s="14"/>
      <c r="E164" s="14"/>
      <c r="F164" s="14"/>
      <c r="G164" s="14"/>
      <c r="H164" s="15"/>
    </row>
    <row r="165" ht="15" spans="1:8">
      <c r="A165" s="14"/>
      <c r="B165" s="14"/>
      <c r="C165" s="14"/>
      <c r="D165" s="14"/>
      <c r="E165" s="14"/>
      <c r="F165" s="14"/>
      <c r="G165" s="14"/>
      <c r="H165" s="15"/>
    </row>
    <row r="166" ht="15" spans="1:8">
      <c r="A166" s="14"/>
      <c r="B166" s="14"/>
      <c r="C166" s="14"/>
      <c r="D166" s="14"/>
      <c r="E166" s="14"/>
      <c r="F166" s="14"/>
      <c r="G166" s="14"/>
      <c r="H166" s="15"/>
    </row>
    <row r="167" ht="15" spans="1:8">
      <c r="A167" s="14"/>
      <c r="B167" s="14"/>
      <c r="C167" s="14"/>
      <c r="D167" s="14"/>
      <c r="E167" s="14"/>
      <c r="F167" s="14"/>
      <c r="G167" s="14"/>
      <c r="H167" s="15"/>
    </row>
    <row r="168" ht="15" spans="1:8">
      <c r="A168" s="14"/>
      <c r="B168" s="14"/>
      <c r="C168" s="14"/>
      <c r="D168" s="14"/>
      <c r="E168" s="14"/>
      <c r="F168" s="14"/>
      <c r="G168" s="14"/>
      <c r="H168" s="15"/>
    </row>
    <row r="169" ht="15" spans="1:8">
      <c r="A169" s="14"/>
      <c r="B169" s="14"/>
      <c r="C169" s="14"/>
      <c r="D169" s="14"/>
      <c r="E169" s="14"/>
      <c r="F169" s="14"/>
      <c r="G169" s="14"/>
      <c r="H169" s="15"/>
    </row>
    <row r="170" ht="15" spans="1:8">
      <c r="A170" s="14"/>
      <c r="B170" s="14"/>
      <c r="C170" s="14"/>
      <c r="D170" s="14"/>
      <c r="E170" s="14"/>
      <c r="F170" s="14"/>
      <c r="G170" s="14"/>
      <c r="H170" s="15"/>
    </row>
    <row r="171" ht="15" spans="1:8">
      <c r="A171" s="14"/>
      <c r="B171" s="14"/>
      <c r="C171" s="14"/>
      <c r="D171" s="14"/>
      <c r="E171" s="14"/>
      <c r="F171" s="14"/>
      <c r="G171" s="14"/>
      <c r="H171" s="15"/>
    </row>
    <row r="172" ht="15" spans="1:8">
      <c r="A172" s="14"/>
      <c r="B172" s="14"/>
      <c r="C172" s="14"/>
      <c r="D172" s="14"/>
      <c r="E172" s="14"/>
      <c r="F172" s="14"/>
      <c r="G172" s="14"/>
      <c r="H172" s="15"/>
    </row>
    <row r="173" ht="15" spans="1:8">
      <c r="A173" s="14"/>
      <c r="B173" s="14"/>
      <c r="C173" s="14"/>
      <c r="D173" s="14"/>
      <c r="E173" s="14"/>
      <c r="F173" s="14"/>
      <c r="G173" s="14"/>
      <c r="H173" s="15"/>
    </row>
    <row r="174" ht="15" spans="1:8">
      <c r="A174" s="14"/>
      <c r="B174" s="14"/>
      <c r="C174" s="14"/>
      <c r="D174" s="14"/>
      <c r="E174" s="14"/>
      <c r="F174" s="14"/>
      <c r="G174" s="14"/>
      <c r="H174" s="15"/>
    </row>
    <row r="175" ht="15" spans="1:8">
      <c r="A175" s="14"/>
      <c r="B175" s="14"/>
      <c r="C175" s="14"/>
      <c r="D175" s="14"/>
      <c r="E175" s="14"/>
      <c r="F175" s="14"/>
      <c r="G175" s="14"/>
      <c r="H175" s="15"/>
    </row>
    <row r="176" ht="15" spans="1:8">
      <c r="A176" s="14"/>
      <c r="B176" s="14"/>
      <c r="C176" s="14"/>
      <c r="D176" s="14"/>
      <c r="E176" s="14"/>
      <c r="F176" s="14"/>
      <c r="G176" s="14"/>
      <c r="H176" s="15"/>
    </row>
    <row r="177" ht="15" spans="1:8">
      <c r="A177" s="14"/>
      <c r="B177" s="14"/>
      <c r="C177" s="14"/>
      <c r="D177" s="14"/>
      <c r="E177" s="14"/>
      <c r="F177" s="14"/>
      <c r="G177" s="14"/>
      <c r="H177" s="15"/>
    </row>
    <row r="178" ht="15" spans="1:8">
      <c r="A178" s="14"/>
      <c r="B178" s="14"/>
      <c r="C178" s="14"/>
      <c r="D178" s="14"/>
      <c r="E178" s="14"/>
      <c r="F178" s="14"/>
      <c r="G178" s="14"/>
      <c r="H178" s="15"/>
    </row>
    <row r="179" ht="15" spans="1:8">
      <c r="A179" s="14"/>
      <c r="B179" s="14"/>
      <c r="C179" s="14"/>
      <c r="D179" s="14"/>
      <c r="E179" s="14"/>
      <c r="F179" s="14"/>
      <c r="G179" s="14"/>
      <c r="H179" s="15"/>
    </row>
    <row r="180" ht="15" spans="1:8">
      <c r="A180" s="14"/>
      <c r="B180" s="14"/>
      <c r="C180" s="14"/>
      <c r="D180" s="14"/>
      <c r="E180" s="14"/>
      <c r="F180" s="14"/>
      <c r="G180" s="14"/>
      <c r="H180" s="15"/>
    </row>
    <row r="181" ht="15" spans="1:8">
      <c r="A181" s="14"/>
      <c r="B181" s="14"/>
      <c r="C181" s="14"/>
      <c r="D181" s="14"/>
      <c r="E181" s="14"/>
      <c r="F181" s="14"/>
      <c r="G181" s="14"/>
      <c r="H181" s="15"/>
    </row>
    <row r="182" ht="15" spans="1:8">
      <c r="A182" s="14"/>
      <c r="B182" s="14"/>
      <c r="C182" s="14"/>
      <c r="D182" s="14"/>
      <c r="E182" s="14"/>
      <c r="F182" s="14"/>
      <c r="G182" s="14"/>
      <c r="H182" s="15"/>
    </row>
    <row r="183" ht="15" spans="1:8">
      <c r="A183" s="14"/>
      <c r="B183" s="14"/>
      <c r="C183" s="14"/>
      <c r="D183" s="14"/>
      <c r="E183" s="14"/>
      <c r="F183" s="14"/>
      <c r="G183" s="14"/>
      <c r="H183" s="15"/>
    </row>
    <row r="184" ht="15" spans="1:8">
      <c r="A184" s="14"/>
      <c r="B184" s="14"/>
      <c r="C184" s="14"/>
      <c r="D184" s="14"/>
      <c r="E184" s="14"/>
      <c r="F184" s="14"/>
      <c r="G184" s="14"/>
      <c r="H184" s="15"/>
    </row>
    <row r="185" ht="15" spans="1:8">
      <c r="A185" s="14"/>
      <c r="B185" s="14"/>
      <c r="C185" s="14"/>
      <c r="D185" s="14"/>
      <c r="E185" s="14"/>
      <c r="F185" s="14"/>
      <c r="G185" s="14"/>
      <c r="H185" s="15"/>
    </row>
    <row r="186" ht="15" spans="1:8">
      <c r="A186" s="14"/>
      <c r="B186" s="14"/>
      <c r="C186" s="14"/>
      <c r="D186" s="14"/>
      <c r="E186" s="14"/>
      <c r="F186" s="14"/>
      <c r="G186" s="14"/>
      <c r="H186" s="15"/>
    </row>
    <row r="187" ht="15" spans="1:8">
      <c r="A187" s="14"/>
      <c r="B187" s="14"/>
      <c r="C187" s="14"/>
      <c r="D187" s="14"/>
      <c r="E187" s="14"/>
      <c r="F187" s="14"/>
      <c r="G187" s="14"/>
      <c r="H187" s="15"/>
    </row>
    <row r="188" ht="15" spans="1:8">
      <c r="A188" s="14"/>
      <c r="B188" s="14"/>
      <c r="C188" s="14"/>
      <c r="D188" s="14"/>
      <c r="E188" s="14"/>
      <c r="F188" s="14"/>
      <c r="G188" s="14"/>
      <c r="H188" s="15"/>
    </row>
    <row r="189" ht="15" spans="1:8">
      <c r="A189" s="14"/>
      <c r="B189" s="14"/>
      <c r="C189" s="14"/>
      <c r="D189" s="14"/>
      <c r="E189" s="14"/>
      <c r="F189" s="14"/>
      <c r="G189" s="14"/>
      <c r="H189" s="15"/>
    </row>
    <row r="190" ht="15" spans="1:8">
      <c r="A190" s="14"/>
      <c r="B190" s="14"/>
      <c r="C190" s="14"/>
      <c r="D190" s="14"/>
      <c r="E190" s="14"/>
      <c r="F190" s="14"/>
      <c r="G190" s="14"/>
      <c r="H190" s="15"/>
    </row>
    <row r="191" ht="15" spans="1:8">
      <c r="A191" s="14"/>
      <c r="B191" s="14"/>
      <c r="C191" s="14"/>
      <c r="D191" s="14"/>
      <c r="E191" s="14"/>
      <c r="F191" s="14"/>
      <c r="G191" s="14"/>
      <c r="H191" s="15"/>
    </row>
    <row r="192" ht="15" spans="1:8">
      <c r="A192" s="14"/>
      <c r="B192" s="14"/>
      <c r="C192" s="14"/>
      <c r="D192" s="14"/>
      <c r="E192" s="14"/>
      <c r="F192" s="14"/>
      <c r="G192" s="14"/>
      <c r="H192" s="15"/>
    </row>
    <row r="193" ht="15" spans="1:8">
      <c r="A193" s="14"/>
      <c r="B193" s="14"/>
      <c r="C193" s="14"/>
      <c r="D193" s="14"/>
      <c r="E193" s="14"/>
      <c r="F193" s="14"/>
      <c r="G193" s="14"/>
      <c r="H193" s="15"/>
    </row>
    <row r="194" ht="15" spans="1:8">
      <c r="A194" s="14"/>
      <c r="B194" s="14"/>
      <c r="C194" s="14"/>
      <c r="D194" s="14"/>
      <c r="E194" s="14"/>
      <c r="F194" s="14"/>
      <c r="G194" s="14"/>
      <c r="H194" s="15"/>
    </row>
    <row r="195" ht="15" spans="1:8">
      <c r="A195" s="14"/>
      <c r="B195" s="14"/>
      <c r="C195" s="14"/>
      <c r="D195" s="14"/>
      <c r="E195" s="14"/>
      <c r="F195" s="14"/>
      <c r="G195" s="14"/>
      <c r="H195" s="15"/>
    </row>
    <row r="196" ht="15" spans="1:8">
      <c r="A196" s="14"/>
      <c r="B196" s="14"/>
      <c r="C196" s="14"/>
      <c r="D196" s="14"/>
      <c r="E196" s="14"/>
      <c r="F196" s="14"/>
      <c r="G196" s="14"/>
      <c r="H196" s="15"/>
    </row>
    <row r="197" ht="15" spans="1:8">
      <c r="A197" s="14"/>
      <c r="B197" s="14"/>
      <c r="C197" s="14"/>
      <c r="D197" s="14"/>
      <c r="E197" s="14"/>
      <c r="F197" s="14"/>
      <c r="G197" s="14"/>
      <c r="H197" s="15"/>
    </row>
    <row r="198" ht="15" spans="1:8">
      <c r="A198" s="14"/>
      <c r="B198" s="14"/>
      <c r="C198" s="14"/>
      <c r="D198" s="14"/>
      <c r="E198" s="14"/>
      <c r="F198" s="14"/>
      <c r="G198" s="14"/>
      <c r="H198" s="15"/>
    </row>
    <row r="199" ht="15" spans="1:8">
      <c r="A199" s="14"/>
      <c r="B199" s="14"/>
      <c r="C199" s="14"/>
      <c r="D199" s="14"/>
      <c r="E199" s="14"/>
      <c r="F199" s="14"/>
      <c r="G199" s="14"/>
      <c r="H199" s="15"/>
    </row>
    <row r="200" ht="15" spans="1:8">
      <c r="A200" s="14"/>
      <c r="B200" s="14"/>
      <c r="C200" s="14"/>
      <c r="D200" s="14"/>
      <c r="E200" s="14"/>
      <c r="F200" s="14"/>
      <c r="G200" s="14"/>
      <c r="H200" s="15"/>
    </row>
    <row r="201" ht="15" spans="1:8">
      <c r="A201" s="14"/>
      <c r="B201" s="14"/>
      <c r="C201" s="14"/>
      <c r="D201" s="14"/>
      <c r="E201" s="14"/>
      <c r="F201" s="14"/>
      <c r="G201" s="14"/>
      <c r="H201" s="15"/>
    </row>
    <row r="202" ht="15" spans="1:8">
      <c r="A202" s="14"/>
      <c r="B202" s="14"/>
      <c r="C202" s="14"/>
      <c r="D202" s="14"/>
      <c r="E202" s="14"/>
      <c r="F202" s="14"/>
      <c r="G202" s="14"/>
      <c r="H202" s="15"/>
    </row>
    <row r="203" ht="15" spans="1:8">
      <c r="A203" s="14"/>
      <c r="B203" s="14"/>
      <c r="C203" s="14"/>
      <c r="D203" s="14"/>
      <c r="E203" s="14"/>
      <c r="F203" s="14"/>
      <c r="G203" s="14"/>
      <c r="H203" s="15"/>
    </row>
    <row r="204" ht="15" spans="1:8">
      <c r="A204" s="14"/>
      <c r="B204" s="14"/>
      <c r="C204" s="14"/>
      <c r="D204" s="14"/>
      <c r="E204" s="14"/>
      <c r="F204" s="14"/>
      <c r="G204" s="14"/>
      <c r="H204" s="15"/>
    </row>
    <row r="205" ht="15" spans="1:8">
      <c r="A205" s="14"/>
      <c r="B205" s="14"/>
      <c r="C205" s="14"/>
      <c r="D205" s="14"/>
      <c r="E205" s="14"/>
      <c r="F205" s="14"/>
      <c r="G205" s="14"/>
      <c r="H205" s="15"/>
    </row>
    <row r="206" ht="15" spans="1:8">
      <c r="A206" s="14"/>
      <c r="B206" s="14"/>
      <c r="C206" s="14"/>
      <c r="D206" s="14"/>
      <c r="E206" s="14"/>
      <c r="F206" s="14"/>
      <c r="G206" s="14"/>
      <c r="H206" s="15"/>
    </row>
    <row r="207" ht="15" spans="1:8">
      <c r="A207" s="14"/>
      <c r="B207" s="14"/>
      <c r="C207" s="14"/>
      <c r="D207" s="14"/>
      <c r="E207" s="14"/>
      <c r="F207" s="14"/>
      <c r="G207" s="14"/>
      <c r="H207" s="15"/>
    </row>
    <row r="208" ht="15" spans="1:8">
      <c r="A208" s="14"/>
      <c r="B208" s="14"/>
      <c r="C208" s="14"/>
      <c r="D208" s="14"/>
      <c r="E208" s="14"/>
      <c r="F208" s="14"/>
      <c r="G208" s="14"/>
      <c r="H208" s="15"/>
    </row>
    <row r="209" ht="15" spans="1:8">
      <c r="A209" s="14"/>
      <c r="B209" s="14"/>
      <c r="C209" s="14"/>
      <c r="D209" s="14"/>
      <c r="E209" s="14"/>
      <c r="F209" s="14"/>
      <c r="G209" s="14"/>
      <c r="H209" s="15"/>
    </row>
    <row r="210" ht="15" spans="1:8">
      <c r="A210" s="14"/>
      <c r="B210" s="14"/>
      <c r="C210" s="14"/>
      <c r="D210" s="14"/>
      <c r="E210" s="14"/>
      <c r="F210" s="14"/>
      <c r="G210" s="14"/>
      <c r="H210" s="15"/>
    </row>
    <row r="211" ht="15" spans="1:8">
      <c r="A211" s="14"/>
      <c r="B211" s="14"/>
      <c r="C211" s="14"/>
      <c r="D211" s="14"/>
      <c r="E211" s="14"/>
      <c r="F211" s="14"/>
      <c r="G211" s="14"/>
      <c r="H211" s="15"/>
    </row>
    <row r="212" ht="15" spans="1:8">
      <c r="A212" s="14"/>
      <c r="B212" s="14"/>
      <c r="C212" s="14"/>
      <c r="D212" s="14"/>
      <c r="E212" s="14"/>
      <c r="F212" s="14"/>
      <c r="G212" s="14"/>
      <c r="H212" s="15"/>
    </row>
    <row r="213" ht="15" spans="1:8">
      <c r="A213" s="14"/>
      <c r="B213" s="14"/>
      <c r="C213" s="14"/>
      <c r="D213" s="14"/>
      <c r="E213" s="14"/>
      <c r="F213" s="14"/>
      <c r="G213" s="14"/>
      <c r="H213" s="15"/>
    </row>
    <row r="214" ht="15" spans="1:8">
      <c r="A214" s="14"/>
      <c r="B214" s="14"/>
      <c r="C214" s="14"/>
      <c r="D214" s="14"/>
      <c r="E214" s="14"/>
      <c r="F214" s="14"/>
      <c r="G214" s="14"/>
      <c r="H214" s="15"/>
    </row>
    <row r="215" ht="15" spans="1:8">
      <c r="A215" s="14"/>
      <c r="B215" s="14"/>
      <c r="C215" s="14"/>
      <c r="D215" s="14"/>
      <c r="E215" s="14"/>
      <c r="F215" s="14"/>
      <c r="G215" s="14"/>
      <c r="H215" s="15"/>
    </row>
    <row r="216" ht="15" spans="1:8">
      <c r="A216" s="14"/>
      <c r="B216" s="14"/>
      <c r="C216" s="14"/>
      <c r="D216" s="14"/>
      <c r="E216" s="14"/>
      <c r="F216" s="14"/>
      <c r="G216" s="14"/>
      <c r="H216" s="15"/>
    </row>
    <row r="217" ht="15" spans="1:8">
      <c r="A217" s="14"/>
      <c r="B217" s="14"/>
      <c r="C217" s="14"/>
      <c r="D217" s="14"/>
      <c r="E217" s="14"/>
      <c r="F217" s="14"/>
      <c r="G217" s="14"/>
      <c r="H217" s="15"/>
    </row>
    <row r="218" ht="15" spans="1:8">
      <c r="A218" s="14"/>
      <c r="B218" s="14"/>
      <c r="C218" s="14"/>
      <c r="D218" s="14"/>
      <c r="E218" s="14"/>
      <c r="F218" s="14"/>
      <c r="G218" s="14"/>
      <c r="H218" s="15"/>
    </row>
    <row r="219" ht="15" spans="1:8">
      <c r="A219" s="14"/>
      <c r="B219" s="14"/>
      <c r="C219" s="14"/>
      <c r="D219" s="14"/>
      <c r="E219" s="14"/>
      <c r="F219" s="14"/>
      <c r="G219" s="14"/>
      <c r="H219" s="15"/>
    </row>
    <row r="220" ht="15" spans="1:8">
      <c r="A220" s="14"/>
      <c r="B220" s="14"/>
      <c r="C220" s="14"/>
      <c r="D220" s="14"/>
      <c r="E220" s="14"/>
      <c r="F220" s="14"/>
      <c r="G220" s="14"/>
      <c r="H220" s="15"/>
    </row>
    <row r="221" ht="15" spans="1:8">
      <c r="A221" s="14"/>
      <c r="B221" s="14"/>
      <c r="C221" s="14"/>
      <c r="D221" s="14"/>
      <c r="E221" s="14"/>
      <c r="F221" s="14"/>
      <c r="G221" s="14"/>
      <c r="H221" s="15"/>
    </row>
    <row r="222" ht="15" spans="1:8">
      <c r="A222" s="14"/>
      <c r="B222" s="14"/>
      <c r="C222" s="14"/>
      <c r="D222" s="14"/>
      <c r="E222" s="14"/>
      <c r="F222" s="14"/>
      <c r="G222" s="14"/>
      <c r="H222" s="15"/>
    </row>
    <row r="223" ht="15" spans="1:8">
      <c r="A223" s="14"/>
      <c r="B223" s="14"/>
      <c r="C223" s="14"/>
      <c r="D223" s="14"/>
      <c r="E223" s="14"/>
      <c r="F223" s="14"/>
      <c r="G223" s="14"/>
      <c r="H223" s="15"/>
    </row>
    <row r="224" ht="15" spans="1:8">
      <c r="A224" s="14"/>
      <c r="B224" s="14"/>
      <c r="C224" s="14"/>
      <c r="D224" s="14"/>
      <c r="E224" s="14"/>
      <c r="F224" s="14"/>
      <c r="G224" s="14"/>
      <c r="H224" s="15"/>
    </row>
    <row r="225" ht="15" spans="1:8">
      <c r="A225" s="14"/>
      <c r="B225" s="14"/>
      <c r="C225" s="14"/>
      <c r="D225" s="14"/>
      <c r="E225" s="14"/>
      <c r="F225" s="14"/>
      <c r="G225" s="14"/>
      <c r="H225" s="15"/>
    </row>
    <row r="226" ht="15" spans="1:8">
      <c r="A226" s="14"/>
      <c r="B226" s="14"/>
      <c r="C226" s="14"/>
      <c r="D226" s="14"/>
      <c r="E226" s="14"/>
      <c r="F226" s="14"/>
      <c r="G226" s="14"/>
      <c r="H226" s="15"/>
    </row>
    <row r="227" ht="15" spans="1:8">
      <c r="A227" s="14"/>
      <c r="B227" s="14"/>
      <c r="C227" s="14"/>
      <c r="D227" s="14"/>
      <c r="E227" s="14"/>
      <c r="F227" s="14"/>
      <c r="G227" s="14"/>
      <c r="H227" s="15"/>
    </row>
    <row r="228" ht="15" spans="1:8">
      <c r="A228" s="14"/>
      <c r="B228" s="14"/>
      <c r="C228" s="14"/>
      <c r="D228" s="14"/>
      <c r="E228" s="14"/>
      <c r="F228" s="14"/>
      <c r="G228" s="14"/>
      <c r="H228" s="15"/>
    </row>
    <row r="229" ht="15" spans="1:8">
      <c r="A229" s="14"/>
      <c r="B229" s="14"/>
      <c r="C229" s="14"/>
      <c r="D229" s="14"/>
      <c r="E229" s="14"/>
      <c r="F229" s="14"/>
      <c r="G229" s="14"/>
      <c r="H229" s="15"/>
    </row>
    <row r="230" ht="15" spans="1:8">
      <c r="A230" s="14"/>
      <c r="B230" s="14"/>
      <c r="C230" s="14"/>
      <c r="D230" s="14"/>
      <c r="E230" s="14"/>
      <c r="F230" s="14"/>
      <c r="G230" s="14"/>
      <c r="H230" s="15"/>
    </row>
    <row r="231" ht="15" spans="1:8">
      <c r="A231" s="14"/>
      <c r="B231" s="14"/>
      <c r="C231" s="14"/>
      <c r="D231" s="14"/>
      <c r="E231" s="14"/>
      <c r="F231" s="14"/>
      <c r="G231" s="14"/>
      <c r="H231" s="15"/>
    </row>
    <row r="232" ht="15" spans="1:8">
      <c r="A232" s="14"/>
      <c r="B232" s="14"/>
      <c r="C232" s="14"/>
      <c r="D232" s="14"/>
      <c r="E232" s="14"/>
      <c r="F232" s="14"/>
      <c r="G232" s="14"/>
      <c r="H232" s="15"/>
    </row>
    <row r="233" ht="15" spans="1:8">
      <c r="A233" s="14"/>
      <c r="B233" s="14"/>
      <c r="C233" s="14"/>
      <c r="D233" s="14"/>
      <c r="E233" s="14"/>
      <c r="F233" s="14"/>
      <c r="G233" s="14"/>
      <c r="H233" s="15"/>
    </row>
    <row r="234" ht="15" spans="1:8">
      <c r="A234" s="14"/>
      <c r="B234" s="14"/>
      <c r="C234" s="14"/>
      <c r="D234" s="14"/>
      <c r="E234" s="14"/>
      <c r="F234" s="14"/>
      <c r="G234" s="14"/>
      <c r="H234" s="15"/>
    </row>
    <row r="235" ht="15" spans="1:8">
      <c r="A235" s="14"/>
      <c r="B235" s="14"/>
      <c r="C235" s="14"/>
      <c r="D235" s="14"/>
      <c r="E235" s="14"/>
      <c r="F235" s="14"/>
      <c r="G235" s="14"/>
      <c r="H235" s="15"/>
    </row>
    <row r="236" ht="15" spans="1:8">
      <c r="A236" s="14"/>
      <c r="B236" s="14"/>
      <c r="C236" s="14"/>
      <c r="D236" s="14"/>
      <c r="E236" s="14"/>
      <c r="F236" s="14"/>
      <c r="G236" s="14"/>
      <c r="H236" s="15"/>
    </row>
    <row r="237" ht="15" spans="1:8">
      <c r="A237" s="14"/>
      <c r="B237" s="14"/>
      <c r="C237" s="14"/>
      <c r="D237" s="14"/>
      <c r="E237" s="14"/>
      <c r="F237" s="14"/>
      <c r="G237" s="14"/>
      <c r="H237" s="15"/>
    </row>
    <row r="238" ht="15" spans="1:8">
      <c r="A238" s="14"/>
      <c r="B238" s="14"/>
      <c r="C238" s="14"/>
      <c r="D238" s="14"/>
      <c r="E238" s="14"/>
      <c r="F238" s="14"/>
      <c r="G238" s="14"/>
      <c r="H238" s="15"/>
    </row>
    <row r="239" ht="15" spans="1:8">
      <c r="A239" s="14"/>
      <c r="B239" s="14"/>
      <c r="C239" s="14"/>
      <c r="D239" s="14"/>
      <c r="E239" s="14"/>
      <c r="F239" s="14"/>
      <c r="G239" s="14"/>
      <c r="H239" s="15"/>
    </row>
    <row r="240" ht="15" spans="1:8">
      <c r="A240" s="14"/>
      <c r="B240" s="14"/>
      <c r="C240" s="14"/>
      <c r="D240" s="14"/>
      <c r="E240" s="14"/>
      <c r="F240" s="14"/>
      <c r="G240" s="14"/>
      <c r="H240" s="15"/>
    </row>
    <row r="241" ht="15" spans="1:8">
      <c r="A241" s="14"/>
      <c r="B241" s="14"/>
      <c r="C241" s="14"/>
      <c r="D241" s="14"/>
      <c r="E241" s="14"/>
      <c r="F241" s="14"/>
      <c r="G241" s="14"/>
      <c r="H241" s="15"/>
    </row>
    <row r="242" ht="15" spans="1:8">
      <c r="A242" s="14"/>
      <c r="B242" s="14"/>
      <c r="C242" s="14"/>
      <c r="D242" s="14"/>
      <c r="E242" s="14"/>
      <c r="F242" s="14"/>
      <c r="G242" s="14"/>
      <c r="H242" s="15"/>
    </row>
    <row r="243" ht="15" spans="1:8">
      <c r="A243" s="14"/>
      <c r="B243" s="14"/>
      <c r="C243" s="14"/>
      <c r="D243" s="14"/>
      <c r="E243" s="14"/>
      <c r="F243" s="14"/>
      <c r="G243" s="14"/>
      <c r="H243" s="15"/>
    </row>
    <row r="244" ht="15" spans="1:8">
      <c r="A244" s="14"/>
      <c r="B244" s="14"/>
      <c r="C244" s="14"/>
      <c r="D244" s="14"/>
      <c r="E244" s="14"/>
      <c r="F244" s="14"/>
      <c r="G244" s="14"/>
      <c r="H244" s="15"/>
    </row>
    <row r="245" ht="15" spans="1:8">
      <c r="A245" s="14"/>
      <c r="B245" s="14"/>
      <c r="C245" s="14"/>
      <c r="D245" s="14"/>
      <c r="E245" s="14"/>
      <c r="F245" s="14"/>
      <c r="G245" s="14"/>
      <c r="H245" s="15"/>
    </row>
    <row r="246" ht="15" spans="1:8">
      <c r="A246" s="14"/>
      <c r="B246" s="14"/>
      <c r="C246" s="14"/>
      <c r="D246" s="14"/>
      <c r="E246" s="14"/>
      <c r="F246" s="14"/>
      <c r="G246" s="14"/>
      <c r="H246" s="15"/>
    </row>
    <row r="247" ht="15" spans="1:8">
      <c r="A247" s="14"/>
      <c r="B247" s="14"/>
      <c r="C247" s="14"/>
      <c r="D247" s="14"/>
      <c r="E247" s="14"/>
      <c r="F247" s="14"/>
      <c r="G247" s="14"/>
      <c r="H247" s="15"/>
    </row>
    <row r="248" ht="15" spans="1:8">
      <c r="A248" s="14"/>
      <c r="B248" s="14"/>
      <c r="C248" s="14"/>
      <c r="D248" s="14"/>
      <c r="E248" s="14"/>
      <c r="F248" s="14"/>
      <c r="G248" s="14"/>
      <c r="H248" s="15"/>
    </row>
    <row r="249" ht="15" spans="1:8">
      <c r="A249" s="14"/>
      <c r="B249" s="14"/>
      <c r="C249" s="14"/>
      <c r="D249" s="14"/>
      <c r="E249" s="14"/>
      <c r="F249" s="14"/>
      <c r="G249" s="14"/>
      <c r="H249" s="15"/>
    </row>
    <row r="250" ht="15" spans="1:8">
      <c r="A250" s="14"/>
      <c r="B250" s="14"/>
      <c r="C250" s="14"/>
      <c r="D250" s="14"/>
      <c r="E250" s="14"/>
      <c r="F250" s="14"/>
      <c r="G250" s="14"/>
      <c r="H250" s="15"/>
    </row>
    <row r="251" ht="15" spans="1:8">
      <c r="A251" s="14"/>
      <c r="B251" s="14"/>
      <c r="C251" s="14"/>
      <c r="D251" s="14"/>
      <c r="E251" s="14"/>
      <c r="F251" s="14"/>
      <c r="G251" s="14"/>
      <c r="H251" s="15"/>
    </row>
    <row r="252" ht="15" spans="1:8">
      <c r="A252" s="14"/>
      <c r="B252" s="14"/>
      <c r="C252" s="14"/>
      <c r="D252" s="14"/>
      <c r="E252" s="14"/>
      <c r="F252" s="14"/>
      <c r="G252" s="14"/>
      <c r="H252" s="15"/>
    </row>
    <row r="253" ht="15" spans="1:8">
      <c r="A253" s="14"/>
      <c r="B253" s="14"/>
      <c r="C253" s="14"/>
      <c r="D253" s="14"/>
      <c r="E253" s="14"/>
      <c r="F253" s="14"/>
      <c r="G253" s="14"/>
      <c r="H253" s="15"/>
    </row>
    <row r="254" ht="15" spans="1:8">
      <c r="A254" s="14"/>
      <c r="B254" s="14"/>
      <c r="C254" s="14"/>
      <c r="D254" s="14"/>
      <c r="E254" s="14"/>
      <c r="F254" s="14"/>
      <c r="G254" s="14"/>
      <c r="H254" s="15"/>
    </row>
    <row r="255" ht="15" spans="1:8">
      <c r="A255" s="14"/>
      <c r="B255" s="14"/>
      <c r="C255" s="14"/>
      <c r="D255" s="14"/>
      <c r="E255" s="14"/>
      <c r="F255" s="14"/>
      <c r="G255" s="14"/>
      <c r="H255" s="15"/>
    </row>
    <row r="256" ht="15" spans="1:8">
      <c r="A256" s="14"/>
      <c r="B256" s="14"/>
      <c r="C256" s="14"/>
      <c r="D256" s="14"/>
      <c r="E256" s="14"/>
      <c r="F256" s="14"/>
      <c r="G256" s="14"/>
      <c r="H256" s="15"/>
    </row>
    <row r="257" ht="15" spans="1:8">
      <c r="A257" s="14"/>
      <c r="B257" s="14"/>
      <c r="C257" s="14"/>
      <c r="D257" s="14"/>
      <c r="E257" s="14"/>
      <c r="F257" s="14"/>
      <c r="G257" s="14"/>
      <c r="H257" s="15"/>
    </row>
    <row r="258" ht="15" spans="1:8">
      <c r="A258" s="14"/>
      <c r="B258" s="14"/>
      <c r="C258" s="14"/>
      <c r="D258" s="14"/>
      <c r="E258" s="14"/>
      <c r="F258" s="14"/>
      <c r="G258" s="14"/>
      <c r="H258" s="15"/>
    </row>
    <row r="259" ht="15" spans="1:8">
      <c r="A259" s="14"/>
      <c r="B259" s="14"/>
      <c r="C259" s="14"/>
      <c r="D259" s="14"/>
      <c r="E259" s="14"/>
      <c r="F259" s="14"/>
      <c r="G259" s="14"/>
      <c r="H259" s="15"/>
    </row>
    <row r="260" ht="15" spans="1:8">
      <c r="A260" s="14"/>
      <c r="B260" s="14"/>
      <c r="C260" s="14"/>
      <c r="D260" s="14"/>
      <c r="E260" s="14"/>
      <c r="F260" s="14"/>
      <c r="G260" s="14"/>
      <c r="H260" s="15"/>
    </row>
    <row r="261" ht="15" spans="1:8">
      <c r="A261" s="14"/>
      <c r="B261" s="14"/>
      <c r="C261" s="14"/>
      <c r="D261" s="14"/>
      <c r="E261" s="14"/>
      <c r="F261" s="14"/>
      <c r="G261" s="14"/>
      <c r="H261" s="15"/>
    </row>
    <row r="262" ht="15" spans="1:8">
      <c r="A262" s="14"/>
      <c r="B262" s="14"/>
      <c r="C262" s="14"/>
      <c r="D262" s="14"/>
      <c r="E262" s="14"/>
      <c r="F262" s="14"/>
      <c r="G262" s="14"/>
      <c r="H262" s="15"/>
    </row>
    <row r="263" ht="15" spans="1:8">
      <c r="A263" s="14"/>
      <c r="B263" s="14"/>
      <c r="C263" s="14"/>
      <c r="D263" s="14"/>
      <c r="E263" s="14"/>
      <c r="F263" s="14"/>
      <c r="G263" s="14"/>
      <c r="H263" s="15"/>
    </row>
    <row r="264" ht="15" spans="1:8">
      <c r="A264" s="14"/>
      <c r="B264" s="14"/>
      <c r="C264" s="14"/>
      <c r="D264" s="14"/>
      <c r="E264" s="14"/>
      <c r="F264" s="14"/>
      <c r="G264" s="14"/>
      <c r="H264" s="15"/>
    </row>
    <row r="265" ht="15" spans="1:8">
      <c r="A265" s="14"/>
      <c r="B265" s="14"/>
      <c r="C265" s="14"/>
      <c r="D265" s="14"/>
      <c r="E265" s="14"/>
      <c r="F265" s="14"/>
      <c r="G265" s="14"/>
      <c r="H265" s="15"/>
    </row>
    <row r="266" ht="15" spans="1:8">
      <c r="A266" s="14"/>
      <c r="B266" s="14"/>
      <c r="C266" s="14"/>
      <c r="D266" s="14"/>
      <c r="E266" s="14"/>
      <c r="F266" s="14"/>
      <c r="G266" s="14"/>
      <c r="H266" s="15"/>
    </row>
    <row r="267" ht="15" spans="1:8">
      <c r="A267" s="14"/>
      <c r="B267" s="14"/>
      <c r="C267" s="14"/>
      <c r="D267" s="14"/>
      <c r="E267" s="14"/>
      <c r="F267" s="14"/>
      <c r="G267" s="14"/>
      <c r="H267" s="15"/>
    </row>
    <row r="268" ht="15" spans="1:8">
      <c r="A268" s="14"/>
      <c r="B268" s="14"/>
      <c r="C268" s="14"/>
      <c r="D268" s="14"/>
      <c r="E268" s="14"/>
      <c r="F268" s="14"/>
      <c r="G268" s="14"/>
      <c r="H268" s="15"/>
    </row>
    <row r="269" ht="15" spans="1:8">
      <c r="A269" s="14"/>
      <c r="B269" s="14"/>
      <c r="C269" s="14"/>
      <c r="D269" s="14"/>
      <c r="E269" s="14"/>
      <c r="F269" s="14"/>
      <c r="G269" s="14"/>
      <c r="H269" s="15"/>
    </row>
    <row r="270" ht="15" spans="1:8">
      <c r="A270" s="14"/>
      <c r="B270" s="14"/>
      <c r="C270" s="14"/>
      <c r="D270" s="14"/>
      <c r="E270" s="14"/>
      <c r="F270" s="14"/>
      <c r="G270" s="14"/>
      <c r="H270" s="15"/>
    </row>
    <row r="271" ht="15" spans="1:8">
      <c r="A271" s="14"/>
      <c r="B271" s="14"/>
      <c r="C271" s="14"/>
      <c r="D271" s="14"/>
      <c r="E271" s="14"/>
      <c r="F271" s="14"/>
      <c r="G271" s="14"/>
      <c r="H271" s="15"/>
    </row>
    <row r="272" ht="15" spans="1:8">
      <c r="A272" s="14"/>
      <c r="B272" s="14"/>
      <c r="C272" s="14"/>
      <c r="D272" s="14"/>
      <c r="E272" s="14"/>
      <c r="F272" s="14"/>
      <c r="G272" s="14"/>
      <c r="H272" s="15"/>
    </row>
    <row r="273" ht="15" spans="1:8">
      <c r="A273" s="14"/>
      <c r="B273" s="14"/>
      <c r="C273" s="14"/>
      <c r="D273" s="14"/>
      <c r="E273" s="14"/>
      <c r="F273" s="14"/>
      <c r="G273" s="14"/>
      <c r="H273" s="15"/>
    </row>
    <row r="274" ht="15" spans="1:8">
      <c r="A274" s="14"/>
      <c r="B274" s="14"/>
      <c r="C274" s="14"/>
      <c r="D274" s="14"/>
      <c r="E274" s="14"/>
      <c r="F274" s="14"/>
      <c r="G274" s="14"/>
      <c r="H274" s="15"/>
    </row>
    <row r="275" ht="15" spans="1:8">
      <c r="A275" s="14"/>
      <c r="B275" s="14"/>
      <c r="C275" s="14"/>
      <c r="D275" s="14"/>
      <c r="E275" s="14"/>
      <c r="F275" s="14"/>
      <c r="G275" s="14"/>
      <c r="H275" s="15"/>
    </row>
    <row r="276" ht="15" spans="1:8">
      <c r="A276" s="14"/>
      <c r="B276" s="14"/>
      <c r="C276" s="14"/>
      <c r="D276" s="14"/>
      <c r="E276" s="14"/>
      <c r="F276" s="14"/>
      <c r="G276" s="14"/>
      <c r="H276" s="15"/>
    </row>
    <row r="277" ht="15" spans="1:8">
      <c r="A277" s="14"/>
      <c r="B277" s="14"/>
      <c r="C277" s="14"/>
      <c r="D277" s="14"/>
      <c r="E277" s="14"/>
      <c r="F277" s="14"/>
      <c r="G277" s="14"/>
      <c r="H277" s="15"/>
    </row>
    <row r="278" ht="15" spans="1:8">
      <c r="A278" s="14"/>
      <c r="B278" s="14"/>
      <c r="C278" s="14"/>
      <c r="D278" s="14"/>
      <c r="E278" s="14"/>
      <c r="F278" s="14"/>
      <c r="G278" s="14"/>
      <c r="H278" s="15"/>
    </row>
    <row r="279" ht="15" spans="1:8">
      <c r="A279" s="14"/>
      <c r="B279" s="14"/>
      <c r="C279" s="14"/>
      <c r="D279" s="14"/>
      <c r="E279" s="14"/>
      <c r="F279" s="14"/>
      <c r="G279" s="14"/>
      <c r="H279" s="15"/>
    </row>
    <row r="280" ht="15" spans="1:8">
      <c r="A280" s="14"/>
      <c r="B280" s="14"/>
      <c r="C280" s="14"/>
      <c r="D280" s="14"/>
      <c r="E280" s="14"/>
      <c r="F280" s="14"/>
      <c r="G280" s="14"/>
      <c r="H280" s="15"/>
    </row>
    <row r="281" ht="15" spans="1:8">
      <c r="A281" s="14"/>
      <c r="B281" s="14"/>
      <c r="C281" s="14"/>
      <c r="D281" s="14"/>
      <c r="E281" s="14"/>
      <c r="F281" s="14"/>
      <c r="G281" s="14"/>
      <c r="H281" s="15"/>
    </row>
    <row r="282" ht="15" spans="1:8">
      <c r="A282" s="14"/>
      <c r="B282" s="14"/>
      <c r="C282" s="14"/>
      <c r="D282" s="14"/>
      <c r="E282" s="14"/>
      <c r="F282" s="14"/>
      <c r="G282" s="14"/>
      <c r="H282" s="15"/>
    </row>
    <row r="283" ht="15" spans="1:8">
      <c r="A283" s="14"/>
      <c r="B283" s="14"/>
      <c r="C283" s="14"/>
      <c r="D283" s="14"/>
      <c r="E283" s="14"/>
      <c r="F283" s="14"/>
      <c r="G283" s="14"/>
      <c r="H283" s="15"/>
    </row>
    <row r="284" ht="15" spans="1:8">
      <c r="A284" s="14"/>
      <c r="B284" s="14"/>
      <c r="C284" s="14"/>
      <c r="D284" s="14"/>
      <c r="E284" s="14"/>
      <c r="F284" s="14"/>
      <c r="G284" s="14"/>
      <c r="H284" s="15"/>
    </row>
    <row r="285" ht="15" spans="1:8">
      <c r="A285" s="14"/>
      <c r="B285" s="14"/>
      <c r="C285" s="14"/>
      <c r="D285" s="14"/>
      <c r="E285" s="14"/>
      <c r="F285" s="14"/>
      <c r="G285" s="14"/>
      <c r="H285" s="15"/>
    </row>
    <row r="286" ht="15" spans="1:8">
      <c r="A286" s="14"/>
      <c r="B286" s="14"/>
      <c r="C286" s="14"/>
      <c r="D286" s="14"/>
      <c r="E286" s="14"/>
      <c r="F286" s="14"/>
      <c r="G286" s="14"/>
      <c r="H286" s="15"/>
    </row>
    <row r="287" ht="15" spans="1:8">
      <c r="A287" s="14"/>
      <c r="B287" s="14"/>
      <c r="C287" s="14"/>
      <c r="D287" s="14"/>
      <c r="E287" s="14"/>
      <c r="F287" s="14"/>
      <c r="G287" s="14"/>
      <c r="H287" s="15"/>
    </row>
    <row r="288" ht="15" spans="1:8">
      <c r="A288" s="14"/>
      <c r="B288" s="14"/>
      <c r="C288" s="14"/>
      <c r="D288" s="14"/>
      <c r="E288" s="14"/>
      <c r="F288" s="14"/>
      <c r="G288" s="14"/>
      <c r="H288" s="15"/>
    </row>
    <row r="289" ht="15" spans="1:8">
      <c r="A289" s="14"/>
      <c r="B289" s="14"/>
      <c r="C289" s="14"/>
      <c r="D289" s="14"/>
      <c r="E289" s="14"/>
      <c r="F289" s="14"/>
      <c r="G289" s="14"/>
      <c r="H289" s="15"/>
    </row>
    <row r="290" ht="15" spans="1:8">
      <c r="A290" s="14"/>
      <c r="B290" s="14"/>
      <c r="C290" s="14"/>
      <c r="D290" s="14"/>
      <c r="E290" s="14"/>
      <c r="F290" s="14"/>
      <c r="G290" s="14"/>
      <c r="H290" s="15"/>
    </row>
    <row r="291" ht="15" spans="1:8">
      <c r="A291" s="14"/>
      <c r="B291" s="14"/>
      <c r="C291" s="14"/>
      <c r="D291" s="14"/>
      <c r="E291" s="14"/>
      <c r="F291" s="14"/>
      <c r="G291" s="14"/>
      <c r="H291" s="15"/>
    </row>
    <row r="292" ht="15" spans="1:8">
      <c r="A292" s="14"/>
      <c r="B292" s="14"/>
      <c r="C292" s="14"/>
      <c r="D292" s="14"/>
      <c r="E292" s="14"/>
      <c r="F292" s="14"/>
      <c r="G292" s="14"/>
      <c r="H292" s="15"/>
    </row>
    <row r="293" ht="15" spans="1:8">
      <c r="A293" s="14"/>
      <c r="B293" s="14"/>
      <c r="C293" s="14"/>
      <c r="D293" s="14"/>
      <c r="E293" s="14"/>
      <c r="F293" s="14"/>
      <c r="G293" s="14"/>
      <c r="H293" s="15"/>
    </row>
    <row r="294" ht="15" spans="1:8">
      <c r="A294" s="14"/>
      <c r="B294" s="14"/>
      <c r="C294" s="14"/>
      <c r="D294" s="14"/>
      <c r="E294" s="14"/>
      <c r="F294" s="14"/>
      <c r="G294" s="14"/>
      <c r="H294" s="15"/>
    </row>
    <row r="295" ht="15" spans="1:8">
      <c r="A295" s="14"/>
      <c r="B295" s="14"/>
      <c r="C295" s="14"/>
      <c r="D295" s="14"/>
      <c r="E295" s="14"/>
      <c r="F295" s="14"/>
      <c r="G295" s="14"/>
      <c r="H295" s="15"/>
    </row>
    <row r="296" ht="15" spans="1:8">
      <c r="A296" s="14"/>
      <c r="B296" s="14"/>
      <c r="C296" s="14"/>
      <c r="D296" s="14"/>
      <c r="E296" s="14"/>
      <c r="F296" s="14"/>
      <c r="G296" s="14"/>
      <c r="H296" s="15"/>
    </row>
    <row r="297" ht="15" spans="1:8">
      <c r="A297" s="14"/>
      <c r="B297" s="14"/>
      <c r="C297" s="14"/>
      <c r="D297" s="14"/>
      <c r="E297" s="14"/>
      <c r="F297" s="14"/>
      <c r="G297" s="14"/>
      <c r="H297" s="15"/>
    </row>
    <row r="298" ht="15" spans="1:8">
      <c r="A298" s="14"/>
      <c r="B298" s="14"/>
      <c r="C298" s="14"/>
      <c r="D298" s="14"/>
      <c r="E298" s="14"/>
      <c r="F298" s="14"/>
      <c r="G298" s="14"/>
      <c r="H298" s="15"/>
    </row>
    <row r="299" ht="15" spans="1:8">
      <c r="A299" s="14"/>
      <c r="B299" s="14"/>
      <c r="C299" s="14"/>
      <c r="D299" s="14"/>
      <c r="E299" s="14"/>
      <c r="F299" s="14"/>
      <c r="G299" s="14"/>
      <c r="H299" s="15"/>
    </row>
    <row r="300" ht="15" spans="1:8">
      <c r="A300" s="14"/>
      <c r="B300" s="14"/>
      <c r="C300" s="14"/>
      <c r="D300" s="14"/>
      <c r="E300" s="14"/>
      <c r="F300" s="14"/>
      <c r="G300" s="14"/>
      <c r="H300" s="15"/>
    </row>
    <row r="301" ht="15" spans="1:8">
      <c r="A301" s="14"/>
      <c r="B301" s="14"/>
      <c r="C301" s="14"/>
      <c r="D301" s="14"/>
      <c r="E301" s="14"/>
      <c r="F301" s="14"/>
      <c r="G301" s="14"/>
      <c r="H301" s="15"/>
    </row>
    <row r="302" ht="15" spans="1:8">
      <c r="A302" s="14"/>
      <c r="B302" s="14"/>
      <c r="C302" s="14"/>
      <c r="D302" s="14"/>
      <c r="E302" s="14"/>
      <c r="F302" s="14"/>
      <c r="G302" s="14"/>
      <c r="H302" s="15"/>
    </row>
    <row r="303" ht="15" spans="1:8">
      <c r="A303" s="14"/>
      <c r="B303" s="14"/>
      <c r="C303" s="14"/>
      <c r="D303" s="14"/>
      <c r="E303" s="14"/>
      <c r="F303" s="14"/>
      <c r="G303" s="14"/>
      <c r="H303" s="15"/>
    </row>
    <row r="304" ht="15" spans="1:8">
      <c r="A304" s="14"/>
      <c r="B304" s="14"/>
      <c r="C304" s="14"/>
      <c r="D304" s="14"/>
      <c r="E304" s="14"/>
      <c r="F304" s="14"/>
      <c r="G304" s="14"/>
      <c r="H304" s="15"/>
    </row>
    <row r="305" ht="15" spans="1:8">
      <c r="A305" s="14"/>
      <c r="B305" s="14"/>
      <c r="C305" s="14"/>
      <c r="D305" s="14"/>
      <c r="E305" s="14"/>
      <c r="F305" s="14"/>
      <c r="G305" s="14"/>
      <c r="H305" s="15"/>
    </row>
    <row r="306" ht="15" spans="1:8">
      <c r="A306" s="14"/>
      <c r="B306" s="14"/>
      <c r="C306" s="14"/>
      <c r="D306" s="14"/>
      <c r="E306" s="14"/>
      <c r="F306" s="14"/>
      <c r="G306" s="14"/>
      <c r="H306" s="15"/>
    </row>
    <row r="307" ht="15" spans="1:8">
      <c r="A307" s="14"/>
      <c r="B307" s="14"/>
      <c r="C307" s="14"/>
      <c r="D307" s="14"/>
      <c r="E307" s="14"/>
      <c r="F307" s="14"/>
      <c r="G307" s="14"/>
      <c r="H307" s="15"/>
    </row>
    <row r="308" ht="15" spans="1:8">
      <c r="A308" s="14"/>
      <c r="B308" s="14"/>
      <c r="C308" s="14"/>
      <c r="D308" s="14"/>
      <c r="E308" s="14"/>
      <c r="F308" s="14"/>
      <c r="G308" s="14"/>
      <c r="H308" s="15"/>
    </row>
    <row r="309" ht="15" spans="1:8">
      <c r="A309" s="14"/>
      <c r="B309" s="14"/>
      <c r="C309" s="14"/>
      <c r="D309" s="14"/>
      <c r="E309" s="14"/>
      <c r="F309" s="14"/>
      <c r="G309" s="14"/>
      <c r="H309" s="15"/>
    </row>
    <row r="310" ht="15" spans="1:8">
      <c r="A310" s="14"/>
      <c r="B310" s="14"/>
      <c r="C310" s="14"/>
      <c r="D310" s="14"/>
      <c r="E310" s="14"/>
      <c r="F310" s="14"/>
      <c r="G310" s="14"/>
      <c r="H310" s="15"/>
    </row>
    <row r="311" ht="15" spans="1:8">
      <c r="A311" s="14"/>
      <c r="B311" s="14"/>
      <c r="C311" s="14"/>
      <c r="D311" s="14"/>
      <c r="E311" s="14"/>
      <c r="F311" s="14"/>
      <c r="G311" s="14"/>
      <c r="H311" s="15"/>
    </row>
    <row r="312" ht="15" spans="1:8">
      <c r="A312" s="14"/>
      <c r="B312" s="14"/>
      <c r="C312" s="14"/>
      <c r="D312" s="14"/>
      <c r="E312" s="14"/>
      <c r="F312" s="14"/>
      <c r="G312" s="14"/>
      <c r="H312" s="15"/>
    </row>
    <row r="313" ht="15" spans="1:8">
      <c r="A313" s="14"/>
      <c r="B313" s="14"/>
      <c r="C313" s="14"/>
      <c r="D313" s="14"/>
      <c r="E313" s="14"/>
      <c r="F313" s="14"/>
      <c r="G313" s="14"/>
      <c r="H313" s="15"/>
    </row>
    <row r="314" ht="15" spans="1:8">
      <c r="A314" s="14"/>
      <c r="B314" s="14"/>
      <c r="C314" s="14"/>
      <c r="D314" s="14"/>
      <c r="E314" s="14"/>
      <c r="F314" s="14"/>
      <c r="G314" s="14"/>
      <c r="H314" s="15"/>
    </row>
    <row r="315" ht="15" spans="1:8">
      <c r="A315" s="14"/>
      <c r="B315" s="14"/>
      <c r="C315" s="14"/>
      <c r="D315" s="14"/>
      <c r="E315" s="14"/>
      <c r="F315" s="14"/>
      <c r="G315" s="14"/>
      <c r="H315" s="15"/>
    </row>
    <row r="316" ht="15" spans="1:8">
      <c r="A316" s="14"/>
      <c r="B316" s="14"/>
      <c r="C316" s="14"/>
      <c r="D316" s="14"/>
      <c r="E316" s="14"/>
      <c r="F316" s="14"/>
      <c r="G316" s="14"/>
      <c r="H316" s="15"/>
    </row>
    <row r="317" ht="15" spans="1:8">
      <c r="A317" s="14"/>
      <c r="B317" s="14"/>
      <c r="C317" s="14"/>
      <c r="D317" s="14"/>
      <c r="E317" s="14"/>
      <c r="F317" s="14"/>
      <c r="G317" s="14"/>
      <c r="H317" s="15"/>
    </row>
    <row r="318" ht="15" spans="1:8">
      <c r="A318" s="14"/>
      <c r="B318" s="14"/>
      <c r="C318" s="14"/>
      <c r="D318" s="14"/>
      <c r="E318" s="14"/>
      <c r="F318" s="14"/>
      <c r="G318" s="14"/>
      <c r="H318" s="15"/>
    </row>
    <row r="319" ht="15" spans="1:8">
      <c r="A319" s="14"/>
      <c r="B319" s="14"/>
      <c r="C319" s="14"/>
      <c r="D319" s="14"/>
      <c r="E319" s="14"/>
      <c r="F319" s="14"/>
      <c r="G319" s="14"/>
      <c r="H319" s="15"/>
    </row>
    <row r="320" ht="15" spans="1:8">
      <c r="A320" s="14"/>
      <c r="B320" s="14"/>
      <c r="C320" s="14"/>
      <c r="D320" s="14"/>
      <c r="E320" s="14"/>
      <c r="F320" s="14"/>
      <c r="G320" s="14"/>
      <c r="H320" s="15"/>
    </row>
    <row r="321" ht="15" spans="1:8">
      <c r="A321" s="14"/>
      <c r="B321" s="14"/>
      <c r="C321" s="14"/>
      <c r="D321" s="14"/>
      <c r="E321" s="14"/>
      <c r="F321" s="14"/>
      <c r="G321" s="14"/>
      <c r="H321" s="15"/>
    </row>
    <row r="322" ht="15" spans="1:8">
      <c r="A322" s="14"/>
      <c r="B322" s="14"/>
      <c r="C322" s="14"/>
      <c r="D322" s="14"/>
      <c r="E322" s="14"/>
      <c r="F322" s="14"/>
      <c r="G322" s="14"/>
      <c r="H322" s="15"/>
    </row>
    <row r="323" ht="15" spans="1:8">
      <c r="A323" s="14"/>
      <c r="B323" s="14"/>
      <c r="C323" s="14"/>
      <c r="D323" s="14"/>
      <c r="E323" s="14"/>
      <c r="F323" s="14"/>
      <c r="G323" s="14"/>
      <c r="H323" s="15"/>
    </row>
    <row r="324" ht="15" spans="1:8">
      <c r="A324" s="14"/>
      <c r="B324" s="14"/>
      <c r="C324" s="14"/>
      <c r="D324" s="14"/>
      <c r="E324" s="14"/>
      <c r="F324" s="14"/>
      <c r="G324" s="14"/>
      <c r="H324" s="15"/>
    </row>
    <row r="325" ht="15" spans="1:8">
      <c r="A325" s="14"/>
      <c r="B325" s="14"/>
      <c r="C325" s="14"/>
      <c r="D325" s="14"/>
      <c r="E325" s="14"/>
      <c r="F325" s="14"/>
      <c r="G325" s="14"/>
      <c r="H325" s="15"/>
    </row>
    <row r="326" ht="15" spans="1:8">
      <c r="A326" s="14"/>
      <c r="B326" s="14"/>
      <c r="C326" s="14"/>
      <c r="D326" s="14"/>
      <c r="E326" s="14"/>
      <c r="F326" s="14"/>
      <c r="G326" s="14"/>
      <c r="H326" s="15"/>
    </row>
    <row r="327" ht="15" spans="1:8">
      <c r="A327" s="14"/>
      <c r="B327" s="14"/>
      <c r="C327" s="14"/>
      <c r="D327" s="14"/>
      <c r="E327" s="14"/>
      <c r="F327" s="14"/>
      <c r="G327" s="14"/>
      <c r="H327" s="15"/>
    </row>
    <row r="328" ht="15" spans="1:8">
      <c r="A328" s="14"/>
      <c r="B328" s="14"/>
      <c r="C328" s="14"/>
      <c r="D328" s="14"/>
      <c r="E328" s="14"/>
      <c r="F328" s="14"/>
      <c r="G328" s="14"/>
      <c r="H328" s="15"/>
    </row>
    <row r="329" ht="15" spans="1:8">
      <c r="A329" s="14"/>
      <c r="B329" s="14"/>
      <c r="C329" s="14"/>
      <c r="D329" s="14"/>
      <c r="E329" s="14"/>
      <c r="F329" s="14"/>
      <c r="G329" s="14"/>
      <c r="H329" s="15"/>
    </row>
    <row r="330" ht="15" spans="1:8">
      <c r="A330" s="14"/>
      <c r="B330" s="14"/>
      <c r="C330" s="14"/>
      <c r="D330" s="14"/>
      <c r="E330" s="14"/>
      <c r="F330" s="14"/>
      <c r="G330" s="14"/>
      <c r="H330" s="15"/>
    </row>
    <row r="331" ht="15" spans="1:8">
      <c r="A331" s="14"/>
      <c r="B331" s="14"/>
      <c r="C331" s="14"/>
      <c r="D331" s="14"/>
      <c r="E331" s="14"/>
      <c r="F331" s="14"/>
      <c r="G331" s="14"/>
      <c r="H331" s="15"/>
    </row>
    <row r="332" ht="15" spans="1:8">
      <c r="A332" s="14"/>
      <c r="B332" s="14"/>
      <c r="C332" s="14"/>
      <c r="D332" s="14"/>
      <c r="E332" s="14"/>
      <c r="F332" s="14"/>
      <c r="G332" s="14"/>
      <c r="H332" s="15"/>
    </row>
    <row r="333" ht="15" spans="1:8">
      <c r="A333" s="14"/>
      <c r="B333" s="14"/>
      <c r="C333" s="14"/>
      <c r="D333" s="14"/>
      <c r="E333" s="14"/>
      <c r="F333" s="14"/>
      <c r="G333" s="14"/>
      <c r="H333" s="15"/>
    </row>
    <row r="334" ht="15" spans="1:8">
      <c r="A334" s="14"/>
      <c r="B334" s="14"/>
      <c r="C334" s="14"/>
      <c r="D334" s="14"/>
      <c r="E334" s="14"/>
      <c r="F334" s="14"/>
      <c r="G334" s="14"/>
      <c r="H334" s="15"/>
    </row>
    <row r="335" ht="15" spans="1:8">
      <c r="A335" s="14"/>
      <c r="B335" s="14"/>
      <c r="C335" s="14"/>
      <c r="D335" s="14"/>
      <c r="E335" s="14"/>
      <c r="F335" s="14"/>
      <c r="G335" s="14"/>
      <c r="H335" s="15"/>
    </row>
    <row r="336" ht="15" spans="1:8">
      <c r="A336" s="14"/>
      <c r="B336" s="14"/>
      <c r="C336" s="14"/>
      <c r="D336" s="14"/>
      <c r="E336" s="14"/>
      <c r="F336" s="14"/>
      <c r="G336" s="14"/>
      <c r="H336" s="15"/>
    </row>
    <row r="337" ht="15" spans="1:8">
      <c r="A337" s="14"/>
      <c r="B337" s="14"/>
      <c r="C337" s="14"/>
      <c r="D337" s="14"/>
      <c r="E337" s="14"/>
      <c r="F337" s="14"/>
      <c r="G337" s="14"/>
      <c r="H337" s="15"/>
    </row>
    <row r="338" ht="15" spans="1:8">
      <c r="A338" s="14"/>
      <c r="B338" s="14"/>
      <c r="C338" s="14"/>
      <c r="D338" s="14"/>
      <c r="E338" s="14"/>
      <c r="F338" s="14"/>
      <c r="G338" s="14"/>
      <c r="H338" s="15"/>
    </row>
    <row r="339" ht="15" spans="1:8">
      <c r="A339" s="14"/>
      <c r="B339" s="14"/>
      <c r="C339" s="14"/>
      <c r="D339" s="14"/>
      <c r="E339" s="14"/>
      <c r="F339" s="14"/>
      <c r="G339" s="14"/>
      <c r="H339" s="15"/>
    </row>
    <row r="340" ht="15" spans="1:8">
      <c r="A340" s="14"/>
      <c r="B340" s="14"/>
      <c r="C340" s="14"/>
      <c r="D340" s="14"/>
      <c r="E340" s="14"/>
      <c r="F340" s="14"/>
      <c r="G340" s="14"/>
      <c r="H340" s="15"/>
    </row>
    <row r="341" ht="15" spans="1:8">
      <c r="A341" s="14"/>
      <c r="B341" s="14"/>
      <c r="C341" s="14"/>
      <c r="D341" s="14"/>
      <c r="E341" s="14"/>
      <c r="F341" s="14"/>
      <c r="G341" s="14"/>
      <c r="H341" s="15"/>
    </row>
    <row r="342" ht="15" spans="1:8">
      <c r="A342" s="14"/>
      <c r="B342" s="14"/>
      <c r="C342" s="14"/>
      <c r="D342" s="14"/>
      <c r="E342" s="14"/>
      <c r="F342" s="14"/>
      <c r="G342" s="14"/>
      <c r="H342" s="15"/>
    </row>
    <row r="343" ht="15" spans="1:8">
      <c r="A343" s="14"/>
      <c r="B343" s="14"/>
      <c r="C343" s="14"/>
      <c r="D343" s="14"/>
      <c r="E343" s="14"/>
      <c r="F343" s="14"/>
      <c r="G343" s="14"/>
      <c r="H343" s="15"/>
    </row>
    <row r="344" ht="15" spans="1:8">
      <c r="A344" s="14"/>
      <c r="B344" s="14"/>
      <c r="C344" s="14"/>
      <c r="D344" s="14"/>
      <c r="E344" s="14"/>
      <c r="F344" s="14"/>
      <c r="G344" s="14"/>
      <c r="H344" s="15"/>
    </row>
    <row r="345" ht="15" spans="1:8">
      <c r="A345" s="14"/>
      <c r="B345" s="14"/>
      <c r="C345" s="14"/>
      <c r="D345" s="14"/>
      <c r="E345" s="14"/>
      <c r="F345" s="14"/>
      <c r="G345" s="14"/>
      <c r="H345" s="15"/>
    </row>
    <row r="346" ht="15" spans="1:8">
      <c r="A346" s="14"/>
      <c r="B346" s="14"/>
      <c r="C346" s="14"/>
      <c r="D346" s="14"/>
      <c r="E346" s="14"/>
      <c r="F346" s="14"/>
      <c r="G346" s="14"/>
      <c r="H346" s="15"/>
    </row>
    <row r="347" ht="15" spans="1:8">
      <c r="A347" s="14"/>
      <c r="B347" s="14"/>
      <c r="C347" s="14"/>
      <c r="D347" s="14"/>
      <c r="E347" s="14"/>
      <c r="F347" s="14"/>
      <c r="G347" s="14"/>
      <c r="H347" s="15"/>
    </row>
    <row r="348" ht="15" spans="1:8">
      <c r="A348" s="14"/>
      <c r="B348" s="14"/>
      <c r="C348" s="14"/>
      <c r="D348" s="14"/>
      <c r="E348" s="14"/>
      <c r="F348" s="14"/>
      <c r="G348" s="14"/>
      <c r="H348" s="15"/>
    </row>
    <row r="349" ht="15" spans="1:8">
      <c r="A349" s="14"/>
      <c r="B349" s="14"/>
      <c r="C349" s="14"/>
      <c r="D349" s="14"/>
      <c r="E349" s="14"/>
      <c r="F349" s="14"/>
      <c r="G349" s="14"/>
      <c r="H349" s="15"/>
    </row>
    <row r="350" ht="15" spans="1:8">
      <c r="A350" s="14"/>
      <c r="B350" s="14"/>
      <c r="C350" s="14"/>
      <c r="D350" s="14"/>
      <c r="E350" s="14"/>
      <c r="F350" s="14"/>
      <c r="G350" s="14"/>
      <c r="H350" s="15"/>
    </row>
    <row r="351" ht="15" spans="1:8">
      <c r="A351" s="14"/>
      <c r="B351" s="14"/>
      <c r="C351" s="14"/>
      <c r="D351" s="14"/>
      <c r="E351" s="14"/>
      <c r="F351" s="14"/>
      <c r="G351" s="14"/>
      <c r="H351" s="15"/>
    </row>
    <row r="352" ht="15" spans="1:8">
      <c r="A352" s="14"/>
      <c r="B352" s="14"/>
      <c r="C352" s="14"/>
      <c r="D352" s="14"/>
      <c r="E352" s="14"/>
      <c r="F352" s="14"/>
      <c r="G352" s="14"/>
      <c r="H352" s="15"/>
    </row>
    <row r="353" ht="15" spans="1:8">
      <c r="A353" s="14"/>
      <c r="B353" s="14"/>
      <c r="C353" s="14"/>
      <c r="D353" s="14"/>
      <c r="E353" s="14"/>
      <c r="F353" s="14"/>
      <c r="G353" s="14"/>
      <c r="H353" s="15"/>
    </row>
    <row r="354" ht="15" spans="1:8">
      <c r="A354" s="14"/>
      <c r="B354" s="14"/>
      <c r="C354" s="14"/>
      <c r="D354" s="14"/>
      <c r="E354" s="14"/>
      <c r="F354" s="14"/>
      <c r="G354" s="14"/>
      <c r="H354" s="15"/>
    </row>
    <row r="355" ht="15" spans="1:8">
      <c r="A355" s="14"/>
      <c r="B355" s="14"/>
      <c r="C355" s="14"/>
      <c r="D355" s="14"/>
      <c r="E355" s="14"/>
      <c r="F355" s="14"/>
      <c r="G355" s="14"/>
      <c r="H355" s="15"/>
    </row>
    <row r="356" ht="15" spans="1:8">
      <c r="A356" s="14"/>
      <c r="B356" s="14"/>
      <c r="C356" s="14"/>
      <c r="D356" s="14"/>
      <c r="E356" s="14"/>
      <c r="F356" s="14"/>
      <c r="G356" s="14"/>
      <c r="H356" s="15"/>
    </row>
    <row r="357" ht="15" spans="1:8">
      <c r="A357" s="14"/>
      <c r="B357" s="14"/>
      <c r="C357" s="14"/>
      <c r="D357" s="14"/>
      <c r="E357" s="14"/>
      <c r="F357" s="14"/>
      <c r="G357" s="14"/>
      <c r="H357" s="15"/>
    </row>
    <row r="358" ht="15" spans="1:8">
      <c r="A358" s="14"/>
      <c r="B358" s="14"/>
      <c r="C358" s="14"/>
      <c r="D358" s="14"/>
      <c r="E358" s="14"/>
      <c r="F358" s="14"/>
      <c r="G358" s="14"/>
      <c r="H358" s="15"/>
    </row>
    <row r="359" ht="15" spans="1:8">
      <c r="A359" s="14"/>
      <c r="B359" s="14"/>
      <c r="C359" s="14"/>
      <c r="D359" s="14"/>
      <c r="E359" s="14"/>
      <c r="F359" s="14"/>
      <c r="G359" s="14"/>
      <c r="H359" s="15"/>
    </row>
    <row r="360" ht="15" spans="1:8">
      <c r="A360" s="14"/>
      <c r="B360" s="14"/>
      <c r="C360" s="14"/>
      <c r="D360" s="14"/>
      <c r="E360" s="14"/>
      <c r="F360" s="14"/>
      <c r="G360" s="14"/>
      <c r="H360" s="15"/>
    </row>
    <row r="361" ht="15" spans="1:8">
      <c r="A361" s="14"/>
      <c r="B361" s="14"/>
      <c r="C361" s="14"/>
      <c r="D361" s="14"/>
      <c r="E361" s="14"/>
      <c r="F361" s="14"/>
      <c r="G361" s="14"/>
      <c r="H361" s="15"/>
    </row>
    <row r="362" ht="15" spans="1:8">
      <c r="A362" s="14"/>
      <c r="B362" s="14"/>
      <c r="C362" s="14"/>
      <c r="D362" s="14"/>
      <c r="E362" s="14"/>
      <c r="F362" s="14"/>
      <c r="G362" s="14"/>
      <c r="H362" s="15"/>
    </row>
    <row r="363" ht="15" spans="1:8">
      <c r="A363" s="14"/>
      <c r="B363" s="14"/>
      <c r="C363" s="14"/>
      <c r="D363" s="14"/>
      <c r="E363" s="14"/>
      <c r="F363" s="14"/>
      <c r="G363" s="14"/>
      <c r="H363" s="15"/>
    </row>
    <row r="364" ht="15" spans="1:8">
      <c r="A364" s="14"/>
      <c r="B364" s="14"/>
      <c r="C364" s="14"/>
      <c r="D364" s="14"/>
      <c r="E364" s="14"/>
      <c r="F364" s="14"/>
      <c r="G364" s="14"/>
      <c r="H364" s="15"/>
    </row>
    <row r="365" ht="15" spans="1:8">
      <c r="A365" s="14"/>
      <c r="B365" s="14"/>
      <c r="C365" s="14"/>
      <c r="D365" s="14"/>
      <c r="E365" s="14"/>
      <c r="F365" s="14"/>
      <c r="G365" s="14"/>
      <c r="H365" s="15"/>
    </row>
    <row r="366" ht="15" spans="1:8">
      <c r="A366" s="14"/>
      <c r="B366" s="14"/>
      <c r="C366" s="14"/>
      <c r="D366" s="14"/>
      <c r="E366" s="14"/>
      <c r="F366" s="14"/>
      <c r="G366" s="14"/>
      <c r="H366" s="15"/>
    </row>
    <row r="367" ht="15" spans="1:8">
      <c r="A367" s="14"/>
      <c r="B367" s="14"/>
      <c r="C367" s="14"/>
      <c r="D367" s="14"/>
      <c r="E367" s="14"/>
      <c r="F367" s="14"/>
      <c r="G367" s="14"/>
      <c r="H367" s="15"/>
    </row>
    <row r="368" ht="15" spans="1:8">
      <c r="A368" s="14"/>
      <c r="B368" s="14"/>
      <c r="C368" s="14"/>
      <c r="D368" s="14"/>
      <c r="E368" s="14"/>
      <c r="F368" s="14"/>
      <c r="G368" s="14"/>
      <c r="H368" s="15"/>
    </row>
    <row r="369" ht="15" spans="1:8">
      <c r="A369" s="14"/>
      <c r="B369" s="14"/>
      <c r="C369" s="14"/>
      <c r="D369" s="14"/>
      <c r="E369" s="14"/>
      <c r="F369" s="14"/>
      <c r="G369" s="14"/>
      <c r="H369" s="15"/>
    </row>
    <row r="370" ht="15" spans="1:8">
      <c r="A370" s="14"/>
      <c r="B370" s="14"/>
      <c r="C370" s="14"/>
      <c r="D370" s="14"/>
      <c r="E370" s="14"/>
      <c r="F370" s="14"/>
      <c r="G370" s="14"/>
      <c r="H370" s="15"/>
    </row>
    <row r="371" ht="15" spans="1:8">
      <c r="A371" s="14"/>
      <c r="B371" s="14"/>
      <c r="C371" s="14"/>
      <c r="D371" s="14"/>
      <c r="E371" s="14"/>
      <c r="F371" s="14"/>
      <c r="G371" s="14"/>
      <c r="H371" s="15"/>
    </row>
    <row r="372" ht="15" spans="1:8">
      <c r="A372" s="14"/>
      <c r="B372" s="14"/>
      <c r="C372" s="14"/>
      <c r="D372" s="14"/>
      <c r="E372" s="14"/>
      <c r="F372" s="14"/>
      <c r="G372" s="14"/>
      <c r="H372" s="15"/>
    </row>
    <row r="373" ht="15" spans="1:8">
      <c r="A373" s="14"/>
      <c r="B373" s="14"/>
      <c r="C373" s="14"/>
      <c r="D373" s="14"/>
      <c r="E373" s="14"/>
      <c r="F373" s="14"/>
      <c r="G373" s="14"/>
      <c r="H373" s="15"/>
    </row>
    <row r="374" ht="15" spans="1:8">
      <c r="A374" s="14"/>
      <c r="B374" s="14"/>
      <c r="C374" s="14"/>
      <c r="D374" s="14"/>
      <c r="E374" s="14"/>
      <c r="F374" s="14"/>
      <c r="G374" s="14"/>
      <c r="H374" s="15"/>
    </row>
    <row r="375" ht="15" spans="1:8">
      <c r="A375" s="14"/>
      <c r="B375" s="14"/>
      <c r="C375" s="14"/>
      <c r="D375" s="14"/>
      <c r="E375" s="14"/>
      <c r="F375" s="14"/>
      <c r="G375" s="14"/>
      <c r="H375" s="15"/>
    </row>
    <row r="376" ht="15" spans="1:8">
      <c r="A376" s="14"/>
      <c r="B376" s="14"/>
      <c r="C376" s="14"/>
      <c r="D376" s="14"/>
      <c r="E376" s="14"/>
      <c r="F376" s="14"/>
      <c r="G376" s="14"/>
      <c r="H376" s="15"/>
    </row>
    <row r="377" ht="15" spans="1:8">
      <c r="A377" s="14"/>
      <c r="B377" s="14"/>
      <c r="C377" s="14"/>
      <c r="D377" s="14"/>
      <c r="E377" s="14"/>
      <c r="F377" s="14"/>
      <c r="G377" s="14"/>
      <c r="H377" s="15"/>
    </row>
    <row r="378" ht="15" spans="1:8">
      <c r="A378" s="14"/>
      <c r="B378" s="14"/>
      <c r="C378" s="14"/>
      <c r="D378" s="14"/>
      <c r="E378" s="14"/>
      <c r="F378" s="14"/>
      <c r="G378" s="14"/>
      <c r="H378" s="15"/>
    </row>
    <row r="379" ht="15" spans="1:8">
      <c r="A379" s="14"/>
      <c r="B379" s="14"/>
      <c r="C379" s="14"/>
      <c r="D379" s="14"/>
      <c r="E379" s="14"/>
      <c r="F379" s="14"/>
      <c r="G379" s="14"/>
      <c r="H379" s="15"/>
    </row>
    <row r="380" ht="15" spans="1:8">
      <c r="A380" s="14"/>
      <c r="B380" s="14"/>
      <c r="C380" s="14"/>
      <c r="D380" s="14"/>
      <c r="E380" s="14"/>
      <c r="F380" s="14"/>
      <c r="G380" s="14"/>
      <c r="H380" s="15"/>
    </row>
    <row r="381" ht="15" spans="1:8">
      <c r="A381" s="14"/>
      <c r="B381" s="14"/>
      <c r="C381" s="14"/>
      <c r="D381" s="14"/>
      <c r="E381" s="14"/>
      <c r="F381" s="14"/>
      <c r="G381" s="14"/>
      <c r="H381" s="15"/>
    </row>
    <row r="382" ht="15" spans="1:8">
      <c r="A382" s="14"/>
      <c r="B382" s="14"/>
      <c r="C382" s="14"/>
      <c r="D382" s="14"/>
      <c r="E382" s="14"/>
      <c r="F382" s="14"/>
      <c r="G382" s="14"/>
      <c r="H382" s="15"/>
    </row>
    <row r="383" ht="15" spans="1:8">
      <c r="A383" s="14"/>
      <c r="B383" s="14"/>
      <c r="C383" s="14"/>
      <c r="D383" s="14"/>
      <c r="E383" s="14"/>
      <c r="F383" s="14"/>
      <c r="G383" s="14"/>
      <c r="H383" s="15"/>
    </row>
    <row r="384" ht="15" spans="1:8">
      <c r="A384" s="14"/>
      <c r="B384" s="14"/>
      <c r="C384" s="14"/>
      <c r="D384" s="14"/>
      <c r="E384" s="14"/>
      <c r="F384" s="14"/>
      <c r="G384" s="14"/>
      <c r="H384" s="15"/>
    </row>
    <row r="385" ht="15" spans="1:8">
      <c r="A385" s="14"/>
      <c r="B385" s="14"/>
      <c r="C385" s="14"/>
      <c r="D385" s="14"/>
      <c r="E385" s="14"/>
      <c r="F385" s="14"/>
      <c r="G385" s="14"/>
      <c r="H385" s="15"/>
    </row>
    <row r="386" ht="15" spans="1:8">
      <c r="A386" s="14"/>
      <c r="B386" s="14"/>
      <c r="C386" s="14"/>
      <c r="D386" s="14"/>
      <c r="E386" s="14"/>
      <c r="F386" s="14"/>
      <c r="G386" s="14"/>
      <c r="H386" s="15"/>
    </row>
    <row r="387" ht="15" spans="1:8">
      <c r="A387" s="14"/>
      <c r="B387" s="14"/>
      <c r="C387" s="14"/>
      <c r="D387" s="14"/>
      <c r="E387" s="14"/>
      <c r="F387" s="14"/>
      <c r="G387" s="14"/>
      <c r="H387" s="15"/>
    </row>
    <row r="388" ht="15" spans="1:8">
      <c r="A388" s="14"/>
      <c r="B388" s="14"/>
      <c r="C388" s="14"/>
      <c r="D388" s="14"/>
      <c r="E388" s="14"/>
      <c r="F388" s="14"/>
      <c r="G388" s="14"/>
      <c r="H388" s="15"/>
    </row>
    <row r="389" ht="15" spans="1:8">
      <c r="A389" s="14"/>
      <c r="B389" s="14"/>
      <c r="C389" s="14"/>
      <c r="D389" s="14"/>
      <c r="E389" s="14"/>
      <c r="F389" s="14"/>
      <c r="G389" s="14"/>
      <c r="H389" s="15"/>
    </row>
    <row r="390" ht="15" spans="1:8">
      <c r="A390" s="14"/>
      <c r="B390" s="14"/>
      <c r="C390" s="14"/>
      <c r="D390" s="14"/>
      <c r="E390" s="14"/>
      <c r="F390" s="14"/>
      <c r="G390" s="14"/>
      <c r="H390" s="15"/>
    </row>
    <row r="391" ht="15" spans="1:8">
      <c r="A391" s="14"/>
      <c r="B391" s="14"/>
      <c r="C391" s="14"/>
      <c r="D391" s="14"/>
      <c r="E391" s="14"/>
      <c r="F391" s="14"/>
      <c r="G391" s="14"/>
      <c r="H391" s="15"/>
    </row>
    <row r="392" ht="15" spans="1:8">
      <c r="A392" s="14"/>
      <c r="B392" s="14"/>
      <c r="C392" s="14"/>
      <c r="D392" s="14"/>
      <c r="E392" s="14"/>
      <c r="F392" s="14"/>
      <c r="G392" s="14"/>
      <c r="H392" s="15"/>
    </row>
    <row r="393" ht="15" spans="1:8">
      <c r="A393" s="14"/>
      <c r="B393" s="14"/>
      <c r="C393" s="14"/>
      <c r="D393" s="14"/>
      <c r="E393" s="14"/>
      <c r="F393" s="14"/>
      <c r="G393" s="14"/>
      <c r="H393" s="15"/>
    </row>
    <row r="394" ht="15" spans="1:8">
      <c r="A394" s="14"/>
      <c r="B394" s="14"/>
      <c r="C394" s="14"/>
      <c r="D394" s="14"/>
      <c r="E394" s="14"/>
      <c r="F394" s="14"/>
      <c r="G394" s="14"/>
      <c r="H394" s="15"/>
    </row>
    <row r="395" ht="15" spans="1:8">
      <c r="A395" s="14"/>
      <c r="B395" s="14"/>
      <c r="C395" s="14"/>
      <c r="D395" s="14"/>
      <c r="E395" s="14"/>
      <c r="F395" s="14"/>
      <c r="G395" s="14"/>
      <c r="H395" s="15"/>
    </row>
    <row r="396" ht="15" spans="1:8">
      <c r="A396" s="14"/>
      <c r="B396" s="14"/>
      <c r="C396" s="14"/>
      <c r="D396" s="14"/>
      <c r="E396" s="14"/>
      <c r="F396" s="14"/>
      <c r="G396" s="14"/>
      <c r="H396" s="15"/>
    </row>
    <row r="397" ht="15" spans="1:8">
      <c r="A397" s="14"/>
      <c r="B397" s="14"/>
      <c r="C397" s="14"/>
      <c r="D397" s="14"/>
      <c r="E397" s="14"/>
      <c r="F397" s="14"/>
      <c r="G397" s="14"/>
      <c r="H397" s="15"/>
    </row>
    <row r="398" ht="15" spans="1:8">
      <c r="A398" s="14"/>
      <c r="B398" s="14"/>
      <c r="C398" s="14"/>
      <c r="D398" s="14"/>
      <c r="E398" s="14"/>
      <c r="F398" s="14"/>
      <c r="G398" s="14"/>
      <c r="H398" s="15"/>
    </row>
    <row r="399" ht="15" spans="1:8">
      <c r="A399" s="14"/>
      <c r="B399" s="14"/>
      <c r="C399" s="14"/>
      <c r="D399" s="14"/>
      <c r="E399" s="14"/>
      <c r="F399" s="14"/>
      <c r="G399" s="14"/>
      <c r="H399" s="15"/>
    </row>
    <row r="400" ht="15" spans="1:8">
      <c r="A400" s="14"/>
      <c r="B400" s="14"/>
      <c r="C400" s="14"/>
      <c r="D400" s="14"/>
      <c r="E400" s="14"/>
      <c r="F400" s="14"/>
      <c r="G400" s="14"/>
      <c r="H400" s="15"/>
    </row>
    <row r="401" ht="15" spans="1:8">
      <c r="A401" s="14"/>
      <c r="B401" s="14"/>
      <c r="C401" s="14"/>
      <c r="D401" s="14"/>
      <c r="E401" s="14"/>
      <c r="F401" s="14"/>
      <c r="G401" s="14"/>
      <c r="H401" s="15"/>
    </row>
    <row r="402" ht="15" spans="1:8">
      <c r="A402" s="14"/>
      <c r="B402" s="14"/>
      <c r="C402" s="14"/>
      <c r="D402" s="14"/>
      <c r="E402" s="14"/>
      <c r="F402" s="14"/>
      <c r="G402" s="14"/>
      <c r="H402" s="15"/>
    </row>
    <row r="403" ht="15" spans="1:8">
      <c r="A403" s="14"/>
      <c r="B403" s="14"/>
      <c r="C403" s="14"/>
      <c r="D403" s="14"/>
      <c r="E403" s="14"/>
      <c r="F403" s="14"/>
      <c r="G403" s="14"/>
      <c r="H403" s="15"/>
    </row>
    <row r="404" ht="15" spans="1:8">
      <c r="A404" s="14"/>
      <c r="B404" s="14"/>
      <c r="C404" s="14"/>
      <c r="D404" s="14"/>
      <c r="E404" s="14"/>
      <c r="F404" s="14"/>
      <c r="G404" s="14"/>
      <c r="H404" s="15"/>
    </row>
    <row r="405" ht="15" spans="1:8">
      <c r="A405" s="14"/>
      <c r="B405" s="14"/>
      <c r="C405" s="14"/>
      <c r="D405" s="14"/>
      <c r="E405" s="14"/>
      <c r="F405" s="14"/>
      <c r="G405" s="14"/>
      <c r="H405" s="15"/>
    </row>
    <row r="406" ht="15" spans="1:8">
      <c r="A406" s="14"/>
      <c r="B406" s="14"/>
      <c r="C406" s="14"/>
      <c r="D406" s="14"/>
      <c r="E406" s="14"/>
      <c r="F406" s="14"/>
      <c r="G406" s="14"/>
      <c r="H406" s="15"/>
    </row>
    <row r="407" ht="15" spans="1:8">
      <c r="A407" s="14"/>
      <c r="B407" s="14"/>
      <c r="C407" s="14"/>
      <c r="D407" s="14"/>
      <c r="E407" s="14"/>
      <c r="F407" s="14"/>
      <c r="G407" s="14"/>
      <c r="H407" s="15"/>
    </row>
    <row r="408" ht="15" spans="1:8">
      <c r="A408" s="14"/>
      <c r="B408" s="14"/>
      <c r="C408" s="14"/>
      <c r="D408" s="14"/>
      <c r="E408" s="14"/>
      <c r="F408" s="14"/>
      <c r="G408" s="14"/>
      <c r="H408" s="15"/>
    </row>
    <row r="409" ht="15" spans="1:8">
      <c r="A409" s="14"/>
      <c r="B409" s="14"/>
      <c r="C409" s="14"/>
      <c r="D409" s="14"/>
      <c r="E409" s="14"/>
      <c r="F409" s="14"/>
      <c r="G409" s="14"/>
      <c r="H409" s="15"/>
    </row>
    <row r="410" ht="15" spans="1:8">
      <c r="A410" s="14"/>
      <c r="B410" s="14"/>
      <c r="C410" s="14"/>
      <c r="D410" s="14"/>
      <c r="E410" s="14"/>
      <c r="F410" s="14"/>
      <c r="G410" s="14"/>
      <c r="H410" s="15"/>
    </row>
    <row r="411" ht="15" spans="1:8">
      <c r="A411" s="14"/>
      <c r="B411" s="14"/>
      <c r="C411" s="14"/>
      <c r="D411" s="14"/>
      <c r="E411" s="14"/>
      <c r="F411" s="14"/>
      <c r="G411" s="14"/>
      <c r="H411" s="15"/>
    </row>
    <row r="412" ht="15" spans="1:8">
      <c r="A412" s="14"/>
      <c r="B412" s="14"/>
      <c r="C412" s="14"/>
      <c r="D412" s="14"/>
      <c r="E412" s="14"/>
      <c r="F412" s="14"/>
      <c r="G412" s="14"/>
      <c r="H412" s="15"/>
    </row>
    <row r="413" ht="15" spans="1:8">
      <c r="A413" s="14"/>
      <c r="B413" s="14"/>
      <c r="C413" s="14"/>
      <c r="D413" s="14"/>
      <c r="E413" s="14"/>
      <c r="F413" s="14"/>
      <c r="G413" s="14"/>
      <c r="H413" s="15"/>
    </row>
    <row r="414" ht="15" spans="1:8">
      <c r="A414" s="14"/>
      <c r="B414" s="14"/>
      <c r="C414" s="14"/>
      <c r="D414" s="14"/>
      <c r="E414" s="14"/>
      <c r="F414" s="14"/>
      <c r="G414" s="14"/>
      <c r="H414" s="15"/>
    </row>
    <row r="415" ht="15" spans="1:8">
      <c r="A415" s="14"/>
      <c r="B415" s="14"/>
      <c r="C415" s="14"/>
      <c r="D415" s="14"/>
      <c r="E415" s="14"/>
      <c r="F415" s="14"/>
      <c r="G415" s="14"/>
      <c r="H415" s="15"/>
    </row>
    <row r="416" ht="15" spans="1:8">
      <c r="A416" s="14"/>
      <c r="B416" s="14"/>
      <c r="C416" s="14"/>
      <c r="D416" s="14"/>
      <c r="E416" s="14"/>
      <c r="F416" s="14"/>
      <c r="G416" s="14"/>
      <c r="H416" s="15"/>
    </row>
    <row r="417" ht="15" spans="1:8">
      <c r="A417" s="14"/>
      <c r="B417" s="14"/>
      <c r="C417" s="14"/>
      <c r="D417" s="14"/>
      <c r="E417" s="14"/>
      <c r="F417" s="14"/>
      <c r="G417" s="14"/>
      <c r="H417" s="15"/>
    </row>
    <row r="418" ht="15" spans="1:8">
      <c r="A418" s="14"/>
      <c r="B418" s="14"/>
      <c r="C418" s="14"/>
      <c r="D418" s="14"/>
      <c r="E418" s="14"/>
      <c r="F418" s="14"/>
      <c r="G418" s="14"/>
      <c r="H418" s="15"/>
    </row>
    <row r="419" ht="15" spans="1:8">
      <c r="A419" s="14"/>
      <c r="B419" s="14"/>
      <c r="C419" s="14"/>
      <c r="D419" s="14"/>
      <c r="E419" s="14"/>
      <c r="F419" s="14"/>
      <c r="G419" s="14"/>
      <c r="H419" s="15"/>
    </row>
    <row r="420" ht="15" spans="1:8">
      <c r="A420" s="14"/>
      <c r="B420" s="14"/>
      <c r="C420" s="14"/>
      <c r="D420" s="14"/>
      <c r="E420" s="14"/>
      <c r="F420" s="14"/>
      <c r="G420" s="14"/>
      <c r="H420" s="15"/>
    </row>
    <row r="421" ht="15" spans="1:8">
      <c r="A421" s="14"/>
      <c r="B421" s="14"/>
      <c r="C421" s="14"/>
      <c r="D421" s="14"/>
      <c r="E421" s="14"/>
      <c r="F421" s="14"/>
      <c r="G421" s="14"/>
      <c r="H421" s="15"/>
    </row>
    <row r="422" ht="15" spans="1:8">
      <c r="A422" s="14"/>
      <c r="B422" s="14"/>
      <c r="C422" s="14"/>
      <c r="D422" s="14"/>
      <c r="E422" s="14"/>
      <c r="F422" s="14"/>
      <c r="G422" s="14"/>
      <c r="H422" s="15"/>
    </row>
    <row r="423" ht="15" spans="1:8">
      <c r="A423" s="14"/>
      <c r="B423" s="14"/>
      <c r="C423" s="14"/>
      <c r="D423" s="14"/>
      <c r="E423" s="14"/>
      <c r="F423" s="14"/>
      <c r="G423" s="14"/>
      <c r="H423" s="15"/>
    </row>
    <row r="424" ht="15" spans="1:8">
      <c r="A424" s="14"/>
      <c r="B424" s="14"/>
      <c r="C424" s="14"/>
      <c r="D424" s="14"/>
      <c r="E424" s="14"/>
      <c r="F424" s="14"/>
      <c r="G424" s="14"/>
      <c r="H424" s="15"/>
    </row>
    <row r="425" ht="15" spans="1:8">
      <c r="A425" s="14"/>
      <c r="B425" s="14"/>
      <c r="C425" s="14"/>
      <c r="D425" s="14"/>
      <c r="E425" s="14"/>
      <c r="F425" s="14"/>
      <c r="G425" s="14"/>
      <c r="H425" s="15"/>
    </row>
    <row r="426" ht="15" spans="1:8">
      <c r="A426" s="14"/>
      <c r="B426" s="14"/>
      <c r="C426" s="14"/>
      <c r="D426" s="14"/>
      <c r="E426" s="14"/>
      <c r="F426" s="14"/>
      <c r="G426" s="14"/>
      <c r="H426" s="15"/>
    </row>
    <row r="427" ht="15" spans="1:8">
      <c r="A427" s="14"/>
      <c r="B427" s="14"/>
      <c r="C427" s="14"/>
      <c r="D427" s="14"/>
      <c r="E427" s="14"/>
      <c r="F427" s="14"/>
      <c r="G427" s="14"/>
      <c r="H427" s="15"/>
    </row>
    <row r="428" ht="15" spans="1:8">
      <c r="A428" s="14"/>
      <c r="B428" s="14"/>
      <c r="C428" s="14"/>
      <c r="D428" s="14"/>
      <c r="E428" s="14"/>
      <c r="F428" s="14"/>
      <c r="G428" s="14"/>
      <c r="H428" s="15"/>
    </row>
    <row r="429" ht="15" spans="1:8">
      <c r="A429" s="14"/>
      <c r="B429" s="14"/>
      <c r="C429" s="14"/>
      <c r="D429" s="14"/>
      <c r="E429" s="14"/>
      <c r="F429" s="14"/>
      <c r="G429" s="14"/>
      <c r="H429" s="15"/>
    </row>
    <row r="430" ht="15" spans="1:8">
      <c r="A430" s="14"/>
      <c r="B430" s="14"/>
      <c r="C430" s="14"/>
      <c r="D430" s="14"/>
      <c r="E430" s="14"/>
      <c r="F430" s="14"/>
      <c r="G430" s="14"/>
      <c r="H430" s="15"/>
    </row>
    <row r="431" ht="15" spans="1:8">
      <c r="A431" s="14"/>
      <c r="B431" s="14"/>
      <c r="C431" s="14"/>
      <c r="D431" s="14"/>
      <c r="E431" s="14"/>
      <c r="F431" s="14"/>
      <c r="G431" s="14"/>
      <c r="H431" s="15"/>
    </row>
    <row r="432" ht="15" spans="1:8">
      <c r="A432" s="14"/>
      <c r="B432" s="14"/>
      <c r="C432" s="14"/>
      <c r="D432" s="14"/>
      <c r="E432" s="14"/>
      <c r="F432" s="14"/>
      <c r="G432" s="14"/>
      <c r="H432" s="15"/>
    </row>
    <row r="433" ht="15" spans="1:8">
      <c r="A433" s="14"/>
      <c r="B433" s="14"/>
      <c r="C433" s="14"/>
      <c r="D433" s="14"/>
      <c r="E433" s="14"/>
      <c r="F433" s="14"/>
      <c r="G433" s="14"/>
      <c r="H433" s="15"/>
    </row>
    <row r="434" ht="15" spans="1:8">
      <c r="A434" s="14"/>
      <c r="B434" s="14"/>
      <c r="C434" s="14"/>
      <c r="D434" s="14"/>
      <c r="E434" s="14"/>
      <c r="F434" s="14"/>
      <c r="G434" s="14"/>
      <c r="H434" s="15"/>
    </row>
    <row r="435" ht="15" spans="1:8">
      <c r="A435" s="14"/>
      <c r="B435" s="14"/>
      <c r="C435" s="14"/>
      <c r="D435" s="14"/>
      <c r="E435" s="14"/>
      <c r="F435" s="14"/>
      <c r="G435" s="14"/>
      <c r="H435" s="15"/>
    </row>
    <row r="436" ht="15" spans="1:8">
      <c r="A436" s="14"/>
      <c r="B436" s="14"/>
      <c r="C436" s="14"/>
      <c r="D436" s="14"/>
      <c r="E436" s="14"/>
      <c r="F436" s="14"/>
      <c r="G436" s="14"/>
      <c r="H436" s="15"/>
    </row>
    <row r="437" ht="15" spans="1:8">
      <c r="A437" s="14"/>
      <c r="B437" s="14"/>
      <c r="C437" s="14"/>
      <c r="D437" s="14"/>
      <c r="E437" s="14"/>
      <c r="F437" s="14"/>
      <c r="G437" s="14"/>
      <c r="H437" s="15"/>
    </row>
    <row r="438" ht="15" spans="1:8">
      <c r="A438" s="14"/>
      <c r="B438" s="14"/>
      <c r="C438" s="14"/>
      <c r="D438" s="14"/>
      <c r="E438" s="14"/>
      <c r="F438" s="14"/>
      <c r="G438" s="14"/>
      <c r="H438" s="15"/>
    </row>
    <row r="439" ht="15" spans="1:8">
      <c r="A439" s="14"/>
      <c r="B439" s="14"/>
      <c r="C439" s="14"/>
      <c r="D439" s="14"/>
      <c r="E439" s="14"/>
      <c r="F439" s="14"/>
      <c r="G439" s="14"/>
      <c r="H439" s="15"/>
    </row>
    <row r="440" ht="15" spans="1:8">
      <c r="A440" s="14"/>
      <c r="B440" s="14"/>
      <c r="C440" s="14"/>
      <c r="D440" s="14"/>
      <c r="E440" s="14"/>
      <c r="F440" s="14"/>
      <c r="G440" s="14"/>
      <c r="H440" s="15"/>
    </row>
    <row r="441" ht="15" spans="1:8">
      <c r="A441" s="14"/>
      <c r="B441" s="14"/>
      <c r="C441" s="14"/>
      <c r="D441" s="14"/>
      <c r="E441" s="14"/>
      <c r="F441" s="14"/>
      <c r="G441" s="14"/>
      <c r="H441" s="15"/>
    </row>
    <row r="442" ht="15" spans="1:8">
      <c r="A442" s="14"/>
      <c r="B442" s="14"/>
      <c r="C442" s="14"/>
      <c r="D442" s="14"/>
      <c r="E442" s="14"/>
      <c r="F442" s="14"/>
      <c r="G442" s="14"/>
      <c r="H442" s="15"/>
    </row>
    <row r="443" ht="15" spans="1:8">
      <c r="A443" s="14"/>
      <c r="B443" s="14"/>
      <c r="C443" s="14"/>
      <c r="D443" s="14"/>
      <c r="E443" s="14"/>
      <c r="F443" s="14"/>
      <c r="G443" s="14"/>
      <c r="H443" s="15"/>
    </row>
    <row r="444" ht="15" spans="1:8">
      <c r="A444" s="14"/>
      <c r="B444" s="14"/>
      <c r="C444" s="14"/>
      <c r="D444" s="14"/>
      <c r="E444" s="14"/>
      <c r="F444" s="14"/>
      <c r="G444" s="14"/>
      <c r="H444" s="15"/>
    </row>
    <row r="445" ht="15" spans="1:8">
      <c r="A445" s="14"/>
      <c r="B445" s="14"/>
      <c r="C445" s="14"/>
      <c r="D445" s="14"/>
      <c r="E445" s="14"/>
      <c r="F445" s="14"/>
      <c r="G445" s="14"/>
      <c r="H445" s="15"/>
    </row>
    <row r="446" ht="15" spans="1:8">
      <c r="A446" s="14"/>
      <c r="B446" s="14"/>
      <c r="C446" s="14"/>
      <c r="D446" s="14"/>
      <c r="E446" s="14"/>
      <c r="F446" s="14"/>
      <c r="G446" s="14"/>
      <c r="H446" s="15"/>
    </row>
    <row r="447" ht="15" spans="1:8">
      <c r="A447" s="14"/>
      <c r="B447" s="14"/>
      <c r="C447" s="14"/>
      <c r="D447" s="14"/>
      <c r="E447" s="14"/>
      <c r="F447" s="14"/>
      <c r="G447" s="14"/>
      <c r="H447" s="15"/>
    </row>
    <row r="448" ht="15" spans="1:8">
      <c r="A448" s="14"/>
      <c r="B448" s="14"/>
      <c r="C448" s="14"/>
      <c r="D448" s="14"/>
      <c r="E448" s="14"/>
      <c r="F448" s="14"/>
      <c r="G448" s="14"/>
      <c r="H448" s="15"/>
    </row>
    <row r="449" ht="15" spans="1:8">
      <c r="A449" s="14"/>
      <c r="B449" s="14"/>
      <c r="C449" s="14"/>
      <c r="D449" s="14"/>
      <c r="E449" s="14"/>
      <c r="F449" s="14"/>
      <c r="G449" s="14"/>
      <c r="H449" s="15"/>
    </row>
    <row r="450" ht="15" spans="1:8">
      <c r="A450" s="14"/>
      <c r="B450" s="14"/>
      <c r="C450" s="14"/>
      <c r="D450" s="14"/>
      <c r="E450" s="14"/>
      <c r="F450" s="14"/>
      <c r="G450" s="14"/>
      <c r="H450" s="15"/>
    </row>
    <row r="451" ht="15" spans="1:8">
      <c r="A451" s="14"/>
      <c r="B451" s="14"/>
      <c r="C451" s="14"/>
      <c r="D451" s="14"/>
      <c r="E451" s="14"/>
      <c r="F451" s="14"/>
      <c r="G451" s="14"/>
      <c r="H451" s="15"/>
    </row>
    <row r="452" ht="15" spans="1:8">
      <c r="A452" s="14"/>
      <c r="B452" s="14"/>
      <c r="C452" s="14"/>
      <c r="D452" s="14"/>
      <c r="E452" s="14"/>
      <c r="F452" s="14"/>
      <c r="G452" s="14"/>
      <c r="H452" s="15"/>
    </row>
    <row r="453" ht="15" spans="1:8">
      <c r="A453" s="14"/>
      <c r="B453" s="14"/>
      <c r="C453" s="14"/>
      <c r="D453" s="14"/>
      <c r="E453" s="14"/>
      <c r="F453" s="14"/>
      <c r="G453" s="14"/>
      <c r="H453" s="15"/>
    </row>
    <row r="454" ht="15" spans="1:8">
      <c r="A454" s="14"/>
      <c r="B454" s="14"/>
      <c r="C454" s="14"/>
      <c r="D454" s="14"/>
      <c r="E454" s="14"/>
      <c r="F454" s="14"/>
      <c r="G454" s="14"/>
      <c r="H454" s="15"/>
    </row>
    <row r="455" ht="15" spans="1:8">
      <c r="A455" s="14"/>
      <c r="B455" s="14"/>
      <c r="C455" s="14"/>
      <c r="D455" s="14"/>
      <c r="E455" s="14"/>
      <c r="F455" s="14"/>
      <c r="G455" s="14"/>
      <c r="H455" s="15"/>
    </row>
    <row r="456" ht="15" spans="1:8">
      <c r="A456" s="14"/>
      <c r="B456" s="14"/>
      <c r="C456" s="14"/>
      <c r="D456" s="14"/>
      <c r="E456" s="14"/>
      <c r="F456" s="14"/>
      <c r="G456" s="14"/>
      <c r="H456" s="15"/>
    </row>
    <row r="457" ht="15" spans="1:8">
      <c r="A457" s="14"/>
      <c r="B457" s="14"/>
      <c r="C457" s="14"/>
      <c r="D457" s="14"/>
      <c r="E457" s="14"/>
      <c r="F457" s="14"/>
      <c r="G457" s="14"/>
      <c r="H457" s="15"/>
    </row>
    <row r="458" ht="15" spans="1:8">
      <c r="A458" s="14"/>
      <c r="B458" s="14"/>
      <c r="C458" s="14"/>
      <c r="D458" s="14"/>
      <c r="E458" s="14"/>
      <c r="F458" s="14"/>
      <c r="G458" s="14"/>
      <c r="H458" s="15"/>
    </row>
    <row r="459" ht="15" spans="1:8">
      <c r="A459" s="14"/>
      <c r="B459" s="14"/>
      <c r="C459" s="14"/>
      <c r="D459" s="14"/>
      <c r="E459" s="14"/>
      <c r="F459" s="14"/>
      <c r="G459" s="14"/>
      <c r="H459" s="15"/>
    </row>
    <row r="460" ht="15" spans="1:8">
      <c r="A460" s="14"/>
      <c r="B460" s="14"/>
      <c r="C460" s="14"/>
      <c r="D460" s="14"/>
      <c r="E460" s="14"/>
      <c r="F460" s="14"/>
      <c r="G460" s="14"/>
      <c r="H460" s="15"/>
    </row>
    <row r="461" ht="15" spans="1:8">
      <c r="A461" s="14"/>
      <c r="B461" s="14"/>
      <c r="C461" s="14"/>
      <c r="D461" s="14"/>
      <c r="E461" s="14"/>
      <c r="F461" s="14"/>
      <c r="G461" s="14"/>
      <c r="H461" s="15"/>
    </row>
    <row r="462" ht="15" spans="1:8">
      <c r="A462" s="14"/>
      <c r="B462" s="14"/>
      <c r="C462" s="14"/>
      <c r="D462" s="14"/>
      <c r="E462" s="14"/>
      <c r="F462" s="14"/>
      <c r="G462" s="14"/>
      <c r="H462" s="15"/>
    </row>
    <row r="463" ht="15" spans="1:8">
      <c r="A463" s="14"/>
      <c r="B463" s="14"/>
      <c r="C463" s="14"/>
      <c r="D463" s="14"/>
      <c r="E463" s="14"/>
      <c r="F463" s="14"/>
      <c r="G463" s="14"/>
      <c r="H463" s="15"/>
    </row>
    <row r="464" ht="15" spans="1:8">
      <c r="A464" s="14"/>
      <c r="B464" s="14"/>
      <c r="C464" s="14"/>
      <c r="D464" s="14"/>
      <c r="E464" s="14"/>
      <c r="F464" s="14"/>
      <c r="G464" s="14"/>
      <c r="H464" s="15"/>
    </row>
    <row r="465" ht="15" spans="1:8">
      <c r="A465" s="14"/>
      <c r="B465" s="14"/>
      <c r="C465" s="14"/>
      <c r="D465" s="14"/>
      <c r="E465" s="14"/>
      <c r="F465" s="14"/>
      <c r="G465" s="14"/>
      <c r="H465" s="15"/>
    </row>
    <row r="466" ht="15" spans="1:8">
      <c r="A466" s="14"/>
      <c r="B466" s="14"/>
      <c r="C466" s="14"/>
      <c r="D466" s="14"/>
      <c r="E466" s="14"/>
      <c r="F466" s="14"/>
      <c r="G466" s="14"/>
      <c r="H466" s="15"/>
    </row>
    <row r="467" ht="15" spans="1:8">
      <c r="A467" s="14"/>
      <c r="B467" s="14"/>
      <c r="C467" s="14"/>
      <c r="D467" s="14"/>
      <c r="E467" s="14"/>
      <c r="F467" s="14"/>
      <c r="G467" s="14"/>
      <c r="H467" s="15"/>
    </row>
    <row r="468" ht="15" spans="1:8">
      <c r="A468" s="14"/>
      <c r="B468" s="14"/>
      <c r="C468" s="14"/>
      <c r="D468" s="14"/>
      <c r="E468" s="14"/>
      <c r="F468" s="14"/>
      <c r="G468" s="14"/>
      <c r="H468" s="15"/>
    </row>
    <row r="469" ht="15" spans="1:8">
      <c r="A469" s="14"/>
      <c r="B469" s="14"/>
      <c r="C469" s="14"/>
      <c r="D469" s="14"/>
      <c r="E469" s="14"/>
      <c r="F469" s="14"/>
      <c r="G469" s="14"/>
      <c r="H469" s="15"/>
    </row>
    <row r="470" ht="15" spans="1:8">
      <c r="A470" s="14"/>
      <c r="B470" s="14"/>
      <c r="C470" s="14"/>
      <c r="D470" s="14"/>
      <c r="E470" s="14"/>
      <c r="F470" s="14"/>
      <c r="G470" s="14"/>
      <c r="H470" s="15"/>
    </row>
    <row r="471" ht="15" spans="1:8">
      <c r="A471" s="14"/>
      <c r="B471" s="14"/>
      <c r="C471" s="14"/>
      <c r="D471" s="14"/>
      <c r="E471" s="14"/>
      <c r="F471" s="14"/>
      <c r="G471" s="14"/>
      <c r="H471" s="15"/>
    </row>
    <row r="472" ht="15" spans="1:8">
      <c r="A472" s="14"/>
      <c r="B472" s="14"/>
      <c r="C472" s="14"/>
      <c r="D472" s="14"/>
      <c r="E472" s="14"/>
      <c r="F472" s="14"/>
      <c r="G472" s="14"/>
      <c r="H472" s="15"/>
    </row>
    <row r="473" ht="15" spans="1:8">
      <c r="A473" s="14"/>
      <c r="B473" s="14"/>
      <c r="C473" s="14"/>
      <c r="D473" s="14"/>
      <c r="E473" s="14"/>
      <c r="F473" s="14"/>
      <c r="G473" s="14"/>
      <c r="H473" s="15"/>
    </row>
    <row r="474" ht="15" spans="1:8">
      <c r="A474" s="14"/>
      <c r="B474" s="14"/>
      <c r="C474" s="14"/>
      <c r="D474" s="14"/>
      <c r="E474" s="14"/>
      <c r="F474" s="14"/>
      <c r="G474" s="14"/>
      <c r="H474" s="15"/>
    </row>
    <row r="475" ht="15" spans="1:8">
      <c r="A475" s="14"/>
      <c r="B475" s="14"/>
      <c r="C475" s="14"/>
      <c r="D475" s="14"/>
      <c r="E475" s="14"/>
      <c r="F475" s="14"/>
      <c r="G475" s="14"/>
      <c r="H475" s="15"/>
    </row>
    <row r="476" ht="15" spans="1:8">
      <c r="A476" s="14"/>
      <c r="B476" s="14"/>
      <c r="C476" s="14"/>
      <c r="D476" s="14"/>
      <c r="E476" s="14"/>
      <c r="F476" s="14"/>
      <c r="G476" s="14"/>
      <c r="H476" s="15"/>
    </row>
    <row r="477" ht="15" spans="1:8">
      <c r="A477" s="14"/>
      <c r="B477" s="14"/>
      <c r="C477" s="14"/>
      <c r="D477" s="14"/>
      <c r="E477" s="14"/>
      <c r="F477" s="14"/>
      <c r="G477" s="14"/>
      <c r="H477" s="15"/>
    </row>
    <row r="478" ht="15" spans="1:8">
      <c r="A478" s="14"/>
      <c r="B478" s="14"/>
      <c r="C478" s="14"/>
      <c r="D478" s="14"/>
      <c r="E478" s="14"/>
      <c r="F478" s="14"/>
      <c r="G478" s="14"/>
      <c r="H478" s="15"/>
    </row>
    <row r="479" ht="15" spans="1:8">
      <c r="A479" s="14"/>
      <c r="B479" s="14"/>
      <c r="C479" s="14"/>
      <c r="D479" s="14"/>
      <c r="E479" s="14"/>
      <c r="F479" s="14"/>
      <c r="G479" s="14"/>
      <c r="H479" s="15"/>
    </row>
    <row r="480" ht="15" spans="1:8">
      <c r="A480" s="14"/>
      <c r="B480" s="14"/>
      <c r="C480" s="14"/>
      <c r="D480" s="14"/>
      <c r="E480" s="14"/>
      <c r="F480" s="14"/>
      <c r="G480" s="14"/>
      <c r="H480" s="15"/>
    </row>
    <row r="481" ht="15" spans="1:8">
      <c r="A481" s="14"/>
      <c r="B481" s="14"/>
      <c r="C481" s="14"/>
      <c r="D481" s="14"/>
      <c r="E481" s="14"/>
      <c r="F481" s="14"/>
      <c r="G481" s="14"/>
      <c r="H481" s="15"/>
    </row>
    <row r="482" ht="15" spans="1:8">
      <c r="A482" s="14"/>
      <c r="B482" s="14"/>
      <c r="C482" s="14"/>
      <c r="D482" s="14"/>
      <c r="E482" s="14"/>
      <c r="F482" s="14"/>
      <c r="G482" s="14"/>
      <c r="H482" s="15"/>
    </row>
    <row r="483" ht="15" spans="1:8">
      <c r="A483" s="14"/>
      <c r="B483" s="14"/>
      <c r="C483" s="14"/>
      <c r="D483" s="14"/>
      <c r="E483" s="14"/>
      <c r="F483" s="14"/>
      <c r="G483" s="14"/>
      <c r="H483" s="15"/>
    </row>
    <row r="484" ht="15" spans="1:8">
      <c r="A484" s="14"/>
      <c r="B484" s="14"/>
      <c r="C484" s="14"/>
      <c r="D484" s="14"/>
      <c r="E484" s="14"/>
      <c r="F484" s="14"/>
      <c r="G484" s="14"/>
      <c r="H484" s="15"/>
    </row>
    <row r="485" ht="15" spans="1:8">
      <c r="A485" s="14"/>
      <c r="B485" s="14"/>
      <c r="C485" s="14"/>
      <c r="D485" s="14"/>
      <c r="E485" s="14"/>
      <c r="F485" s="14"/>
      <c r="G485" s="14"/>
      <c r="H485" s="15"/>
    </row>
    <row r="486" ht="15" spans="1:8">
      <c r="A486" s="14"/>
      <c r="B486" s="14"/>
      <c r="C486" s="14"/>
      <c r="D486" s="14"/>
      <c r="E486" s="14"/>
      <c r="F486" s="14"/>
      <c r="G486" s="14"/>
      <c r="H486" s="15"/>
    </row>
    <row r="487" ht="15" spans="1:8">
      <c r="A487" s="14"/>
      <c r="B487" s="14"/>
      <c r="C487" s="14"/>
      <c r="D487" s="14"/>
      <c r="E487" s="14"/>
      <c r="F487" s="14"/>
      <c r="G487" s="14"/>
      <c r="H487" s="15"/>
    </row>
    <row r="488" ht="15" spans="1:8">
      <c r="A488" s="14"/>
      <c r="B488" s="14"/>
      <c r="C488" s="14"/>
      <c r="D488" s="14"/>
      <c r="E488" s="14"/>
      <c r="F488" s="14"/>
      <c r="G488" s="14"/>
      <c r="H488" s="15"/>
    </row>
    <row r="489" ht="15" spans="1:8">
      <c r="A489" s="14"/>
      <c r="B489" s="14"/>
      <c r="C489" s="14"/>
      <c r="D489" s="14"/>
      <c r="E489" s="14"/>
      <c r="F489" s="14"/>
      <c r="G489" s="14"/>
      <c r="H489" s="15"/>
    </row>
    <row r="490" ht="15" spans="1:8">
      <c r="A490" s="14"/>
      <c r="B490" s="14"/>
      <c r="C490" s="14"/>
      <c r="D490" s="14"/>
      <c r="E490" s="14"/>
      <c r="F490" s="14"/>
      <c r="G490" s="14"/>
      <c r="H490" s="15"/>
    </row>
    <row r="491" ht="15" spans="1:8">
      <c r="A491" s="14"/>
      <c r="B491" s="14"/>
      <c r="C491" s="14"/>
      <c r="D491" s="14"/>
      <c r="E491" s="14"/>
      <c r="F491" s="14"/>
      <c r="G491" s="14"/>
      <c r="H491" s="15"/>
    </row>
    <row r="492" ht="15" spans="1:8">
      <c r="A492" s="14"/>
      <c r="B492" s="14"/>
      <c r="C492" s="14"/>
      <c r="D492" s="14"/>
      <c r="E492" s="14"/>
      <c r="F492" s="14"/>
      <c r="G492" s="14"/>
      <c r="H492" s="15"/>
    </row>
    <row r="493" ht="15" spans="1:8">
      <c r="A493" s="14"/>
      <c r="B493" s="14"/>
      <c r="C493" s="14"/>
      <c r="D493" s="14"/>
      <c r="E493" s="14"/>
      <c r="F493" s="14"/>
      <c r="G493" s="14"/>
      <c r="H493" s="15"/>
    </row>
    <row r="494" ht="15" spans="1:8">
      <c r="A494" s="14"/>
      <c r="B494" s="14"/>
      <c r="C494" s="14"/>
      <c r="D494" s="14"/>
      <c r="E494" s="14"/>
      <c r="F494" s="14"/>
      <c r="G494" s="14"/>
      <c r="H494" s="15"/>
    </row>
    <row r="495" ht="15" spans="1:8">
      <c r="A495" s="14"/>
      <c r="B495" s="14"/>
      <c r="C495" s="14"/>
      <c r="D495" s="14"/>
      <c r="E495" s="14"/>
      <c r="F495" s="14"/>
      <c r="G495" s="14"/>
      <c r="H495" s="15"/>
    </row>
    <row r="496" ht="15" spans="1:8">
      <c r="A496" s="14"/>
      <c r="B496" s="14"/>
      <c r="C496" s="14"/>
      <c r="D496" s="14"/>
      <c r="E496" s="14"/>
      <c r="F496" s="14"/>
      <c r="G496" s="14"/>
      <c r="H496" s="15"/>
    </row>
    <row r="497" ht="15" spans="1:8">
      <c r="A497" s="14"/>
      <c r="B497" s="14"/>
      <c r="C497" s="14"/>
      <c r="D497" s="14"/>
      <c r="E497" s="14"/>
      <c r="F497" s="14"/>
      <c r="G497" s="14"/>
      <c r="H497" s="15"/>
    </row>
    <row r="498" ht="15" spans="1:8">
      <c r="A498" s="14"/>
      <c r="B498" s="14"/>
      <c r="C498" s="14"/>
      <c r="D498" s="14"/>
      <c r="E498" s="14"/>
      <c r="F498" s="14"/>
      <c r="G498" s="14"/>
      <c r="H498" s="15"/>
    </row>
    <row r="499" ht="15" spans="1:8">
      <c r="A499" s="14"/>
      <c r="B499" s="14"/>
      <c r="C499" s="14"/>
      <c r="D499" s="14"/>
      <c r="E499" s="14"/>
      <c r="F499" s="14"/>
      <c r="G499" s="14"/>
      <c r="H499" s="15"/>
    </row>
    <row r="500" ht="15" spans="1:8">
      <c r="A500" s="14"/>
      <c r="B500" s="14"/>
      <c r="C500" s="14"/>
      <c r="D500" s="14"/>
      <c r="E500" s="14"/>
      <c r="F500" s="14"/>
      <c r="G500" s="14"/>
      <c r="H500" s="15"/>
    </row>
    <row r="501" ht="15" spans="1:8">
      <c r="A501" s="14"/>
      <c r="B501" s="14"/>
      <c r="C501" s="14"/>
      <c r="D501" s="14"/>
      <c r="E501" s="14"/>
      <c r="F501" s="14"/>
      <c r="G501" s="14"/>
      <c r="H501" s="15"/>
    </row>
    <row r="502" ht="15" spans="1:8">
      <c r="A502" s="14"/>
      <c r="B502" s="14"/>
      <c r="C502" s="14"/>
      <c r="D502" s="14"/>
      <c r="E502" s="14"/>
      <c r="F502" s="14"/>
      <c r="G502" s="14"/>
      <c r="H502" s="15"/>
    </row>
    <row r="503" ht="15" spans="1:8">
      <c r="A503" s="14"/>
      <c r="B503" s="14"/>
      <c r="C503" s="14"/>
      <c r="D503" s="14"/>
      <c r="E503" s="14"/>
      <c r="F503" s="14"/>
      <c r="G503" s="14"/>
      <c r="H503" s="15"/>
    </row>
    <row r="504" ht="15" spans="1:8">
      <c r="A504" s="14"/>
      <c r="B504" s="14"/>
      <c r="C504" s="14"/>
      <c r="D504" s="14"/>
      <c r="E504" s="14"/>
      <c r="F504" s="14"/>
      <c r="G504" s="14"/>
      <c r="H504" s="15"/>
    </row>
    <row r="505" ht="15" spans="1:8">
      <c r="A505" s="14"/>
      <c r="B505" s="14"/>
      <c r="C505" s="14"/>
      <c r="D505" s="14"/>
      <c r="E505" s="14"/>
      <c r="F505" s="14"/>
      <c r="G505" s="14"/>
      <c r="H505" s="15"/>
    </row>
    <row r="506" ht="15" spans="1:8">
      <c r="A506" s="14"/>
      <c r="B506" s="14"/>
      <c r="C506" s="14"/>
      <c r="D506" s="14"/>
      <c r="E506" s="14"/>
      <c r="F506" s="14"/>
      <c r="G506" s="14"/>
      <c r="H506" s="15"/>
    </row>
    <row r="507" ht="15" spans="1:8">
      <c r="A507" s="14"/>
      <c r="B507" s="14"/>
      <c r="C507" s="14"/>
      <c r="D507" s="14"/>
      <c r="E507" s="14"/>
      <c r="F507" s="14"/>
      <c r="G507" s="14"/>
      <c r="H507" s="15"/>
    </row>
    <row r="508" ht="15" spans="1:8">
      <c r="A508" s="14"/>
      <c r="B508" s="14"/>
      <c r="C508" s="14"/>
      <c r="D508" s="14"/>
      <c r="E508" s="14"/>
      <c r="F508" s="14"/>
      <c r="G508" s="14"/>
      <c r="H508" s="15"/>
    </row>
    <row r="509" ht="15" spans="1:8">
      <c r="A509" s="14"/>
      <c r="B509" s="14"/>
      <c r="C509" s="14"/>
      <c r="D509" s="14"/>
      <c r="E509" s="14"/>
      <c r="F509" s="14"/>
      <c r="G509" s="14"/>
      <c r="H509" s="15"/>
    </row>
    <row r="510" ht="15" spans="1:8">
      <c r="A510" s="14"/>
      <c r="B510" s="14"/>
      <c r="C510" s="14"/>
      <c r="D510" s="14"/>
      <c r="E510" s="14"/>
      <c r="F510" s="14"/>
      <c r="G510" s="14"/>
      <c r="H510" s="15"/>
    </row>
    <row r="511" ht="15" spans="1:8">
      <c r="A511" s="14"/>
      <c r="B511" s="14"/>
      <c r="C511" s="14"/>
      <c r="D511" s="14"/>
      <c r="E511" s="14"/>
      <c r="F511" s="14"/>
      <c r="G511" s="14"/>
      <c r="H511" s="15"/>
    </row>
    <row r="512" ht="15" spans="1:8">
      <c r="A512" s="14"/>
      <c r="B512" s="14"/>
      <c r="C512" s="14"/>
      <c r="D512" s="14"/>
      <c r="E512" s="14"/>
      <c r="F512" s="14"/>
      <c r="G512" s="14"/>
      <c r="H512" s="15"/>
    </row>
    <row r="513" ht="15" spans="1:8">
      <c r="A513" s="14"/>
      <c r="B513" s="14"/>
      <c r="C513" s="14"/>
      <c r="D513" s="14"/>
      <c r="E513" s="14"/>
      <c r="F513" s="14"/>
      <c r="G513" s="14"/>
      <c r="H513" s="15"/>
    </row>
    <row r="514" ht="15" spans="1:8">
      <c r="A514" s="14"/>
      <c r="B514" s="14"/>
      <c r="C514" s="14"/>
      <c r="D514" s="14"/>
      <c r="E514" s="14"/>
      <c r="F514" s="14"/>
      <c r="G514" s="14"/>
      <c r="H514" s="15"/>
    </row>
    <row r="515" ht="15" spans="1:8">
      <c r="A515" s="14"/>
      <c r="B515" s="14"/>
      <c r="C515" s="14"/>
      <c r="D515" s="14"/>
      <c r="E515" s="14"/>
      <c r="F515" s="14"/>
      <c r="G515" s="14"/>
      <c r="H515" s="15"/>
    </row>
    <row r="516" ht="15" spans="1:8">
      <c r="A516" s="14"/>
      <c r="B516" s="14"/>
      <c r="C516" s="14"/>
      <c r="D516" s="14"/>
      <c r="E516" s="14"/>
      <c r="F516" s="14"/>
      <c r="G516" s="14"/>
      <c r="H516" s="15"/>
    </row>
    <row r="517" ht="15" spans="1:8">
      <c r="A517" s="14"/>
      <c r="B517" s="14"/>
      <c r="C517" s="14"/>
      <c r="D517" s="14"/>
      <c r="E517" s="14"/>
      <c r="F517" s="14"/>
      <c r="G517" s="14"/>
      <c r="H517" s="15"/>
    </row>
    <row r="518" ht="15" spans="1:8">
      <c r="A518" s="14"/>
      <c r="B518" s="14"/>
      <c r="C518" s="14"/>
      <c r="D518" s="14"/>
      <c r="E518" s="14"/>
      <c r="F518" s="14"/>
      <c r="G518" s="14"/>
      <c r="H518" s="15"/>
    </row>
    <row r="519" ht="15" spans="1:8">
      <c r="A519" s="14"/>
      <c r="B519" s="14"/>
      <c r="C519" s="14"/>
      <c r="D519" s="14"/>
      <c r="E519" s="14"/>
      <c r="F519" s="14"/>
      <c r="G519" s="14"/>
      <c r="H519" s="15"/>
    </row>
    <row r="520" ht="15" spans="1:8">
      <c r="A520" s="14"/>
      <c r="B520" s="14"/>
      <c r="C520" s="14"/>
      <c r="D520" s="14"/>
      <c r="E520" s="14"/>
      <c r="F520" s="14"/>
      <c r="G520" s="14"/>
      <c r="H520" s="15"/>
    </row>
    <row r="521" ht="15" spans="1:8">
      <c r="A521" s="14"/>
      <c r="B521" s="14"/>
      <c r="C521" s="14"/>
      <c r="D521" s="14"/>
      <c r="E521" s="14"/>
      <c r="F521" s="14"/>
      <c r="G521" s="14"/>
      <c r="H521" s="15"/>
    </row>
    <row r="522" ht="15" spans="1:8">
      <c r="A522" s="14"/>
      <c r="B522" s="14"/>
      <c r="C522" s="14"/>
      <c r="D522" s="14"/>
      <c r="E522" s="14"/>
      <c r="F522" s="14"/>
      <c r="G522" s="14"/>
      <c r="H522" s="15"/>
    </row>
    <row r="523" ht="15" spans="1:8">
      <c r="A523" s="14"/>
      <c r="B523" s="14"/>
      <c r="C523" s="14"/>
      <c r="D523" s="14"/>
      <c r="E523" s="14"/>
      <c r="F523" s="14"/>
      <c r="G523" s="14"/>
      <c r="H523" s="15"/>
    </row>
    <row r="524" ht="15" spans="1:8">
      <c r="A524" s="14"/>
      <c r="B524" s="14"/>
      <c r="C524" s="14"/>
      <c r="D524" s="14"/>
      <c r="E524" s="14"/>
      <c r="F524" s="14"/>
      <c r="G524" s="14"/>
      <c r="H524" s="15"/>
    </row>
    <row r="525" ht="15" spans="1:8">
      <c r="A525" s="14"/>
      <c r="B525" s="14"/>
      <c r="C525" s="14"/>
      <c r="D525" s="14"/>
      <c r="E525" s="14"/>
      <c r="F525" s="14"/>
      <c r="G525" s="14"/>
      <c r="H525" s="15"/>
    </row>
    <row r="526" ht="15" spans="1:8">
      <c r="A526" s="14"/>
      <c r="B526" s="14"/>
      <c r="C526" s="14"/>
      <c r="D526" s="14"/>
      <c r="E526" s="14"/>
      <c r="F526" s="14"/>
      <c r="G526" s="14"/>
      <c r="H526" s="15"/>
    </row>
    <row r="527" ht="15" spans="1:8">
      <c r="A527" s="14"/>
      <c r="B527" s="14"/>
      <c r="C527" s="14"/>
      <c r="D527" s="14"/>
      <c r="E527" s="14"/>
      <c r="F527" s="14"/>
      <c r="G527" s="14"/>
      <c r="H527" s="15"/>
    </row>
    <row r="528" ht="15" spans="1:8">
      <c r="A528" s="14"/>
      <c r="B528" s="14"/>
      <c r="C528" s="14"/>
      <c r="D528" s="14"/>
      <c r="E528" s="14"/>
      <c r="F528" s="14"/>
      <c r="G528" s="14"/>
      <c r="H528" s="15"/>
    </row>
    <row r="529" ht="15" spans="1:8">
      <c r="A529" s="14"/>
      <c r="B529" s="14"/>
      <c r="C529" s="14"/>
      <c r="D529" s="14"/>
      <c r="E529" s="14"/>
      <c r="F529" s="14"/>
      <c r="G529" s="14"/>
      <c r="H529" s="15"/>
    </row>
    <row r="530" ht="15" spans="1:8">
      <c r="A530" s="14"/>
      <c r="B530" s="14"/>
      <c r="C530" s="14"/>
      <c r="D530" s="14"/>
      <c r="E530" s="14"/>
      <c r="F530" s="14"/>
      <c r="G530" s="14"/>
      <c r="H530" s="15"/>
    </row>
    <row r="531" ht="15" spans="1:8">
      <c r="A531" s="14"/>
      <c r="B531" s="14"/>
      <c r="C531" s="14"/>
      <c r="D531" s="14"/>
      <c r="E531" s="14"/>
      <c r="F531" s="14"/>
      <c r="G531" s="14"/>
      <c r="H531" s="15"/>
    </row>
    <row r="532" ht="15" spans="1:8">
      <c r="A532" s="14"/>
      <c r="B532" s="14"/>
      <c r="C532" s="14"/>
      <c r="D532" s="14"/>
      <c r="E532" s="14"/>
      <c r="F532" s="14"/>
      <c r="G532" s="14"/>
      <c r="H532" s="15"/>
    </row>
    <row r="533" ht="15" spans="1:8">
      <c r="A533" s="14"/>
      <c r="B533" s="14"/>
      <c r="C533" s="14"/>
      <c r="D533" s="14"/>
      <c r="E533" s="14"/>
      <c r="F533" s="14"/>
      <c r="G533" s="14"/>
      <c r="H533" s="15"/>
    </row>
    <row r="534" ht="15" spans="1:8">
      <c r="A534" s="14"/>
      <c r="B534" s="14"/>
      <c r="C534" s="14"/>
      <c r="D534" s="14"/>
      <c r="E534" s="14"/>
      <c r="F534" s="14"/>
      <c r="G534" s="14"/>
      <c r="H534" s="15"/>
    </row>
    <row r="535" ht="15" spans="1:8">
      <c r="A535" s="14"/>
      <c r="B535" s="14"/>
      <c r="C535" s="14"/>
      <c r="D535" s="14"/>
      <c r="E535" s="14"/>
      <c r="F535" s="14"/>
      <c r="G535" s="14"/>
      <c r="H535" s="15"/>
    </row>
    <row r="536" ht="15" spans="1:8">
      <c r="A536" s="14"/>
      <c r="B536" s="14"/>
      <c r="C536" s="14"/>
      <c r="D536" s="14"/>
      <c r="E536" s="14"/>
      <c r="F536" s="14"/>
      <c r="G536" s="14"/>
      <c r="H536" s="15"/>
    </row>
    <row r="537" ht="15" spans="1:8">
      <c r="A537" s="14"/>
      <c r="B537" s="14"/>
      <c r="C537" s="14"/>
      <c r="D537" s="14"/>
      <c r="E537" s="14"/>
      <c r="F537" s="14"/>
      <c r="G537" s="14"/>
      <c r="H537" s="15"/>
    </row>
    <row r="538" ht="15" spans="1:8">
      <c r="A538" s="14"/>
      <c r="B538" s="14"/>
      <c r="C538" s="14"/>
      <c r="D538" s="14"/>
      <c r="E538" s="14"/>
      <c r="F538" s="14"/>
      <c r="G538" s="14"/>
      <c r="H538" s="15"/>
    </row>
    <row r="539" ht="15" spans="1:8">
      <c r="A539" s="14"/>
      <c r="B539" s="14"/>
      <c r="C539" s="14"/>
      <c r="D539" s="14"/>
      <c r="E539" s="14"/>
      <c r="F539" s="14"/>
      <c r="G539" s="14"/>
      <c r="H539" s="15"/>
    </row>
    <row r="540" ht="15" spans="1:8">
      <c r="A540" s="14"/>
      <c r="B540" s="14"/>
      <c r="C540" s="14"/>
      <c r="D540" s="14"/>
      <c r="E540" s="14"/>
      <c r="F540" s="14"/>
      <c r="G540" s="14"/>
      <c r="H540" s="15"/>
    </row>
    <row r="541" ht="15" spans="1:8">
      <c r="A541" s="14"/>
      <c r="B541" s="14"/>
      <c r="C541" s="14"/>
      <c r="D541" s="14"/>
      <c r="E541" s="14"/>
      <c r="F541" s="14"/>
      <c r="G541" s="14"/>
      <c r="H541" s="15"/>
    </row>
    <row r="542" ht="15" spans="1:8">
      <c r="A542" s="14"/>
      <c r="B542" s="14"/>
      <c r="C542" s="14"/>
      <c r="D542" s="14"/>
      <c r="E542" s="14"/>
      <c r="F542" s="14"/>
      <c r="G542" s="14"/>
      <c r="H542" s="15"/>
    </row>
    <row r="543" ht="15" spans="1:8">
      <c r="A543" s="14"/>
      <c r="B543" s="14"/>
      <c r="C543" s="14"/>
      <c r="D543" s="14"/>
      <c r="E543" s="14"/>
      <c r="F543" s="14"/>
      <c r="G543" s="14"/>
      <c r="H543" s="15"/>
    </row>
    <row r="544" ht="15" spans="1:8">
      <c r="A544" s="14"/>
      <c r="B544" s="14"/>
      <c r="C544" s="14"/>
      <c r="D544" s="14"/>
      <c r="E544" s="14"/>
      <c r="F544" s="14"/>
      <c r="G544" s="14"/>
      <c r="H544" s="15"/>
    </row>
    <row r="545" ht="15" spans="1:8">
      <c r="A545" s="14"/>
      <c r="B545" s="14"/>
      <c r="C545" s="14"/>
      <c r="D545" s="14"/>
      <c r="E545" s="14"/>
      <c r="F545" s="14"/>
      <c r="G545" s="14"/>
      <c r="H545" s="15"/>
    </row>
    <row r="546" ht="15" spans="1:8">
      <c r="A546" s="14"/>
      <c r="B546" s="14"/>
      <c r="C546" s="14"/>
      <c r="D546" s="14"/>
      <c r="E546" s="14"/>
      <c r="F546" s="14"/>
      <c r="G546" s="14"/>
      <c r="H546" s="15"/>
    </row>
    <row r="547" ht="15" spans="1:8">
      <c r="A547" s="14"/>
      <c r="B547" s="14"/>
      <c r="C547" s="14"/>
      <c r="D547" s="14"/>
      <c r="E547" s="14"/>
      <c r="F547" s="14"/>
      <c r="G547" s="14"/>
      <c r="H547" s="15"/>
    </row>
    <row r="548" ht="15" spans="1:8">
      <c r="A548" s="14"/>
      <c r="B548" s="14"/>
      <c r="C548" s="14"/>
      <c r="D548" s="14"/>
      <c r="E548" s="14"/>
      <c r="F548" s="14"/>
      <c r="G548" s="14"/>
      <c r="H548" s="15"/>
    </row>
    <row r="549" ht="15" spans="1:8">
      <c r="A549" s="14"/>
      <c r="B549" s="14"/>
      <c r="C549" s="14"/>
      <c r="D549" s="14"/>
      <c r="E549" s="14"/>
      <c r="F549" s="14"/>
      <c r="G549" s="14"/>
      <c r="H549" s="15"/>
    </row>
    <row r="550" ht="15" spans="1:8">
      <c r="A550" s="14"/>
      <c r="B550" s="14"/>
      <c r="C550" s="14"/>
      <c r="D550" s="14"/>
      <c r="E550" s="14"/>
      <c r="F550" s="14"/>
      <c r="G550" s="14"/>
      <c r="H550" s="15"/>
    </row>
    <row r="551" ht="15" spans="1:8">
      <c r="A551" s="14"/>
      <c r="B551" s="14"/>
      <c r="C551" s="14"/>
      <c r="D551" s="14"/>
      <c r="E551" s="14"/>
      <c r="F551" s="14"/>
      <c r="G551" s="14"/>
      <c r="H551" s="15"/>
    </row>
    <row r="552" ht="15" spans="1:8">
      <c r="A552" s="14"/>
      <c r="B552" s="14"/>
      <c r="C552" s="14"/>
      <c r="D552" s="14"/>
      <c r="E552" s="14"/>
      <c r="F552" s="14"/>
      <c r="G552" s="14"/>
      <c r="H552" s="15"/>
    </row>
    <row r="553" ht="15" spans="1:8">
      <c r="A553" s="14"/>
      <c r="B553" s="14"/>
      <c r="C553" s="14"/>
      <c r="D553" s="14"/>
      <c r="E553" s="14"/>
      <c r="F553" s="14"/>
      <c r="G553" s="14"/>
      <c r="H553" s="15"/>
    </row>
    <row r="554" ht="15" spans="1:8">
      <c r="A554" s="14"/>
      <c r="B554" s="14"/>
      <c r="C554" s="14"/>
      <c r="D554" s="14"/>
      <c r="E554" s="14"/>
      <c r="F554" s="14"/>
      <c r="G554" s="14"/>
      <c r="H554" s="15"/>
    </row>
    <row r="555" ht="15" spans="1:8">
      <c r="A555" s="14"/>
      <c r="B555" s="14"/>
      <c r="C555" s="14"/>
      <c r="D555" s="14"/>
      <c r="E555" s="14"/>
      <c r="F555" s="14"/>
      <c r="G555" s="14"/>
      <c r="H555" s="15"/>
    </row>
    <row r="556" ht="15" spans="1:8">
      <c r="A556" s="14"/>
      <c r="B556" s="14"/>
      <c r="C556" s="14"/>
      <c r="D556" s="14"/>
      <c r="E556" s="14"/>
      <c r="F556" s="14"/>
      <c r="G556" s="14"/>
      <c r="H556" s="15"/>
    </row>
    <row r="557" ht="15" spans="1:8">
      <c r="A557" s="14"/>
      <c r="B557" s="14"/>
      <c r="C557" s="14"/>
      <c r="D557" s="14"/>
      <c r="E557" s="14"/>
      <c r="F557" s="14"/>
      <c r="G557" s="14"/>
      <c r="H557" s="15"/>
    </row>
    <row r="558" ht="15" spans="1:8">
      <c r="A558" s="14"/>
      <c r="B558" s="14"/>
      <c r="C558" s="14"/>
      <c r="D558" s="14"/>
      <c r="E558" s="14"/>
      <c r="F558" s="14"/>
      <c r="G558" s="14"/>
      <c r="H558" s="15"/>
    </row>
    <row r="559" ht="15" spans="1:8">
      <c r="A559" s="14"/>
      <c r="B559" s="14"/>
      <c r="C559" s="14"/>
      <c r="D559" s="14"/>
      <c r="E559" s="14"/>
      <c r="F559" s="14"/>
      <c r="G559" s="14"/>
      <c r="H559" s="15"/>
    </row>
    <row r="560" ht="15" spans="1:8">
      <c r="A560" s="14"/>
      <c r="B560" s="14"/>
      <c r="C560" s="14"/>
      <c r="D560" s="14"/>
      <c r="E560" s="14"/>
      <c r="F560" s="14"/>
      <c r="G560" s="14"/>
      <c r="H560" s="15"/>
    </row>
    <row r="561" ht="15" spans="1:8">
      <c r="A561" s="14"/>
      <c r="B561" s="14"/>
      <c r="C561" s="14"/>
      <c r="D561" s="14"/>
      <c r="E561" s="14"/>
      <c r="F561" s="14"/>
      <c r="G561" s="14"/>
      <c r="H561" s="15"/>
    </row>
    <row r="562" ht="15" spans="1:8">
      <c r="A562" s="14"/>
      <c r="B562" s="14"/>
      <c r="C562" s="14"/>
      <c r="D562" s="14"/>
      <c r="E562" s="14"/>
      <c r="F562" s="14"/>
      <c r="G562" s="14"/>
      <c r="H562" s="15"/>
    </row>
    <row r="563" ht="15" spans="1:8">
      <c r="A563" s="14"/>
      <c r="B563" s="14"/>
      <c r="C563" s="14"/>
      <c r="D563" s="14"/>
      <c r="E563" s="14"/>
      <c r="F563" s="14"/>
      <c r="G563" s="14"/>
      <c r="H563" s="15"/>
    </row>
    <row r="564" ht="15" spans="1:8">
      <c r="A564" s="14"/>
      <c r="B564" s="14"/>
      <c r="C564" s="14"/>
      <c r="D564" s="14"/>
      <c r="E564" s="14"/>
      <c r="F564" s="14"/>
      <c r="G564" s="14"/>
      <c r="H564" s="15"/>
    </row>
    <row r="565" ht="15" spans="1:8">
      <c r="A565" s="14"/>
      <c r="B565" s="14"/>
      <c r="C565" s="14"/>
      <c r="D565" s="14"/>
      <c r="E565" s="14"/>
      <c r="F565" s="14"/>
      <c r="G565" s="14"/>
      <c r="H565" s="15"/>
    </row>
    <row r="566" ht="15" spans="1:8">
      <c r="A566" s="14"/>
      <c r="B566" s="14"/>
      <c r="C566" s="14"/>
      <c r="D566" s="14"/>
      <c r="E566" s="14"/>
      <c r="F566" s="14"/>
      <c r="G566" s="14"/>
      <c r="H566" s="15"/>
    </row>
    <row r="567" ht="15" spans="1:8">
      <c r="A567" s="14"/>
      <c r="B567" s="14"/>
      <c r="C567" s="14"/>
      <c r="D567" s="14"/>
      <c r="E567" s="14"/>
      <c r="F567" s="14"/>
      <c r="G567" s="14"/>
      <c r="H567" s="15"/>
    </row>
    <row r="568" ht="15" spans="1:8">
      <c r="A568" s="14"/>
      <c r="B568" s="14"/>
      <c r="C568" s="14"/>
      <c r="D568" s="14"/>
      <c r="E568" s="14"/>
      <c r="F568" s="14"/>
      <c r="G568" s="14"/>
      <c r="H568" s="15"/>
    </row>
    <row r="569" ht="15" spans="1:8">
      <c r="A569" s="14"/>
      <c r="B569" s="14"/>
      <c r="C569" s="14"/>
      <c r="D569" s="14"/>
      <c r="E569" s="14"/>
      <c r="F569" s="14"/>
      <c r="G569" s="14"/>
      <c r="H569" s="15"/>
    </row>
    <row r="570" ht="15" spans="1:8">
      <c r="A570" s="14"/>
      <c r="B570" s="14"/>
      <c r="C570" s="14"/>
      <c r="D570" s="14"/>
      <c r="E570" s="14"/>
      <c r="F570" s="14"/>
      <c r="G570" s="14"/>
      <c r="H570" s="15"/>
    </row>
    <row r="571" ht="15" spans="1:8">
      <c r="A571" s="14"/>
      <c r="B571" s="14"/>
      <c r="C571" s="14"/>
      <c r="D571" s="14"/>
      <c r="E571" s="14"/>
      <c r="F571" s="14"/>
      <c r="G571" s="14"/>
      <c r="H571" s="15"/>
    </row>
    <row r="572" ht="15" spans="1:8">
      <c r="A572" s="14"/>
      <c r="B572" s="14"/>
      <c r="C572" s="14"/>
      <c r="D572" s="14"/>
      <c r="E572" s="14"/>
      <c r="F572" s="14"/>
      <c r="G572" s="14"/>
      <c r="H572" s="15"/>
    </row>
    <row r="573" ht="15" spans="1:8">
      <c r="A573" s="14"/>
      <c r="B573" s="14"/>
      <c r="C573" s="14"/>
      <c r="D573" s="14"/>
      <c r="E573" s="14"/>
      <c r="F573" s="14"/>
      <c r="G573" s="14"/>
      <c r="H573" s="15"/>
    </row>
    <row r="574" ht="15" spans="1:8">
      <c r="A574" s="14"/>
      <c r="B574" s="14"/>
      <c r="C574" s="14"/>
      <c r="D574" s="14"/>
      <c r="E574" s="14"/>
      <c r="F574" s="14"/>
      <c r="G574" s="14"/>
      <c r="H574" s="15"/>
    </row>
    <row r="575" ht="15" spans="1:8">
      <c r="A575" s="14"/>
      <c r="B575" s="14"/>
      <c r="C575" s="14"/>
      <c r="D575" s="14"/>
      <c r="E575" s="14"/>
      <c r="F575" s="14"/>
      <c r="G575" s="14"/>
      <c r="H575" s="15"/>
    </row>
    <row r="576" ht="15" spans="1:8">
      <c r="A576" s="14"/>
      <c r="B576" s="14"/>
      <c r="C576" s="14"/>
      <c r="D576" s="14"/>
      <c r="E576" s="14"/>
      <c r="F576" s="14"/>
      <c r="G576" s="14"/>
      <c r="H576" s="15"/>
    </row>
    <row r="577" ht="15" spans="1:8">
      <c r="A577" s="14"/>
      <c r="B577" s="14"/>
      <c r="C577" s="14"/>
      <c r="D577" s="14"/>
      <c r="E577" s="14"/>
      <c r="F577" s="14"/>
      <c r="G577" s="14"/>
      <c r="H577" s="15"/>
    </row>
    <row r="578" ht="15" spans="1:8">
      <c r="A578" s="14"/>
      <c r="B578" s="14"/>
      <c r="C578" s="14"/>
      <c r="D578" s="14"/>
      <c r="E578" s="14"/>
      <c r="F578" s="14"/>
      <c r="G578" s="14"/>
      <c r="H578" s="15"/>
    </row>
    <row r="579" ht="15" spans="1:8">
      <c r="A579" s="14"/>
      <c r="B579" s="14"/>
      <c r="C579" s="14"/>
      <c r="D579" s="14"/>
      <c r="E579" s="14"/>
      <c r="F579" s="14"/>
      <c r="G579" s="14"/>
      <c r="H579" s="15"/>
    </row>
    <row r="580" ht="15" spans="1:8">
      <c r="A580" s="14"/>
      <c r="B580" s="14"/>
      <c r="C580" s="14"/>
      <c r="D580" s="14"/>
      <c r="E580" s="14"/>
      <c r="F580" s="14"/>
      <c r="G580" s="14"/>
      <c r="H580" s="15"/>
    </row>
    <row r="581" ht="15" spans="1:8">
      <c r="A581" s="14"/>
      <c r="B581" s="14"/>
      <c r="C581" s="14"/>
      <c r="D581" s="14"/>
      <c r="E581" s="14"/>
      <c r="F581" s="14"/>
      <c r="G581" s="14"/>
      <c r="H581" s="15"/>
    </row>
    <row r="582" ht="15" spans="1:8">
      <c r="A582" s="14"/>
      <c r="B582" s="14"/>
      <c r="C582" s="14"/>
      <c r="D582" s="14"/>
      <c r="E582" s="14"/>
      <c r="F582" s="14"/>
      <c r="G582" s="14"/>
      <c r="H582" s="15"/>
    </row>
    <row r="583" ht="15" spans="1:8">
      <c r="A583" s="14"/>
      <c r="B583" s="14"/>
      <c r="C583" s="14"/>
      <c r="D583" s="14"/>
      <c r="E583" s="14"/>
      <c r="F583" s="14"/>
      <c r="G583" s="14"/>
      <c r="H583" s="15"/>
    </row>
    <row r="584" ht="15" spans="1:8">
      <c r="A584" s="14"/>
      <c r="B584" s="14"/>
      <c r="C584" s="14"/>
      <c r="D584" s="14"/>
      <c r="E584" s="14"/>
      <c r="F584" s="14"/>
      <c r="G584" s="14"/>
      <c r="H584" s="15"/>
    </row>
    <row r="585" ht="15" spans="1:8">
      <c r="A585" s="14"/>
      <c r="B585" s="14"/>
      <c r="C585" s="14"/>
      <c r="D585" s="14"/>
      <c r="E585" s="14"/>
      <c r="F585" s="14"/>
      <c r="G585" s="14"/>
      <c r="H585" s="15"/>
    </row>
    <row r="586" ht="15" spans="1:8">
      <c r="A586" s="14"/>
      <c r="B586" s="14"/>
      <c r="C586" s="14"/>
      <c r="D586" s="14"/>
      <c r="E586" s="14"/>
      <c r="F586" s="14"/>
      <c r="G586" s="14"/>
      <c r="H586" s="15"/>
    </row>
    <row r="587" ht="15" spans="1:8">
      <c r="A587" s="14"/>
      <c r="B587" s="14"/>
      <c r="C587" s="14"/>
      <c r="D587" s="14"/>
      <c r="E587" s="14"/>
      <c r="F587" s="14"/>
      <c r="G587" s="14"/>
      <c r="H587" s="15"/>
    </row>
    <row r="588" ht="15" spans="1:8">
      <c r="A588" s="14"/>
      <c r="B588" s="14"/>
      <c r="C588" s="14"/>
      <c r="D588" s="14"/>
      <c r="E588" s="14"/>
      <c r="F588" s="14"/>
      <c r="G588" s="14"/>
      <c r="H588" s="15"/>
    </row>
    <row r="589" ht="15" spans="1:8">
      <c r="A589" s="14"/>
      <c r="B589" s="14"/>
      <c r="C589" s="14"/>
      <c r="D589" s="14"/>
      <c r="E589" s="14"/>
      <c r="F589" s="14"/>
      <c r="G589" s="14"/>
      <c r="H589" s="15"/>
    </row>
    <row r="590" ht="15" spans="1:8">
      <c r="A590" s="14"/>
      <c r="B590" s="14"/>
      <c r="C590" s="14"/>
      <c r="D590" s="14"/>
      <c r="E590" s="14"/>
      <c r="F590" s="14"/>
      <c r="G590" s="14"/>
      <c r="H590" s="15"/>
    </row>
    <row r="591" ht="15" spans="1:8">
      <c r="A591" s="14"/>
      <c r="B591" s="14"/>
      <c r="C591" s="14"/>
      <c r="D591" s="14"/>
      <c r="E591" s="14"/>
      <c r="F591" s="14"/>
      <c r="G591" s="14"/>
      <c r="H591" s="15"/>
    </row>
    <row r="592" ht="15" spans="1:8">
      <c r="A592" s="14"/>
      <c r="B592" s="14"/>
      <c r="C592" s="14"/>
      <c r="D592" s="14"/>
      <c r="E592" s="14"/>
      <c r="F592" s="14"/>
      <c r="G592" s="14"/>
      <c r="H592" s="15"/>
    </row>
    <row r="593" ht="15" spans="1:8">
      <c r="A593" s="14"/>
      <c r="B593" s="14"/>
      <c r="C593" s="14"/>
      <c r="D593" s="14"/>
      <c r="E593" s="14"/>
      <c r="F593" s="14"/>
      <c r="G593" s="14"/>
      <c r="H593" s="15"/>
    </row>
    <row r="594" ht="15" spans="1:8">
      <c r="A594" s="14"/>
      <c r="B594" s="14"/>
      <c r="C594" s="14"/>
      <c r="D594" s="14"/>
      <c r="E594" s="14"/>
      <c r="F594" s="14"/>
      <c r="G594" s="14"/>
      <c r="H594" s="15"/>
    </row>
    <row r="595" ht="15" spans="1:8">
      <c r="A595" s="14"/>
      <c r="B595" s="14"/>
      <c r="C595" s="14"/>
      <c r="D595" s="14"/>
      <c r="E595" s="14"/>
      <c r="F595" s="14"/>
      <c r="G595" s="14"/>
      <c r="H595" s="15"/>
    </row>
    <row r="596" ht="15" spans="1:8">
      <c r="A596" s="14"/>
      <c r="B596" s="14"/>
      <c r="C596" s="14"/>
      <c r="D596" s="14"/>
      <c r="E596" s="14"/>
      <c r="F596" s="14"/>
      <c r="G596" s="14"/>
      <c r="H596" s="15"/>
    </row>
    <row r="597" ht="15" spans="1:8">
      <c r="A597" s="14"/>
      <c r="B597" s="14"/>
      <c r="C597" s="14"/>
      <c r="D597" s="14"/>
      <c r="E597" s="14"/>
      <c r="F597" s="14"/>
      <c r="G597" s="14"/>
      <c r="H597" s="15"/>
    </row>
    <row r="598" ht="15" spans="1:8">
      <c r="A598" s="14"/>
      <c r="B598" s="14"/>
      <c r="C598" s="14"/>
      <c r="D598" s="14"/>
      <c r="E598" s="14"/>
      <c r="F598" s="14"/>
      <c r="G598" s="14"/>
      <c r="H598" s="15"/>
    </row>
    <row r="599" ht="15" spans="1:8">
      <c r="A599" s="14"/>
      <c r="B599" s="14"/>
      <c r="C599" s="14"/>
      <c r="D599" s="14"/>
      <c r="E599" s="14"/>
      <c r="F599" s="14"/>
      <c r="G599" s="14"/>
      <c r="H599" s="15"/>
    </row>
    <row r="600" ht="15" spans="1:8">
      <c r="A600" s="14"/>
      <c r="B600" s="14"/>
      <c r="C600" s="14"/>
      <c r="D600" s="14"/>
      <c r="E600" s="14"/>
      <c r="F600" s="14"/>
      <c r="G600" s="14"/>
      <c r="H600" s="15"/>
    </row>
    <row r="601" ht="15" spans="1:8">
      <c r="A601" s="14"/>
      <c r="B601" s="14"/>
      <c r="C601" s="14"/>
      <c r="D601" s="14"/>
      <c r="E601" s="14"/>
      <c r="F601" s="14"/>
      <c r="G601" s="14"/>
      <c r="H601" s="15"/>
    </row>
    <row r="602" ht="15" spans="1:8">
      <c r="A602" s="14"/>
      <c r="B602" s="14"/>
      <c r="C602" s="14"/>
      <c r="D602" s="14"/>
      <c r="E602" s="14"/>
      <c r="F602" s="14"/>
      <c r="G602" s="14"/>
      <c r="H602" s="15"/>
    </row>
    <row r="603" ht="15" spans="1:8">
      <c r="A603" s="14"/>
      <c r="B603" s="14"/>
      <c r="C603" s="14"/>
      <c r="D603" s="14"/>
      <c r="E603" s="14"/>
      <c r="F603" s="14"/>
      <c r="G603" s="14"/>
      <c r="H603" s="15"/>
    </row>
    <row r="604" ht="15" spans="1:8">
      <c r="A604" s="14"/>
      <c r="B604" s="14"/>
      <c r="C604" s="14"/>
      <c r="D604" s="14"/>
      <c r="E604" s="14"/>
      <c r="F604" s="14"/>
      <c r="G604" s="14"/>
      <c r="H604" s="15"/>
    </row>
    <row r="605" ht="15" spans="1:8">
      <c r="A605" s="14"/>
      <c r="B605" s="14"/>
      <c r="C605" s="14"/>
      <c r="D605" s="14"/>
      <c r="E605" s="14"/>
      <c r="F605" s="14"/>
      <c r="G605" s="14"/>
      <c r="H605" s="15"/>
    </row>
    <row r="606" ht="15" spans="1:8">
      <c r="A606" s="14"/>
      <c r="B606" s="14"/>
      <c r="C606" s="14"/>
      <c r="D606" s="14"/>
      <c r="E606" s="14"/>
      <c r="F606" s="14"/>
      <c r="G606" s="14"/>
      <c r="H606" s="15"/>
    </row>
    <row r="607" ht="15" spans="1:8">
      <c r="A607" s="14"/>
      <c r="B607" s="14"/>
      <c r="C607" s="14"/>
      <c r="D607" s="14"/>
      <c r="E607" s="14"/>
      <c r="F607" s="14"/>
      <c r="G607" s="14"/>
      <c r="H607" s="15"/>
    </row>
    <row r="608" ht="15" spans="1:8">
      <c r="A608" s="14"/>
      <c r="B608" s="14"/>
      <c r="C608" s="14"/>
      <c r="D608" s="14"/>
      <c r="E608" s="14"/>
      <c r="F608" s="14"/>
      <c r="G608" s="14"/>
      <c r="H608" s="15"/>
    </row>
    <row r="609" ht="15" spans="1:8">
      <c r="A609" s="14"/>
      <c r="B609" s="14"/>
      <c r="C609" s="14"/>
      <c r="D609" s="14"/>
      <c r="E609" s="14"/>
      <c r="F609" s="14"/>
      <c r="G609" s="14"/>
      <c r="H609" s="15"/>
    </row>
    <row r="610" ht="15" spans="1:8">
      <c r="A610" s="14"/>
      <c r="B610" s="14"/>
      <c r="C610" s="14"/>
      <c r="D610" s="14"/>
      <c r="E610" s="14"/>
      <c r="F610" s="14"/>
      <c r="G610" s="14"/>
      <c r="H610" s="15"/>
    </row>
    <row r="611" ht="15" spans="1:8">
      <c r="A611" s="14"/>
      <c r="B611" s="14"/>
      <c r="C611" s="14"/>
      <c r="D611" s="14"/>
      <c r="E611" s="14"/>
      <c r="F611" s="14"/>
      <c r="G611" s="14"/>
      <c r="H611" s="15"/>
    </row>
    <row r="612" ht="15" spans="1:8">
      <c r="A612" s="14"/>
      <c r="B612" s="14"/>
      <c r="C612" s="14"/>
      <c r="D612" s="14"/>
      <c r="E612" s="14"/>
      <c r="F612" s="14"/>
      <c r="G612" s="14"/>
      <c r="H612" s="15"/>
    </row>
    <row r="613" ht="15" spans="1:8">
      <c r="A613" s="14"/>
      <c r="B613" s="14"/>
      <c r="C613" s="14"/>
      <c r="D613" s="14"/>
      <c r="E613" s="14"/>
      <c r="F613" s="14"/>
      <c r="G613" s="14"/>
      <c r="H613" s="15"/>
    </row>
    <row r="614" ht="15" spans="1:8">
      <c r="A614" s="14"/>
      <c r="B614" s="14"/>
      <c r="C614" s="14"/>
      <c r="D614" s="14"/>
      <c r="E614" s="14"/>
      <c r="F614" s="14"/>
      <c r="G614" s="14"/>
      <c r="H614" s="15"/>
    </row>
    <row r="615" ht="15" spans="1:8">
      <c r="A615" s="14"/>
      <c r="B615" s="14"/>
      <c r="C615" s="14"/>
      <c r="D615" s="14"/>
      <c r="E615" s="14"/>
      <c r="F615" s="14"/>
      <c r="G615" s="14"/>
      <c r="H615" s="15"/>
    </row>
    <row r="616" ht="15" spans="1:8">
      <c r="A616" s="14"/>
      <c r="B616" s="14"/>
      <c r="C616" s="14"/>
      <c r="D616" s="14"/>
      <c r="E616" s="14"/>
      <c r="F616" s="14"/>
      <c r="G616" s="14"/>
      <c r="H616" s="15"/>
    </row>
    <row r="617" ht="15" spans="1:8">
      <c r="A617" s="14"/>
      <c r="B617" s="14"/>
      <c r="C617" s="14"/>
      <c r="D617" s="14"/>
      <c r="E617" s="14"/>
      <c r="F617" s="14"/>
      <c r="G617" s="14"/>
      <c r="H617" s="15"/>
    </row>
    <row r="618" ht="15" spans="1:8">
      <c r="A618" s="14"/>
      <c r="B618" s="14"/>
      <c r="C618" s="14"/>
      <c r="D618" s="14"/>
      <c r="E618" s="14"/>
      <c r="F618" s="14"/>
      <c r="G618" s="14"/>
      <c r="H618" s="15"/>
    </row>
    <row r="619" ht="15" spans="1:8">
      <c r="A619" s="14"/>
      <c r="B619" s="14"/>
      <c r="C619" s="14"/>
      <c r="D619" s="14"/>
      <c r="E619" s="14"/>
      <c r="F619" s="14"/>
      <c r="G619" s="14"/>
      <c r="H619" s="15"/>
    </row>
    <row r="620" ht="15" spans="1:8">
      <c r="A620" s="14"/>
      <c r="B620" s="14"/>
      <c r="C620" s="14"/>
      <c r="D620" s="14"/>
      <c r="E620" s="14"/>
      <c r="F620" s="14"/>
      <c r="G620" s="14"/>
      <c r="H620" s="15"/>
    </row>
    <row r="621" ht="15" spans="1:8">
      <c r="A621" s="14"/>
      <c r="B621" s="14"/>
      <c r="C621" s="14"/>
      <c r="D621" s="14"/>
      <c r="E621" s="14"/>
      <c r="F621" s="14"/>
      <c r="G621" s="14"/>
      <c r="H621" s="15"/>
    </row>
    <row r="622" ht="15" spans="1:8">
      <c r="A622" s="14"/>
      <c r="B622" s="14"/>
      <c r="C622" s="14"/>
      <c r="D622" s="14"/>
      <c r="E622" s="14"/>
      <c r="F622" s="14"/>
      <c r="G622" s="14"/>
      <c r="H622" s="15"/>
    </row>
    <row r="623" ht="15" spans="1:8">
      <c r="A623" s="14"/>
      <c r="B623" s="14"/>
      <c r="C623" s="14"/>
      <c r="D623" s="14"/>
      <c r="E623" s="14"/>
      <c r="F623" s="14"/>
      <c r="G623" s="14"/>
      <c r="H623" s="15"/>
    </row>
    <row r="624" ht="15" spans="1:8">
      <c r="A624" s="14"/>
      <c r="B624" s="14"/>
      <c r="C624" s="14"/>
      <c r="D624" s="14"/>
      <c r="E624" s="14"/>
      <c r="F624" s="14"/>
      <c r="G624" s="14"/>
      <c r="H624" s="15"/>
    </row>
    <row r="625" ht="15" spans="1:8">
      <c r="A625" s="14"/>
      <c r="B625" s="14"/>
      <c r="C625" s="14"/>
      <c r="D625" s="14"/>
      <c r="E625" s="14"/>
      <c r="F625" s="14"/>
      <c r="G625" s="14"/>
      <c r="H625" s="15"/>
    </row>
    <row r="626" ht="15" spans="1:8">
      <c r="A626" s="14"/>
      <c r="B626" s="14"/>
      <c r="C626" s="14"/>
      <c r="D626" s="14"/>
      <c r="E626" s="14"/>
      <c r="F626" s="14"/>
      <c r="G626" s="14"/>
      <c r="H626" s="15"/>
    </row>
    <row r="627" ht="15" spans="1:8">
      <c r="A627" s="14"/>
      <c r="B627" s="14"/>
      <c r="C627" s="14"/>
      <c r="D627" s="14"/>
      <c r="E627" s="14"/>
      <c r="F627" s="14"/>
      <c r="G627" s="14"/>
      <c r="H627" s="15"/>
    </row>
    <row r="628" ht="15" spans="1:8">
      <c r="A628" s="14"/>
      <c r="B628" s="14"/>
      <c r="C628" s="14"/>
      <c r="D628" s="14"/>
      <c r="E628" s="14"/>
      <c r="F628" s="14"/>
      <c r="G628" s="14"/>
      <c r="H628" s="15"/>
    </row>
    <row r="629" ht="15" spans="1:8">
      <c r="A629" s="14"/>
      <c r="B629" s="14"/>
      <c r="C629" s="14"/>
      <c r="D629" s="14"/>
      <c r="E629" s="14"/>
      <c r="F629" s="14"/>
      <c r="G629" s="14"/>
      <c r="H629" s="15"/>
    </row>
    <row r="630" ht="15" spans="1:8">
      <c r="A630" s="14"/>
      <c r="B630" s="14"/>
      <c r="C630" s="14"/>
      <c r="D630" s="14"/>
      <c r="E630" s="14"/>
      <c r="F630" s="14"/>
      <c r="G630" s="14"/>
      <c r="H630" s="15"/>
    </row>
    <row r="631" ht="15" spans="1:8">
      <c r="A631" s="14"/>
      <c r="B631" s="14"/>
      <c r="C631" s="14"/>
      <c r="D631" s="14"/>
      <c r="E631" s="14"/>
      <c r="F631" s="14"/>
      <c r="G631" s="14"/>
      <c r="H631" s="15"/>
    </row>
    <row r="632" ht="15" spans="1:8">
      <c r="A632" s="14"/>
      <c r="B632" s="14"/>
      <c r="C632" s="14"/>
      <c r="D632" s="14"/>
      <c r="E632" s="14"/>
      <c r="F632" s="14"/>
      <c r="G632" s="14"/>
      <c r="H632" s="15"/>
    </row>
    <row r="633" ht="15" spans="1:8">
      <c r="A633" s="14"/>
      <c r="B633" s="14"/>
      <c r="C633" s="14"/>
      <c r="D633" s="14"/>
      <c r="E633" s="14"/>
      <c r="F633" s="14"/>
      <c r="G633" s="14"/>
      <c r="H633" s="15"/>
    </row>
    <row r="634" ht="15" spans="1:8">
      <c r="A634" s="14"/>
      <c r="B634" s="14"/>
      <c r="C634" s="14"/>
      <c r="D634" s="14"/>
      <c r="E634" s="14"/>
      <c r="F634" s="14"/>
      <c r="G634" s="14"/>
      <c r="H634" s="15"/>
    </row>
    <row r="635" ht="15" spans="1:8">
      <c r="A635" s="14"/>
      <c r="B635" s="14"/>
      <c r="C635" s="14"/>
      <c r="D635" s="14"/>
      <c r="E635" s="14"/>
      <c r="F635" s="14"/>
      <c r="G635" s="14"/>
      <c r="H635" s="15"/>
    </row>
    <row r="636" ht="15" spans="1:8">
      <c r="A636" s="14"/>
      <c r="B636" s="14"/>
      <c r="C636" s="14"/>
      <c r="D636" s="14"/>
      <c r="E636" s="14"/>
      <c r="F636" s="14"/>
      <c r="G636" s="14"/>
      <c r="H636" s="15"/>
    </row>
    <row r="637" ht="15" spans="1:8">
      <c r="A637" s="14"/>
      <c r="B637" s="14"/>
      <c r="C637" s="14"/>
      <c r="D637" s="14"/>
      <c r="E637" s="14"/>
      <c r="F637" s="14"/>
      <c r="G637" s="14"/>
      <c r="H637" s="15"/>
    </row>
    <row r="638" ht="15" spans="1:8">
      <c r="A638" s="14"/>
      <c r="B638" s="14"/>
      <c r="C638" s="14"/>
      <c r="D638" s="14"/>
      <c r="E638" s="14"/>
      <c r="F638" s="14"/>
      <c r="G638" s="14"/>
      <c r="H638" s="15"/>
    </row>
    <row r="639" ht="15" spans="1:8">
      <c r="A639" s="14"/>
      <c r="B639" s="14"/>
      <c r="C639" s="14"/>
      <c r="D639" s="14"/>
      <c r="E639" s="14"/>
      <c r="F639" s="14"/>
      <c r="G639" s="14"/>
      <c r="H639" s="15"/>
    </row>
    <row r="640" ht="15" spans="1:8">
      <c r="A640" s="14"/>
      <c r="B640" s="14"/>
      <c r="C640" s="14"/>
      <c r="D640" s="14"/>
      <c r="E640" s="14"/>
      <c r="F640" s="14"/>
      <c r="G640" s="14"/>
      <c r="H640" s="15"/>
    </row>
    <row r="641" ht="15" spans="1:8">
      <c r="A641" s="14"/>
      <c r="B641" s="14"/>
      <c r="C641" s="14"/>
      <c r="D641" s="14"/>
      <c r="E641" s="14"/>
      <c r="F641" s="14"/>
      <c r="G641" s="14"/>
      <c r="H641" s="15"/>
    </row>
    <row r="642" ht="15" spans="1:8">
      <c r="A642" s="14"/>
      <c r="B642" s="14"/>
      <c r="C642" s="14"/>
      <c r="D642" s="14"/>
      <c r="E642" s="14"/>
      <c r="F642" s="14"/>
      <c r="G642" s="14"/>
      <c r="H642" s="15"/>
    </row>
    <row r="643" ht="15" spans="1:8">
      <c r="A643" s="14"/>
      <c r="B643" s="14"/>
      <c r="C643" s="14"/>
      <c r="D643" s="14"/>
      <c r="E643" s="14"/>
      <c r="F643" s="14"/>
      <c r="G643" s="14"/>
      <c r="H643" s="15"/>
    </row>
    <row r="644" ht="15" spans="1:8">
      <c r="A644" s="14"/>
      <c r="B644" s="14"/>
      <c r="C644" s="14"/>
      <c r="D644" s="14"/>
      <c r="E644" s="14"/>
      <c r="F644" s="14"/>
      <c r="G644" s="14"/>
      <c r="H644" s="15"/>
    </row>
    <row r="645" ht="15" spans="1:8">
      <c r="A645" s="14"/>
      <c r="B645" s="14"/>
      <c r="C645" s="14"/>
      <c r="D645" s="14"/>
      <c r="E645" s="14"/>
      <c r="F645" s="14"/>
      <c r="G645" s="14"/>
      <c r="H645" s="15"/>
    </row>
    <row r="646" ht="15" spans="1:8">
      <c r="A646" s="14"/>
      <c r="B646" s="14"/>
      <c r="C646" s="14"/>
      <c r="D646" s="14"/>
      <c r="E646" s="14"/>
      <c r="F646" s="14"/>
      <c r="G646" s="14"/>
      <c r="H646" s="15"/>
    </row>
    <row r="647" ht="15" spans="1:8">
      <c r="A647" s="14"/>
      <c r="B647" s="14"/>
      <c r="C647" s="14"/>
      <c r="D647" s="14"/>
      <c r="E647" s="14"/>
      <c r="F647" s="14"/>
      <c r="G647" s="14"/>
      <c r="H647" s="15"/>
    </row>
    <row r="648" ht="15" spans="1:8">
      <c r="A648" s="14"/>
      <c r="B648" s="14"/>
      <c r="C648" s="14"/>
      <c r="D648" s="14"/>
      <c r="E648" s="14"/>
      <c r="F648" s="14"/>
      <c r="G648" s="14"/>
      <c r="H648" s="15"/>
    </row>
    <row r="649" ht="15" spans="1:8">
      <c r="A649" s="14"/>
      <c r="B649" s="14"/>
      <c r="C649" s="14"/>
      <c r="D649" s="14"/>
      <c r="E649" s="14"/>
      <c r="F649" s="14"/>
      <c r="G649" s="14"/>
      <c r="H649" s="15"/>
    </row>
    <row r="650" ht="15" spans="1:8">
      <c r="A650" s="14"/>
      <c r="B650" s="14"/>
      <c r="C650" s="14"/>
      <c r="D650" s="14"/>
      <c r="E650" s="14"/>
      <c r="F650" s="14"/>
      <c r="G650" s="14"/>
      <c r="H650" s="15"/>
    </row>
    <row r="651" ht="15" spans="1:8">
      <c r="A651" s="14"/>
      <c r="B651" s="14"/>
      <c r="C651" s="14"/>
      <c r="D651" s="14"/>
      <c r="E651" s="14"/>
      <c r="F651" s="14"/>
      <c r="G651" s="14"/>
      <c r="H651" s="15"/>
    </row>
    <row r="652" ht="15" spans="1:8">
      <c r="A652" s="14"/>
      <c r="B652" s="14"/>
      <c r="C652" s="14"/>
      <c r="D652" s="14"/>
      <c r="E652" s="14"/>
      <c r="F652" s="14"/>
      <c r="G652" s="14"/>
      <c r="H652" s="15"/>
    </row>
    <row r="653" ht="15" spans="1:8">
      <c r="A653" s="14"/>
      <c r="B653" s="14"/>
      <c r="C653" s="14"/>
      <c r="D653" s="14"/>
      <c r="E653" s="14"/>
      <c r="F653" s="14"/>
      <c r="G653" s="14"/>
      <c r="H653" s="15"/>
    </row>
    <row r="654" ht="15" spans="1:8">
      <c r="A654" s="14"/>
      <c r="B654" s="14"/>
      <c r="C654" s="14"/>
      <c r="D654" s="14"/>
      <c r="E654" s="14"/>
      <c r="F654" s="14"/>
      <c r="G654" s="14"/>
      <c r="H654" s="15"/>
    </row>
    <row r="655" ht="15" spans="1:8">
      <c r="A655" s="14"/>
      <c r="B655" s="14"/>
      <c r="C655" s="14"/>
      <c r="D655" s="14"/>
      <c r="E655" s="14"/>
      <c r="F655" s="14"/>
      <c r="G655" s="14"/>
      <c r="H655" s="15"/>
    </row>
    <row r="656" ht="15" spans="1:8">
      <c r="A656" s="14"/>
      <c r="B656" s="14"/>
      <c r="C656" s="14"/>
      <c r="D656" s="14"/>
      <c r="E656" s="14"/>
      <c r="F656" s="14"/>
      <c r="G656" s="14"/>
      <c r="H656" s="15"/>
    </row>
    <row r="657" ht="15" spans="1:8">
      <c r="A657" s="14"/>
      <c r="B657" s="14"/>
      <c r="C657" s="14"/>
      <c r="D657" s="14"/>
      <c r="E657" s="14"/>
      <c r="F657" s="14"/>
      <c r="G657" s="14"/>
      <c r="H657" s="15"/>
    </row>
    <row r="658" ht="15" spans="1:8">
      <c r="A658" s="14"/>
      <c r="B658" s="14"/>
      <c r="C658" s="14"/>
      <c r="D658" s="14"/>
      <c r="E658" s="14"/>
      <c r="F658" s="14"/>
      <c r="G658" s="14"/>
      <c r="H658" s="15"/>
    </row>
    <row r="659" ht="15" spans="1:8">
      <c r="A659" s="14"/>
      <c r="B659" s="14"/>
      <c r="C659" s="14"/>
      <c r="D659" s="14"/>
      <c r="E659" s="14"/>
      <c r="F659" s="14"/>
      <c r="G659" s="14"/>
      <c r="H659" s="15"/>
    </row>
    <row r="660" ht="15" spans="1:8">
      <c r="A660" s="14"/>
      <c r="B660" s="14"/>
      <c r="C660" s="14"/>
      <c r="D660" s="14"/>
      <c r="E660" s="14"/>
      <c r="F660" s="14"/>
      <c r="G660" s="14"/>
      <c r="H660" s="15"/>
    </row>
    <row r="661" ht="15" spans="1:8">
      <c r="A661" s="14"/>
      <c r="B661" s="14"/>
      <c r="C661" s="14"/>
      <c r="D661" s="14"/>
      <c r="E661" s="14"/>
      <c r="F661" s="14"/>
      <c r="G661" s="14"/>
      <c r="H661" s="15"/>
    </row>
    <row r="662" ht="15" spans="1:8">
      <c r="A662" s="14"/>
      <c r="B662" s="14"/>
      <c r="C662" s="14"/>
      <c r="D662" s="14"/>
      <c r="E662" s="14"/>
      <c r="F662" s="14"/>
      <c r="G662" s="14"/>
      <c r="H662" s="15"/>
    </row>
    <row r="663" ht="15" spans="1:8">
      <c r="A663" s="14"/>
      <c r="B663" s="14"/>
      <c r="C663" s="14"/>
      <c r="D663" s="14"/>
      <c r="E663" s="14"/>
      <c r="F663" s="14"/>
      <c r="G663" s="14"/>
      <c r="H663" s="15"/>
    </row>
    <row r="664" ht="15" spans="1:8">
      <c r="A664" s="14"/>
      <c r="B664" s="14"/>
      <c r="C664" s="14"/>
      <c r="D664" s="14"/>
      <c r="E664" s="14"/>
      <c r="F664" s="14"/>
      <c r="G664" s="14"/>
      <c r="H664" s="15"/>
    </row>
    <row r="665" ht="15" spans="1:8">
      <c r="A665" s="14"/>
      <c r="B665" s="14"/>
      <c r="C665" s="14"/>
      <c r="D665" s="14"/>
      <c r="E665" s="14"/>
      <c r="F665" s="14"/>
      <c r="G665" s="14"/>
      <c r="H665" s="15"/>
    </row>
    <row r="666" ht="15" spans="1:8">
      <c r="A666" s="14"/>
      <c r="B666" s="14"/>
      <c r="C666" s="14"/>
      <c r="D666" s="14"/>
      <c r="E666" s="14"/>
      <c r="F666" s="14"/>
      <c r="G666" s="14"/>
      <c r="H666" s="15"/>
    </row>
    <row r="667" ht="15" spans="1:8">
      <c r="A667" s="14"/>
      <c r="B667" s="14"/>
      <c r="C667" s="14"/>
      <c r="D667" s="14"/>
      <c r="E667" s="14"/>
      <c r="F667" s="14"/>
      <c r="G667" s="14"/>
      <c r="H667" s="15"/>
    </row>
    <row r="668" ht="15" spans="1:8">
      <c r="A668" s="14"/>
      <c r="B668" s="14"/>
      <c r="C668" s="14"/>
      <c r="D668" s="14"/>
      <c r="E668" s="14"/>
      <c r="F668" s="14"/>
      <c r="G668" s="14"/>
      <c r="H668" s="15"/>
    </row>
    <row r="669" ht="15" spans="1:8">
      <c r="A669" s="14"/>
      <c r="B669" s="14"/>
      <c r="C669" s="14"/>
      <c r="D669" s="14"/>
      <c r="E669" s="14"/>
      <c r="F669" s="14"/>
      <c r="G669" s="14"/>
      <c r="H669" s="15"/>
    </row>
    <row r="670" ht="15" spans="1:8">
      <c r="A670" s="14"/>
      <c r="B670" s="14"/>
      <c r="C670" s="14"/>
      <c r="D670" s="14"/>
      <c r="E670" s="14"/>
      <c r="F670" s="14"/>
      <c r="G670" s="14"/>
      <c r="H670" s="15"/>
    </row>
    <row r="671" ht="15" spans="1:8">
      <c r="A671" s="14"/>
      <c r="B671" s="14"/>
      <c r="C671" s="14"/>
      <c r="D671" s="14"/>
      <c r="E671" s="14"/>
      <c r="F671" s="14"/>
      <c r="G671" s="14"/>
      <c r="H671" s="15"/>
    </row>
    <row r="672" ht="15" spans="1:8">
      <c r="A672" s="14"/>
      <c r="B672" s="14"/>
      <c r="C672" s="14"/>
      <c r="D672" s="14"/>
      <c r="E672" s="14"/>
      <c r="F672" s="14"/>
      <c r="G672" s="14"/>
      <c r="H672" s="15"/>
    </row>
    <row r="673" ht="15" spans="1:8">
      <c r="A673" s="14"/>
      <c r="B673" s="14"/>
      <c r="C673" s="14"/>
      <c r="D673" s="14"/>
      <c r="E673" s="14"/>
      <c r="F673" s="14"/>
      <c r="G673" s="14"/>
      <c r="H673" s="15"/>
    </row>
    <row r="674" ht="15" spans="1:8">
      <c r="A674" s="14"/>
      <c r="B674" s="14"/>
      <c r="C674" s="14"/>
      <c r="D674" s="14"/>
      <c r="E674" s="14"/>
      <c r="F674" s="14"/>
      <c r="G674" s="14"/>
      <c r="H674" s="15"/>
    </row>
    <row r="675" ht="15" spans="1:8">
      <c r="A675" s="14"/>
      <c r="B675" s="14"/>
      <c r="C675" s="14"/>
      <c r="D675" s="14"/>
      <c r="E675" s="14"/>
      <c r="F675" s="14"/>
      <c r="G675" s="14"/>
      <c r="H675" s="15"/>
    </row>
    <row r="676" ht="15" spans="1:8">
      <c r="A676" s="14"/>
      <c r="B676" s="14"/>
      <c r="C676" s="14"/>
      <c r="D676" s="14"/>
      <c r="E676" s="14"/>
      <c r="F676" s="14"/>
      <c r="G676" s="14"/>
      <c r="H676" s="15"/>
    </row>
    <row r="677" ht="15" spans="1:8">
      <c r="A677" s="14"/>
      <c r="B677" s="14"/>
      <c r="C677" s="14"/>
      <c r="D677" s="14"/>
      <c r="E677" s="14"/>
      <c r="F677" s="14"/>
      <c r="G677" s="14"/>
      <c r="H677" s="15"/>
    </row>
    <row r="678" ht="15" spans="1:8">
      <c r="A678" s="14"/>
      <c r="B678" s="14"/>
      <c r="C678" s="14"/>
      <c r="D678" s="14"/>
      <c r="E678" s="14"/>
      <c r="F678" s="14"/>
      <c r="G678" s="14"/>
      <c r="H678" s="15"/>
    </row>
    <row r="679" ht="15" spans="1:8">
      <c r="A679" s="14"/>
      <c r="B679" s="14"/>
      <c r="C679" s="14"/>
      <c r="D679" s="14"/>
      <c r="E679" s="14"/>
      <c r="F679" s="14"/>
      <c r="G679" s="14"/>
      <c r="H679" s="15"/>
    </row>
    <row r="680" ht="15" spans="1:8">
      <c r="A680" s="14"/>
      <c r="B680" s="14"/>
      <c r="C680" s="14"/>
      <c r="D680" s="14"/>
      <c r="E680" s="14"/>
      <c r="F680" s="14"/>
      <c r="G680" s="14"/>
      <c r="H680" s="15"/>
    </row>
    <row r="681" ht="15" spans="1:8">
      <c r="A681" s="14"/>
      <c r="B681" s="14"/>
      <c r="C681" s="14"/>
      <c r="D681" s="14"/>
      <c r="E681" s="14"/>
      <c r="F681" s="14"/>
      <c r="G681" s="14"/>
      <c r="H681" s="15"/>
    </row>
    <row r="682" ht="15" spans="1:8">
      <c r="A682" s="14"/>
      <c r="B682" s="14"/>
      <c r="C682" s="14"/>
      <c r="D682" s="14"/>
      <c r="E682" s="14"/>
      <c r="F682" s="14"/>
      <c r="G682" s="14"/>
      <c r="H682" s="15"/>
    </row>
    <row r="683" ht="15" spans="1:8">
      <c r="A683" s="14"/>
      <c r="B683" s="14"/>
      <c r="C683" s="14"/>
      <c r="D683" s="14"/>
      <c r="E683" s="14"/>
      <c r="F683" s="14"/>
      <c r="G683" s="14"/>
      <c r="H683" s="15"/>
    </row>
    <row r="684" ht="15" spans="1:8">
      <c r="A684" s="14"/>
      <c r="B684" s="14"/>
      <c r="C684" s="14"/>
      <c r="D684" s="14"/>
      <c r="E684" s="14"/>
      <c r="F684" s="14"/>
      <c r="G684" s="14"/>
      <c r="H684" s="15"/>
    </row>
    <row r="685" ht="15" spans="1:8">
      <c r="A685" s="14"/>
      <c r="B685" s="14"/>
      <c r="C685" s="14"/>
      <c r="D685" s="14"/>
      <c r="E685" s="14"/>
      <c r="F685" s="14"/>
      <c r="G685" s="14"/>
      <c r="H685" s="15"/>
    </row>
    <row r="686" ht="15" spans="1:8">
      <c r="A686" s="14"/>
      <c r="B686" s="14"/>
      <c r="C686" s="14"/>
      <c r="D686" s="14"/>
      <c r="E686" s="14"/>
      <c r="F686" s="14"/>
      <c r="G686" s="14"/>
      <c r="H686" s="15"/>
    </row>
    <row r="687" ht="15" spans="1:8">
      <c r="A687" s="14"/>
      <c r="B687" s="14"/>
      <c r="C687" s="14"/>
      <c r="D687" s="14"/>
      <c r="E687" s="14"/>
      <c r="F687" s="14"/>
      <c r="G687" s="14"/>
      <c r="H687" s="15"/>
    </row>
    <row r="688" ht="15" spans="1:8">
      <c r="A688" s="14"/>
      <c r="B688" s="14"/>
      <c r="C688" s="14"/>
      <c r="D688" s="14"/>
      <c r="E688" s="14"/>
      <c r="F688" s="14"/>
      <c r="G688" s="14"/>
      <c r="H688" s="15"/>
    </row>
    <row r="689" ht="15" spans="1:8">
      <c r="A689" s="14"/>
      <c r="B689" s="14"/>
      <c r="C689" s="14"/>
      <c r="D689" s="14"/>
      <c r="E689" s="14"/>
      <c r="F689" s="14"/>
      <c r="G689" s="14"/>
      <c r="H689" s="15"/>
    </row>
    <row r="690" ht="15" spans="1:8">
      <c r="A690" s="14"/>
      <c r="B690" s="14"/>
      <c r="C690" s="14"/>
      <c r="D690" s="14"/>
      <c r="E690" s="14"/>
      <c r="F690" s="14"/>
      <c r="G690" s="14"/>
      <c r="H690" s="15"/>
    </row>
    <row r="691" ht="15" spans="1:8">
      <c r="A691" s="14"/>
      <c r="B691" s="14"/>
      <c r="C691" s="14"/>
      <c r="D691" s="14"/>
      <c r="E691" s="14"/>
      <c r="F691" s="14"/>
      <c r="G691" s="14"/>
      <c r="H691" s="15"/>
    </row>
    <row r="692" ht="15" spans="1:8">
      <c r="A692" s="14"/>
      <c r="B692" s="14"/>
      <c r="C692" s="14"/>
      <c r="D692" s="14"/>
      <c r="E692" s="14"/>
      <c r="F692" s="14"/>
      <c r="G692" s="14"/>
      <c r="H692" s="15"/>
    </row>
    <row r="693" ht="15" spans="1:8">
      <c r="A693" s="14"/>
      <c r="B693" s="14"/>
      <c r="C693" s="14"/>
      <c r="D693" s="14"/>
      <c r="E693" s="14"/>
      <c r="F693" s="14"/>
      <c r="G693" s="14"/>
      <c r="H693" s="15"/>
    </row>
    <row r="694" ht="15" spans="1:8">
      <c r="A694" s="14"/>
      <c r="B694" s="14"/>
      <c r="C694" s="14"/>
      <c r="D694" s="14"/>
      <c r="E694" s="14"/>
      <c r="F694" s="14"/>
      <c r="G694" s="14"/>
      <c r="H694" s="15"/>
    </row>
    <row r="695" ht="15" spans="1:8">
      <c r="A695" s="14"/>
      <c r="B695" s="14"/>
      <c r="C695" s="14"/>
      <c r="D695" s="14"/>
      <c r="E695" s="14"/>
      <c r="F695" s="14"/>
      <c r="G695" s="14"/>
      <c r="H695" s="15"/>
    </row>
    <row r="696" ht="15" spans="1:8">
      <c r="A696" s="14"/>
      <c r="B696" s="14"/>
      <c r="C696" s="14"/>
      <c r="D696" s="14"/>
      <c r="E696" s="14"/>
      <c r="F696" s="14"/>
      <c r="G696" s="14"/>
      <c r="H696" s="15"/>
    </row>
    <row r="697" ht="15" spans="1:8">
      <c r="A697" s="14"/>
      <c r="B697" s="14"/>
      <c r="C697" s="14"/>
      <c r="D697" s="14"/>
      <c r="E697" s="14"/>
      <c r="F697" s="14"/>
      <c r="G697" s="14"/>
      <c r="H697" s="15"/>
    </row>
    <row r="698" ht="15" spans="1:8">
      <c r="A698" s="14"/>
      <c r="B698" s="14"/>
      <c r="C698" s="14"/>
      <c r="D698" s="14"/>
      <c r="E698" s="14"/>
      <c r="F698" s="14"/>
      <c r="G698" s="14"/>
      <c r="H698" s="15"/>
    </row>
    <row r="699" ht="15" spans="1:8">
      <c r="A699" s="14"/>
      <c r="B699" s="14"/>
      <c r="C699" s="14"/>
      <c r="D699" s="14"/>
      <c r="E699" s="14"/>
      <c r="F699" s="14"/>
      <c r="G699" s="14"/>
      <c r="H699" s="15"/>
    </row>
    <row r="700" ht="15" spans="1:8">
      <c r="A700" s="14"/>
      <c r="B700" s="14"/>
      <c r="C700" s="14"/>
      <c r="D700" s="14"/>
      <c r="E700" s="14"/>
      <c r="F700" s="14"/>
      <c r="G700" s="14"/>
      <c r="H700" s="15"/>
    </row>
    <row r="701" ht="15" spans="1:8">
      <c r="A701" s="14"/>
      <c r="B701" s="14"/>
      <c r="C701" s="14"/>
      <c r="D701" s="14"/>
      <c r="E701" s="14"/>
      <c r="F701" s="14"/>
      <c r="G701" s="14"/>
      <c r="H701" s="15"/>
    </row>
    <row r="702" ht="15" spans="1:8">
      <c r="A702" s="14"/>
      <c r="B702" s="14"/>
      <c r="C702" s="14"/>
      <c r="D702" s="14"/>
      <c r="E702" s="14"/>
      <c r="F702" s="14"/>
      <c r="G702" s="14"/>
      <c r="H702" s="15"/>
    </row>
    <row r="703" ht="15" spans="1:8">
      <c r="A703" s="14"/>
      <c r="B703" s="14"/>
      <c r="C703" s="14"/>
      <c r="D703" s="14"/>
      <c r="E703" s="14"/>
      <c r="F703" s="14"/>
      <c r="G703" s="14"/>
      <c r="H703" s="15"/>
    </row>
    <row r="704" ht="15" spans="1:8">
      <c r="A704" s="14"/>
      <c r="B704" s="14"/>
      <c r="C704" s="14"/>
      <c r="D704" s="14"/>
      <c r="E704" s="14"/>
      <c r="F704" s="14"/>
      <c r="G704" s="14"/>
      <c r="H704" s="15"/>
    </row>
    <row r="705" ht="15" spans="1:8">
      <c r="A705" s="14"/>
      <c r="B705" s="14"/>
      <c r="C705" s="14"/>
      <c r="D705" s="14"/>
      <c r="E705" s="14"/>
      <c r="F705" s="14"/>
      <c r="G705" s="14"/>
      <c r="H705" s="15"/>
    </row>
    <row r="706" ht="15" spans="1:8">
      <c r="A706" s="14"/>
      <c r="B706" s="14"/>
      <c r="C706" s="14"/>
      <c r="D706" s="14"/>
      <c r="E706" s="14"/>
      <c r="F706" s="14"/>
      <c r="G706" s="14"/>
      <c r="H706" s="15"/>
    </row>
    <row r="707" ht="15" spans="1:8">
      <c r="A707" s="14"/>
      <c r="B707" s="14"/>
      <c r="C707" s="14"/>
      <c r="D707" s="14"/>
      <c r="E707" s="14"/>
      <c r="F707" s="14"/>
      <c r="G707" s="14"/>
      <c r="H707" s="15"/>
    </row>
    <row r="708" ht="15" spans="1:8">
      <c r="A708" s="14"/>
      <c r="B708" s="14"/>
      <c r="C708" s="14"/>
      <c r="D708" s="14"/>
      <c r="E708" s="14"/>
      <c r="F708" s="14"/>
      <c r="G708" s="14"/>
      <c r="H708" s="15"/>
    </row>
    <row r="709" ht="15" spans="1:8">
      <c r="A709" s="14"/>
      <c r="B709" s="14"/>
      <c r="C709" s="14"/>
      <c r="D709" s="14"/>
      <c r="E709" s="14"/>
      <c r="F709" s="14"/>
      <c r="G709" s="14"/>
      <c r="H709" s="15"/>
    </row>
    <row r="710" ht="15" spans="1:8">
      <c r="A710" s="14"/>
      <c r="B710" s="14"/>
      <c r="C710" s="14"/>
      <c r="D710" s="14"/>
      <c r="E710" s="14"/>
      <c r="F710" s="14"/>
      <c r="G710" s="14"/>
      <c r="H710" s="15"/>
    </row>
    <row r="711" ht="15" spans="1:8">
      <c r="A711" s="14"/>
      <c r="B711" s="14"/>
      <c r="C711" s="14"/>
      <c r="D711" s="14"/>
      <c r="E711" s="14"/>
      <c r="F711" s="14"/>
      <c r="G711" s="14"/>
      <c r="H711" s="15"/>
    </row>
    <row r="712" ht="15" spans="1:8">
      <c r="A712" s="14"/>
      <c r="B712" s="14"/>
      <c r="C712" s="14"/>
      <c r="D712" s="14"/>
      <c r="E712" s="14"/>
      <c r="F712" s="14"/>
      <c r="G712" s="14"/>
      <c r="H712" s="15"/>
    </row>
    <row r="713" ht="15" spans="1:8">
      <c r="A713" s="14"/>
      <c r="B713" s="14"/>
      <c r="C713" s="14"/>
      <c r="D713" s="14"/>
      <c r="E713" s="14"/>
      <c r="F713" s="14"/>
      <c r="G713" s="14"/>
      <c r="H713" s="15"/>
    </row>
    <row r="714" ht="15" spans="1:8">
      <c r="A714" s="14"/>
      <c r="B714" s="14"/>
      <c r="C714" s="14"/>
      <c r="D714" s="14"/>
      <c r="E714" s="14"/>
      <c r="F714" s="14"/>
      <c r="G714" s="14"/>
      <c r="H714" s="15"/>
    </row>
    <row r="715" ht="15" spans="1:8">
      <c r="A715" s="14"/>
      <c r="B715" s="14"/>
      <c r="C715" s="14"/>
      <c r="D715" s="14"/>
      <c r="E715" s="14"/>
      <c r="F715" s="14"/>
      <c r="G715" s="14"/>
      <c r="H715" s="15"/>
    </row>
    <row r="716" ht="15" spans="1:8">
      <c r="A716" s="14"/>
      <c r="B716" s="14"/>
      <c r="C716" s="14"/>
      <c r="D716" s="14"/>
      <c r="E716" s="14"/>
      <c r="F716" s="14"/>
      <c r="G716" s="14"/>
      <c r="H716" s="15"/>
    </row>
    <row r="717" ht="15" spans="1:8">
      <c r="A717" s="14"/>
      <c r="B717" s="14"/>
      <c r="C717" s="14"/>
      <c r="D717" s="14"/>
      <c r="E717" s="14"/>
      <c r="F717" s="14"/>
      <c r="G717" s="14"/>
      <c r="H717" s="15"/>
    </row>
    <row r="718" ht="15" spans="1:8">
      <c r="A718" s="14"/>
      <c r="B718" s="14"/>
      <c r="C718" s="14"/>
      <c r="D718" s="14"/>
      <c r="E718" s="14"/>
      <c r="F718" s="14"/>
      <c r="G718" s="14"/>
      <c r="H718" s="15"/>
    </row>
    <row r="719" ht="15" spans="1:8">
      <c r="A719" s="14"/>
      <c r="B719" s="14"/>
      <c r="C719" s="14"/>
      <c r="D719" s="14"/>
      <c r="E719" s="14"/>
      <c r="F719" s="14"/>
      <c r="G719" s="14"/>
      <c r="H719" s="15"/>
    </row>
    <row r="720" ht="15" spans="1:8">
      <c r="A720" s="14"/>
      <c r="B720" s="14"/>
      <c r="C720" s="14"/>
      <c r="D720" s="14"/>
      <c r="E720" s="14"/>
      <c r="F720" s="14"/>
      <c r="G720" s="14"/>
      <c r="H720" s="15"/>
    </row>
    <row r="721" ht="15" spans="1:8">
      <c r="A721" s="14"/>
      <c r="B721" s="14"/>
      <c r="C721" s="14"/>
      <c r="D721" s="14"/>
      <c r="E721" s="14"/>
      <c r="F721" s="14"/>
      <c r="G721" s="14"/>
      <c r="H721" s="15"/>
    </row>
    <row r="722" ht="15" spans="1:8">
      <c r="A722" s="14"/>
      <c r="B722" s="14"/>
      <c r="C722" s="14"/>
      <c r="D722" s="14"/>
      <c r="E722" s="14"/>
      <c r="F722" s="14"/>
      <c r="G722" s="14"/>
      <c r="H722" s="15"/>
    </row>
    <row r="723" ht="15" spans="1:8">
      <c r="A723" s="14"/>
      <c r="B723" s="14"/>
      <c r="C723" s="14"/>
      <c r="D723" s="14"/>
      <c r="E723" s="14"/>
      <c r="F723" s="14"/>
      <c r="G723" s="14"/>
      <c r="H723" s="15"/>
    </row>
    <row r="724" ht="15" spans="1:8">
      <c r="A724" s="14"/>
      <c r="B724" s="14"/>
      <c r="C724" s="14"/>
      <c r="D724" s="14"/>
      <c r="E724" s="14"/>
      <c r="F724" s="14"/>
      <c r="G724" s="14"/>
      <c r="H724" s="15"/>
    </row>
    <row r="725" ht="15" spans="1:8">
      <c r="A725" s="14"/>
      <c r="B725" s="14"/>
      <c r="C725" s="14"/>
      <c r="D725" s="14"/>
      <c r="E725" s="14"/>
      <c r="F725" s="14"/>
      <c r="G725" s="14"/>
      <c r="H725" s="15"/>
    </row>
    <row r="726" ht="15" spans="1:8">
      <c r="A726" s="14"/>
      <c r="B726" s="14"/>
      <c r="C726" s="14"/>
      <c r="D726" s="14"/>
      <c r="E726" s="14"/>
      <c r="F726" s="14"/>
      <c r="G726" s="14"/>
      <c r="H726" s="15"/>
    </row>
    <row r="727" ht="15" spans="1:8">
      <c r="A727" s="14"/>
      <c r="B727" s="14"/>
      <c r="C727" s="14"/>
      <c r="D727" s="14"/>
      <c r="E727" s="14"/>
      <c r="F727" s="14"/>
      <c r="G727" s="14"/>
      <c r="H727" s="15"/>
    </row>
    <row r="728" ht="15" spans="1:8">
      <c r="A728" s="14"/>
      <c r="B728" s="14"/>
      <c r="C728" s="14"/>
      <c r="D728" s="14"/>
      <c r="E728" s="14"/>
      <c r="F728" s="14"/>
      <c r="G728" s="14"/>
      <c r="H728" s="15"/>
    </row>
    <row r="729" ht="15" spans="1:8">
      <c r="A729" s="14"/>
      <c r="B729" s="14"/>
      <c r="C729" s="14"/>
      <c r="D729" s="14"/>
      <c r="E729" s="14"/>
      <c r="F729" s="14"/>
      <c r="G729" s="14"/>
      <c r="H729" s="15"/>
    </row>
    <row r="730" ht="15" spans="1:8">
      <c r="A730" s="14"/>
      <c r="B730" s="14"/>
      <c r="C730" s="14"/>
      <c r="D730" s="14"/>
      <c r="E730" s="14"/>
      <c r="F730" s="14"/>
      <c r="G730" s="14"/>
      <c r="H730" s="15"/>
    </row>
    <row r="731" ht="15" spans="1:8">
      <c r="A731" s="14"/>
      <c r="B731" s="14"/>
      <c r="C731" s="14"/>
      <c r="D731" s="14"/>
      <c r="E731" s="14"/>
      <c r="F731" s="14"/>
      <c r="G731" s="14"/>
      <c r="H731" s="15"/>
    </row>
    <row r="732" ht="15" spans="1:8">
      <c r="A732" s="14"/>
      <c r="B732" s="14"/>
      <c r="C732" s="14"/>
      <c r="D732" s="14"/>
      <c r="E732" s="14"/>
      <c r="F732" s="14"/>
      <c r="G732" s="14"/>
      <c r="H732" s="15"/>
    </row>
    <row r="733" ht="15" spans="1:8">
      <c r="A733" s="14"/>
      <c r="B733" s="14"/>
      <c r="C733" s="14"/>
      <c r="D733" s="14"/>
      <c r="E733" s="14"/>
      <c r="F733" s="14"/>
      <c r="G733" s="14"/>
      <c r="H733" s="15"/>
    </row>
    <row r="734" ht="15" spans="1:8">
      <c r="A734" s="14"/>
      <c r="B734" s="14"/>
      <c r="C734" s="14"/>
      <c r="D734" s="14"/>
      <c r="E734" s="14"/>
      <c r="F734" s="14"/>
      <c r="G734" s="14"/>
      <c r="H734" s="15"/>
    </row>
    <row r="735" ht="15" spans="1:8">
      <c r="A735" s="14"/>
      <c r="B735" s="14"/>
      <c r="C735" s="14"/>
      <c r="D735" s="14"/>
      <c r="E735" s="14"/>
      <c r="F735" s="14"/>
      <c r="G735" s="14"/>
      <c r="H735" s="15"/>
    </row>
    <row r="736" ht="15" spans="1:8">
      <c r="A736" s="14"/>
      <c r="B736" s="14"/>
      <c r="C736" s="14"/>
      <c r="D736" s="14"/>
      <c r="E736" s="14"/>
      <c r="F736" s="14"/>
      <c r="G736" s="14"/>
      <c r="H736" s="15"/>
    </row>
    <row r="737" ht="15" spans="1:8">
      <c r="A737" s="14"/>
      <c r="B737" s="14"/>
      <c r="C737" s="14"/>
      <c r="D737" s="14"/>
      <c r="E737" s="14"/>
      <c r="F737" s="14"/>
      <c r="G737" s="14"/>
      <c r="H737" s="15"/>
    </row>
    <row r="738" ht="15" spans="1:8">
      <c r="A738" s="14"/>
      <c r="B738" s="14"/>
      <c r="C738" s="14"/>
      <c r="D738" s="14"/>
      <c r="E738" s="14"/>
      <c r="F738" s="14"/>
      <c r="G738" s="14"/>
      <c r="H738" s="15"/>
    </row>
    <row r="739" ht="15" spans="1:8">
      <c r="A739" s="14"/>
      <c r="B739" s="14"/>
      <c r="C739" s="14"/>
      <c r="D739" s="14"/>
      <c r="E739" s="14"/>
      <c r="F739" s="14"/>
      <c r="G739" s="14"/>
      <c r="H739" s="15"/>
    </row>
    <row r="740" ht="15" spans="1:8">
      <c r="A740" s="14"/>
      <c r="B740" s="14"/>
      <c r="C740" s="14"/>
      <c r="D740" s="14"/>
      <c r="E740" s="14"/>
      <c r="F740" s="14"/>
      <c r="G740" s="14"/>
      <c r="H740" s="15"/>
    </row>
    <row r="741" ht="15" spans="1:8">
      <c r="A741" s="14"/>
      <c r="B741" s="14"/>
      <c r="C741" s="14"/>
      <c r="D741" s="14"/>
      <c r="E741" s="14"/>
      <c r="F741" s="14"/>
      <c r="G741" s="14"/>
      <c r="H741" s="15"/>
    </row>
    <row r="742" ht="15" spans="1:8">
      <c r="A742" s="14"/>
      <c r="B742" s="14"/>
      <c r="C742" s="14"/>
      <c r="D742" s="14"/>
      <c r="E742" s="14"/>
      <c r="F742" s="14"/>
      <c r="G742" s="14"/>
      <c r="H742" s="15"/>
    </row>
    <row r="743" ht="15" spans="1:8">
      <c r="A743" s="14"/>
      <c r="B743" s="14"/>
      <c r="C743" s="14"/>
      <c r="D743" s="14"/>
      <c r="E743" s="14"/>
      <c r="F743" s="14"/>
      <c r="G743" s="14"/>
      <c r="H743" s="15"/>
    </row>
    <row r="744" ht="15" spans="1:8">
      <c r="A744" s="14"/>
      <c r="B744" s="14"/>
      <c r="C744" s="14"/>
      <c r="D744" s="14"/>
      <c r="E744" s="14"/>
      <c r="F744" s="14"/>
      <c r="G744" s="14"/>
      <c r="H744" s="15"/>
    </row>
    <row r="745" ht="15" spans="1:8">
      <c r="A745" s="14"/>
      <c r="B745" s="14"/>
      <c r="C745" s="14"/>
      <c r="D745" s="14"/>
      <c r="E745" s="14"/>
      <c r="F745" s="14"/>
      <c r="G745" s="14"/>
      <c r="H745" s="15"/>
    </row>
    <row r="746" ht="15" spans="1:8">
      <c r="A746" s="14"/>
      <c r="B746" s="14"/>
      <c r="C746" s="14"/>
      <c r="D746" s="14"/>
      <c r="E746" s="14"/>
      <c r="F746" s="14"/>
      <c r="G746" s="14"/>
      <c r="H746" s="15"/>
    </row>
    <row r="747" ht="15" spans="1:8">
      <c r="A747" s="14"/>
      <c r="B747" s="14"/>
      <c r="C747" s="14"/>
      <c r="D747" s="14"/>
      <c r="E747" s="14"/>
      <c r="F747" s="14"/>
      <c r="G747" s="14"/>
      <c r="H747" s="15"/>
    </row>
    <row r="748" ht="15" spans="1:8">
      <c r="A748" s="14"/>
      <c r="B748" s="14"/>
      <c r="C748" s="14"/>
      <c r="D748" s="14"/>
      <c r="E748" s="14"/>
      <c r="F748" s="14"/>
      <c r="G748" s="14"/>
      <c r="H748" s="15"/>
    </row>
    <row r="749" ht="15" spans="1:8">
      <c r="A749" s="14"/>
      <c r="B749" s="14"/>
      <c r="C749" s="14"/>
      <c r="D749" s="14"/>
      <c r="E749" s="14"/>
      <c r="F749" s="14"/>
      <c r="G749" s="14"/>
      <c r="H749" s="15"/>
    </row>
    <row r="750" ht="15" spans="1:8">
      <c r="A750" s="14"/>
      <c r="B750" s="14"/>
      <c r="C750" s="14"/>
      <c r="D750" s="14"/>
      <c r="E750" s="14"/>
      <c r="F750" s="14"/>
      <c r="G750" s="14"/>
      <c r="H750" s="15"/>
    </row>
    <row r="751" ht="15" spans="1:8">
      <c r="A751" s="14"/>
      <c r="B751" s="14"/>
      <c r="C751" s="14"/>
      <c r="D751" s="14"/>
      <c r="E751" s="14"/>
      <c r="F751" s="14"/>
      <c r="G751" s="14"/>
      <c r="H751" s="15"/>
    </row>
    <row r="752" ht="15" spans="1:8">
      <c r="A752" s="14"/>
      <c r="B752" s="14"/>
      <c r="C752" s="14"/>
      <c r="D752" s="14"/>
      <c r="E752" s="14"/>
      <c r="F752" s="14"/>
      <c r="G752" s="14"/>
      <c r="H752" s="15"/>
    </row>
    <row r="753" ht="15" spans="1:8">
      <c r="A753" s="14"/>
      <c r="B753" s="14"/>
      <c r="C753" s="14"/>
      <c r="D753" s="14"/>
      <c r="E753" s="14"/>
      <c r="F753" s="14"/>
      <c r="G753" s="14"/>
      <c r="H753" s="15"/>
    </row>
    <row r="754" ht="15" spans="1:8">
      <c r="A754" s="14"/>
      <c r="B754" s="14"/>
      <c r="C754" s="14"/>
      <c r="D754" s="14"/>
      <c r="E754" s="14"/>
      <c r="F754" s="14"/>
      <c r="G754" s="14"/>
      <c r="H754" s="15"/>
    </row>
    <row r="755" ht="15" spans="1:8">
      <c r="A755" s="14"/>
      <c r="B755" s="14"/>
      <c r="C755" s="14"/>
      <c r="D755" s="14"/>
      <c r="E755" s="14"/>
      <c r="F755" s="14"/>
      <c r="G755" s="14"/>
      <c r="H755" s="15"/>
    </row>
    <row r="756" ht="15" spans="1:8">
      <c r="A756" s="14"/>
      <c r="B756" s="14"/>
      <c r="C756" s="14"/>
      <c r="D756" s="14"/>
      <c r="E756" s="14"/>
      <c r="F756" s="14"/>
      <c r="G756" s="14"/>
      <c r="H756" s="15"/>
    </row>
    <row r="757" ht="15" spans="1:8">
      <c r="A757" s="14"/>
      <c r="B757" s="14"/>
      <c r="C757" s="14"/>
      <c r="D757" s="14"/>
      <c r="E757" s="14"/>
      <c r="F757" s="14"/>
      <c r="G757" s="14"/>
      <c r="H757" s="15"/>
    </row>
    <row r="758" ht="15" spans="1:8">
      <c r="A758" s="14"/>
      <c r="B758" s="14"/>
      <c r="C758" s="14"/>
      <c r="D758" s="14"/>
      <c r="E758" s="14"/>
      <c r="F758" s="14"/>
      <c r="G758" s="14"/>
      <c r="H758" s="15"/>
    </row>
    <row r="759" ht="15" spans="1:8">
      <c r="A759" s="14"/>
      <c r="B759" s="14"/>
      <c r="C759" s="14"/>
      <c r="D759" s="14"/>
      <c r="E759" s="14"/>
      <c r="F759" s="14"/>
      <c r="G759" s="14"/>
      <c r="H759" s="15"/>
    </row>
    <row r="760" ht="15" spans="1:8">
      <c r="A760" s="14"/>
      <c r="B760" s="14"/>
      <c r="C760" s="14"/>
      <c r="D760" s="14"/>
      <c r="E760" s="14"/>
      <c r="F760" s="14"/>
      <c r="G760" s="14"/>
      <c r="H760" s="15"/>
    </row>
    <row r="761" ht="15" spans="1:8">
      <c r="A761" s="14"/>
      <c r="B761" s="14"/>
      <c r="C761" s="14"/>
      <c r="D761" s="14"/>
      <c r="E761" s="14"/>
      <c r="F761" s="14"/>
      <c r="G761" s="14"/>
      <c r="H761" s="15"/>
    </row>
    <row r="762" ht="15" spans="1:8">
      <c r="A762" s="14"/>
      <c r="B762" s="14"/>
      <c r="C762" s="14"/>
      <c r="D762" s="14"/>
      <c r="E762" s="14"/>
      <c r="F762" s="14"/>
      <c r="G762" s="14"/>
      <c r="H762" s="15"/>
    </row>
    <row r="763" ht="15" spans="1:8">
      <c r="A763" s="14"/>
      <c r="B763" s="14"/>
      <c r="C763" s="14"/>
      <c r="D763" s="14"/>
      <c r="E763" s="14"/>
      <c r="F763" s="14"/>
      <c r="G763" s="14"/>
      <c r="H763" s="15"/>
    </row>
    <row r="764" ht="15" spans="1:8">
      <c r="A764" s="14"/>
      <c r="B764" s="14"/>
      <c r="C764" s="14"/>
      <c r="D764" s="14"/>
      <c r="E764" s="14"/>
      <c r="F764" s="14"/>
      <c r="G764" s="14"/>
      <c r="H764" s="15"/>
    </row>
    <row r="765" ht="15" spans="1:8">
      <c r="A765" s="14"/>
      <c r="B765" s="14"/>
      <c r="C765" s="14"/>
      <c r="D765" s="14"/>
      <c r="E765" s="14"/>
      <c r="F765" s="14"/>
      <c r="G765" s="14"/>
      <c r="H765" s="15"/>
    </row>
    <row r="766" ht="15" spans="1:8">
      <c r="A766" s="14"/>
      <c r="B766" s="14"/>
      <c r="C766" s="14"/>
      <c r="D766" s="14"/>
      <c r="E766" s="14"/>
      <c r="F766" s="14"/>
      <c r="G766" s="14"/>
      <c r="H766" s="15"/>
    </row>
    <row r="767" ht="15" spans="1:8">
      <c r="A767" s="14"/>
      <c r="B767" s="14"/>
      <c r="C767" s="14"/>
      <c r="D767" s="14"/>
      <c r="E767" s="14"/>
      <c r="F767" s="14"/>
      <c r="G767" s="14"/>
      <c r="H767" s="15"/>
    </row>
    <row r="768" ht="15" spans="1:8">
      <c r="A768" s="14"/>
      <c r="B768" s="14"/>
      <c r="C768" s="14"/>
      <c r="D768" s="14"/>
      <c r="E768" s="14"/>
      <c r="F768" s="14"/>
      <c r="G768" s="14"/>
      <c r="H768" s="15"/>
    </row>
    <row r="769" ht="15" spans="1:8">
      <c r="A769" s="14"/>
      <c r="B769" s="14"/>
      <c r="C769" s="14"/>
      <c r="D769" s="14"/>
      <c r="E769" s="14"/>
      <c r="F769" s="14"/>
      <c r="G769" s="14"/>
      <c r="H769" s="15"/>
    </row>
    <row r="770" ht="15" spans="1:8">
      <c r="A770" s="14"/>
      <c r="B770" s="14"/>
      <c r="C770" s="14"/>
      <c r="D770" s="14"/>
      <c r="E770" s="14"/>
      <c r="F770" s="14"/>
      <c r="G770" s="14"/>
      <c r="H770" s="15"/>
    </row>
    <row r="771" ht="15" spans="1:8">
      <c r="A771" s="14"/>
      <c r="B771" s="14"/>
      <c r="C771" s="14"/>
      <c r="D771" s="14"/>
      <c r="E771" s="14"/>
      <c r="F771" s="14"/>
      <c r="G771" s="14"/>
      <c r="H771" s="15"/>
    </row>
    <row r="772" ht="15" spans="1:8">
      <c r="A772" s="14"/>
      <c r="B772" s="14"/>
      <c r="C772" s="14"/>
      <c r="D772" s="14"/>
      <c r="E772" s="14"/>
      <c r="F772" s="14"/>
      <c r="G772" s="14"/>
      <c r="H772" s="15"/>
    </row>
    <row r="773" ht="15" spans="1:8">
      <c r="A773" s="14"/>
      <c r="B773" s="14"/>
      <c r="C773" s="14"/>
      <c r="D773" s="14"/>
      <c r="E773" s="14"/>
      <c r="F773" s="14"/>
      <c r="G773" s="14"/>
      <c r="H773" s="15"/>
    </row>
    <row r="774" ht="15" spans="1:8">
      <c r="A774" s="14"/>
      <c r="B774" s="14"/>
      <c r="C774" s="14"/>
      <c r="D774" s="14"/>
      <c r="E774" s="14"/>
      <c r="F774" s="14"/>
      <c r="G774" s="14"/>
      <c r="H774" s="15"/>
    </row>
    <row r="775" ht="15" spans="1:8">
      <c r="A775" s="14"/>
      <c r="B775" s="14"/>
      <c r="C775" s="14"/>
      <c r="D775" s="14"/>
      <c r="E775" s="14"/>
      <c r="F775" s="14"/>
      <c r="G775" s="14"/>
      <c r="H775" s="15"/>
    </row>
    <row r="776" ht="15" spans="1:8">
      <c r="A776" s="14"/>
      <c r="B776" s="14"/>
      <c r="C776" s="14"/>
      <c r="D776" s="14"/>
      <c r="E776" s="14"/>
      <c r="F776" s="14"/>
      <c r="G776" s="14"/>
      <c r="H776" s="15"/>
    </row>
    <row r="777" ht="15" spans="1:8">
      <c r="A777" s="14"/>
      <c r="B777" s="14"/>
      <c r="C777" s="14"/>
      <c r="D777" s="14"/>
      <c r="E777" s="14"/>
      <c r="F777" s="14"/>
      <c r="G777" s="14"/>
      <c r="H777" s="15"/>
    </row>
    <row r="778" ht="15" spans="1:8">
      <c r="A778" s="14"/>
      <c r="B778" s="14"/>
      <c r="C778" s="14"/>
      <c r="D778" s="14"/>
      <c r="E778" s="14"/>
      <c r="F778" s="14"/>
      <c r="G778" s="14"/>
      <c r="H778" s="15"/>
    </row>
    <row r="779" ht="15" spans="1:8">
      <c r="A779" s="14"/>
      <c r="B779" s="14"/>
      <c r="C779" s="14"/>
      <c r="D779" s="14"/>
      <c r="E779" s="14"/>
      <c r="F779" s="14"/>
      <c r="G779" s="14"/>
      <c r="H779" s="15"/>
    </row>
    <row r="780" ht="15" spans="1:8">
      <c r="A780" s="14"/>
      <c r="B780" s="14"/>
      <c r="C780" s="14"/>
      <c r="D780" s="14"/>
      <c r="E780" s="14"/>
      <c r="F780" s="14"/>
      <c r="G780" s="14"/>
      <c r="H780" s="15"/>
    </row>
    <row r="781" ht="15" spans="1:8">
      <c r="A781" s="14"/>
      <c r="B781" s="14"/>
      <c r="C781" s="14"/>
      <c r="D781" s="14"/>
      <c r="E781" s="14"/>
      <c r="F781" s="14"/>
      <c r="G781" s="14"/>
      <c r="H781" s="15"/>
    </row>
    <row r="782" ht="15" spans="1:8">
      <c r="A782" s="14"/>
      <c r="B782" s="14"/>
      <c r="C782" s="14"/>
      <c r="D782" s="14"/>
      <c r="E782" s="14"/>
      <c r="F782" s="14"/>
      <c r="G782" s="14"/>
      <c r="H782" s="15"/>
    </row>
    <row r="783" ht="15" spans="1:8">
      <c r="A783" s="14"/>
      <c r="B783" s="14"/>
      <c r="C783" s="14"/>
      <c r="D783" s="14"/>
      <c r="E783" s="14"/>
      <c r="F783" s="14"/>
      <c r="G783" s="14"/>
      <c r="H783" s="15"/>
    </row>
    <row r="784" ht="15" spans="1:8">
      <c r="A784" s="14"/>
      <c r="B784" s="14"/>
      <c r="C784" s="14"/>
      <c r="D784" s="14"/>
      <c r="E784" s="14"/>
      <c r="F784" s="14"/>
      <c r="G784" s="14"/>
      <c r="H784" s="15"/>
    </row>
    <row r="785" ht="15" spans="1:8">
      <c r="A785" s="14"/>
      <c r="B785" s="14"/>
      <c r="C785" s="14"/>
      <c r="D785" s="14"/>
      <c r="E785" s="14"/>
      <c r="F785" s="14"/>
      <c r="G785" s="14"/>
      <c r="H785" s="15"/>
    </row>
    <row r="786" ht="15" spans="1:8">
      <c r="A786" s="14"/>
      <c r="B786" s="14"/>
      <c r="C786" s="14"/>
      <c r="D786" s="14"/>
      <c r="E786" s="14"/>
      <c r="F786" s="14"/>
      <c r="G786" s="14"/>
      <c r="H786" s="15"/>
    </row>
    <row r="787" ht="15" spans="1:8">
      <c r="A787" s="14"/>
      <c r="B787" s="14"/>
      <c r="C787" s="14"/>
      <c r="D787" s="14"/>
      <c r="E787" s="14"/>
      <c r="F787" s="14"/>
      <c r="G787" s="14"/>
      <c r="H787" s="15"/>
    </row>
    <row r="788" ht="15" spans="1:8">
      <c r="A788" s="14"/>
      <c r="B788" s="14"/>
      <c r="C788" s="14"/>
      <c r="D788" s="14"/>
      <c r="E788" s="14"/>
      <c r="F788" s="14"/>
      <c r="G788" s="14"/>
      <c r="H788" s="15"/>
    </row>
    <row r="789" ht="15" spans="1:8">
      <c r="A789" s="14"/>
      <c r="B789" s="14"/>
      <c r="C789" s="14"/>
      <c r="D789" s="14"/>
      <c r="E789" s="14"/>
      <c r="F789" s="14"/>
      <c r="G789" s="14"/>
      <c r="H789" s="15"/>
    </row>
    <row r="790" ht="15" spans="1:8">
      <c r="A790" s="14"/>
      <c r="B790" s="14"/>
      <c r="C790" s="14"/>
      <c r="D790" s="14"/>
      <c r="E790" s="14"/>
      <c r="F790" s="14"/>
      <c r="G790" s="14"/>
      <c r="H790" s="15"/>
    </row>
    <row r="791" ht="15" spans="1:8">
      <c r="A791" s="14"/>
      <c r="B791" s="14"/>
      <c r="C791" s="14"/>
      <c r="D791" s="14"/>
      <c r="E791" s="14"/>
      <c r="F791" s="14"/>
      <c r="G791" s="14"/>
      <c r="H791" s="15"/>
    </row>
    <row r="792" ht="15" spans="1:8">
      <c r="A792" s="14"/>
      <c r="B792" s="14"/>
      <c r="C792" s="14"/>
      <c r="D792" s="14"/>
      <c r="E792" s="14"/>
      <c r="F792" s="14"/>
      <c r="G792" s="14"/>
      <c r="H792" s="15"/>
    </row>
    <row r="793" ht="15" spans="1:8">
      <c r="A793" s="14"/>
      <c r="B793" s="14"/>
      <c r="C793" s="14"/>
      <c r="D793" s="14"/>
      <c r="E793" s="14"/>
      <c r="F793" s="14"/>
      <c r="G793" s="14"/>
      <c r="H793" s="15"/>
    </row>
    <row r="794" ht="15" spans="1:8">
      <c r="A794" s="14"/>
      <c r="B794" s="14"/>
      <c r="C794" s="14"/>
      <c r="D794" s="14"/>
      <c r="E794" s="14"/>
      <c r="F794" s="14"/>
      <c r="G794" s="14"/>
      <c r="H794" s="15"/>
    </row>
    <row r="795" ht="15" spans="1:8">
      <c r="A795" s="14"/>
      <c r="B795" s="14"/>
      <c r="C795" s="14"/>
      <c r="D795" s="14"/>
      <c r="E795" s="14"/>
      <c r="F795" s="14"/>
      <c r="G795" s="14"/>
      <c r="H795" s="15"/>
    </row>
    <row r="796" ht="15" spans="1:8">
      <c r="A796" s="14"/>
      <c r="B796" s="14"/>
      <c r="C796" s="14"/>
      <c r="D796" s="14"/>
      <c r="E796" s="14"/>
      <c r="F796" s="14"/>
      <c r="G796" s="14"/>
      <c r="H796" s="15"/>
    </row>
    <row r="797" ht="15" spans="1:8">
      <c r="A797" s="14"/>
      <c r="B797" s="14"/>
      <c r="C797" s="14"/>
      <c r="D797" s="14"/>
      <c r="E797" s="14"/>
      <c r="F797" s="14"/>
      <c r="G797" s="14"/>
      <c r="H797" s="15"/>
    </row>
    <row r="798" ht="15" spans="1:8">
      <c r="A798" s="14"/>
      <c r="B798" s="14"/>
      <c r="C798" s="14"/>
      <c r="D798" s="14"/>
      <c r="E798" s="14"/>
      <c r="F798" s="14"/>
      <c r="G798" s="14"/>
      <c r="H798" s="15"/>
    </row>
    <row r="799" ht="15" spans="1:8">
      <c r="A799" s="14"/>
      <c r="B799" s="14"/>
      <c r="C799" s="14"/>
      <c r="D799" s="14"/>
      <c r="E799" s="14"/>
      <c r="F799" s="14"/>
      <c r="G799" s="14"/>
      <c r="H799" s="15"/>
    </row>
    <row r="800" ht="15" spans="1:8">
      <c r="A800" s="14"/>
      <c r="B800" s="14"/>
      <c r="C800" s="14"/>
      <c r="D800" s="14"/>
      <c r="E800" s="14"/>
      <c r="F800" s="14"/>
      <c r="G800" s="14"/>
      <c r="H800" s="15"/>
    </row>
    <row r="801" ht="15" spans="1:8">
      <c r="A801" s="14"/>
      <c r="B801" s="14"/>
      <c r="C801" s="14"/>
      <c r="D801" s="14"/>
      <c r="E801" s="14"/>
      <c r="F801" s="14"/>
      <c r="G801" s="14"/>
      <c r="H801" s="15"/>
    </row>
    <row r="802" ht="15" spans="1:8">
      <c r="A802" s="14"/>
      <c r="B802" s="14"/>
      <c r="C802" s="14"/>
      <c r="D802" s="14"/>
      <c r="E802" s="14"/>
      <c r="F802" s="14"/>
      <c r="G802" s="14"/>
      <c r="H802" s="15"/>
    </row>
    <row r="803" ht="15" spans="1:8">
      <c r="A803" s="14"/>
      <c r="B803" s="14"/>
      <c r="C803" s="14"/>
      <c r="D803" s="14"/>
      <c r="E803" s="14"/>
      <c r="F803" s="14"/>
      <c r="G803" s="14"/>
      <c r="H803" s="15"/>
    </row>
    <row r="804" ht="15" spans="1:8">
      <c r="A804" s="14"/>
      <c r="B804" s="14"/>
      <c r="C804" s="14"/>
      <c r="D804" s="14"/>
      <c r="E804" s="14"/>
      <c r="F804" s="14"/>
      <c r="G804" s="14"/>
      <c r="H804" s="15"/>
    </row>
    <row r="805" ht="15" spans="1:8">
      <c r="A805" s="14"/>
      <c r="B805" s="14"/>
      <c r="C805" s="14"/>
      <c r="D805" s="14"/>
      <c r="E805" s="14"/>
      <c r="F805" s="14"/>
      <c r="G805" s="14"/>
      <c r="H805" s="15"/>
    </row>
    <row r="806" ht="15" spans="1:8">
      <c r="A806" s="14"/>
      <c r="B806" s="14"/>
      <c r="C806" s="14"/>
      <c r="D806" s="14"/>
      <c r="E806" s="14"/>
      <c r="F806" s="14"/>
      <c r="G806" s="14"/>
      <c r="H806" s="15"/>
    </row>
    <row r="807" ht="15" spans="1:8">
      <c r="A807" s="14"/>
      <c r="B807" s="14"/>
      <c r="C807" s="14"/>
      <c r="D807" s="14"/>
      <c r="E807" s="14"/>
      <c r="F807" s="14"/>
      <c r="G807" s="14"/>
      <c r="H807" s="15"/>
    </row>
    <row r="808" ht="15" spans="1:8">
      <c r="A808" s="14"/>
      <c r="B808" s="14"/>
      <c r="C808" s="14"/>
      <c r="D808" s="14"/>
      <c r="E808" s="14"/>
      <c r="F808" s="14"/>
      <c r="G808" s="14"/>
      <c r="H808" s="15"/>
    </row>
    <row r="809" ht="15" spans="1:8">
      <c r="A809" s="14"/>
      <c r="B809" s="14"/>
      <c r="C809" s="14"/>
      <c r="D809" s="14"/>
      <c r="E809" s="14"/>
      <c r="F809" s="14"/>
      <c r="G809" s="14"/>
      <c r="H809" s="15"/>
    </row>
    <row r="810" ht="15" spans="1:8">
      <c r="A810" s="14"/>
      <c r="B810" s="14"/>
      <c r="C810" s="14"/>
      <c r="D810" s="14"/>
      <c r="E810" s="14"/>
      <c r="F810" s="14"/>
      <c r="G810" s="14"/>
      <c r="H810" s="15"/>
    </row>
    <row r="811" ht="15" spans="1:8">
      <c r="A811" s="14"/>
      <c r="B811" s="14"/>
      <c r="C811" s="14"/>
      <c r="D811" s="14"/>
      <c r="E811" s="14"/>
      <c r="F811" s="14"/>
      <c r="G811" s="14"/>
      <c r="H811" s="15"/>
    </row>
    <row r="812" ht="15" spans="1:8">
      <c r="A812" s="14"/>
      <c r="B812" s="14"/>
      <c r="C812" s="14"/>
      <c r="D812" s="14"/>
      <c r="E812" s="14"/>
      <c r="F812" s="14"/>
      <c r="G812" s="14"/>
      <c r="H812" s="15"/>
    </row>
    <row r="813" ht="15" spans="1:8">
      <c r="A813" s="14"/>
      <c r="B813" s="14"/>
      <c r="C813" s="14"/>
      <c r="D813" s="14"/>
      <c r="E813" s="14"/>
      <c r="F813" s="14"/>
      <c r="G813" s="14"/>
      <c r="H813" s="15"/>
    </row>
    <row r="814" ht="15" spans="1:8">
      <c r="A814" s="14"/>
      <c r="B814" s="14"/>
      <c r="C814" s="14"/>
      <c r="D814" s="14"/>
      <c r="E814" s="14"/>
      <c r="F814" s="14"/>
      <c r="G814" s="14"/>
      <c r="H814" s="15"/>
    </row>
    <row r="815" ht="15" spans="1:8">
      <c r="A815" s="14"/>
      <c r="B815" s="14"/>
      <c r="C815" s="14"/>
      <c r="D815" s="14"/>
      <c r="E815" s="14"/>
      <c r="F815" s="14"/>
      <c r="G815" s="14"/>
      <c r="H815" s="15"/>
    </row>
    <row r="816" ht="15" spans="1:8">
      <c r="A816" s="14"/>
      <c r="B816" s="14"/>
      <c r="C816" s="14"/>
      <c r="D816" s="14"/>
      <c r="E816" s="14"/>
      <c r="F816" s="14"/>
      <c r="G816" s="14"/>
      <c r="H816" s="15"/>
    </row>
    <row r="817" ht="15" spans="1:8">
      <c r="A817" s="14"/>
      <c r="B817" s="14"/>
      <c r="C817" s="14"/>
      <c r="D817" s="14"/>
      <c r="E817" s="14"/>
      <c r="F817" s="14"/>
      <c r="G817" s="14"/>
      <c r="H817" s="15"/>
    </row>
    <row r="818" ht="15" spans="1:8">
      <c r="A818" s="14"/>
      <c r="B818" s="14"/>
      <c r="C818" s="14"/>
      <c r="D818" s="14"/>
      <c r="E818" s="14"/>
      <c r="F818" s="14"/>
      <c r="G818" s="14"/>
      <c r="H818" s="15"/>
    </row>
    <row r="819" ht="15" spans="1:8">
      <c r="A819" s="14"/>
      <c r="B819" s="14"/>
      <c r="C819" s="14"/>
      <c r="D819" s="14"/>
      <c r="E819" s="14"/>
      <c r="F819" s="14"/>
      <c r="G819" s="14"/>
      <c r="H819" s="15"/>
    </row>
    <row r="820" ht="15" spans="1:8">
      <c r="A820" s="14"/>
      <c r="B820" s="14"/>
      <c r="C820" s="14"/>
      <c r="D820" s="14"/>
      <c r="E820" s="14"/>
      <c r="F820" s="14"/>
      <c r="G820" s="14"/>
      <c r="H820" s="15"/>
    </row>
    <row r="821" ht="15" spans="1:8">
      <c r="A821" s="14"/>
      <c r="B821" s="14"/>
      <c r="C821" s="14"/>
      <c r="D821" s="14"/>
      <c r="E821" s="14"/>
      <c r="F821" s="14"/>
      <c r="G821" s="14"/>
      <c r="H821" s="15"/>
    </row>
    <row r="822" ht="15" spans="1:8">
      <c r="A822" s="14"/>
      <c r="B822" s="14"/>
      <c r="C822" s="14"/>
      <c r="D822" s="14"/>
      <c r="E822" s="14"/>
      <c r="F822" s="14"/>
      <c r="G822" s="14"/>
      <c r="H822" s="15"/>
    </row>
    <row r="823" ht="15" spans="1:8">
      <c r="A823" s="14"/>
      <c r="B823" s="14"/>
      <c r="C823" s="14"/>
      <c r="D823" s="14"/>
      <c r="E823" s="14"/>
      <c r="F823" s="14"/>
      <c r="G823" s="14"/>
      <c r="H823" s="15"/>
    </row>
    <row r="824" ht="15" spans="1:8">
      <c r="A824" s="14"/>
      <c r="B824" s="14"/>
      <c r="C824" s="14"/>
      <c r="D824" s="14"/>
      <c r="E824" s="14"/>
      <c r="F824" s="14"/>
      <c r="G824" s="14"/>
      <c r="H824" s="15"/>
    </row>
    <row r="825" ht="15" spans="1:8">
      <c r="A825" s="14"/>
      <c r="B825" s="14"/>
      <c r="C825" s="14"/>
      <c r="D825" s="14"/>
      <c r="E825" s="14"/>
      <c r="F825" s="14"/>
      <c r="G825" s="14"/>
      <c r="H825" s="15"/>
    </row>
    <row r="826" ht="15" spans="1:8">
      <c r="A826" s="14"/>
      <c r="B826" s="14"/>
      <c r="C826" s="14"/>
      <c r="D826" s="14"/>
      <c r="E826" s="14"/>
      <c r="F826" s="14"/>
      <c r="G826" s="14"/>
      <c r="H826" s="15"/>
    </row>
    <row r="827" ht="15" spans="1:8">
      <c r="A827" s="14"/>
      <c r="B827" s="14"/>
      <c r="C827" s="14"/>
      <c r="D827" s="14"/>
      <c r="E827" s="14"/>
      <c r="F827" s="14"/>
      <c r="G827" s="14"/>
      <c r="H827" s="15"/>
    </row>
    <row r="828" ht="15" spans="1:8">
      <c r="A828" s="14"/>
      <c r="B828" s="14"/>
      <c r="C828" s="14"/>
      <c r="D828" s="14"/>
      <c r="E828" s="14"/>
      <c r="F828" s="14"/>
      <c r="G828" s="14"/>
      <c r="H828" s="15"/>
    </row>
    <row r="829" ht="15" spans="1:8">
      <c r="A829" s="14"/>
      <c r="B829" s="14"/>
      <c r="C829" s="14"/>
      <c r="D829" s="14"/>
      <c r="E829" s="14"/>
      <c r="F829" s="14"/>
      <c r="G829" s="14"/>
      <c r="H829" s="15"/>
    </row>
    <row r="830" ht="15" spans="1:8">
      <c r="A830" s="14"/>
      <c r="B830" s="14"/>
      <c r="C830" s="14"/>
      <c r="D830" s="14"/>
      <c r="E830" s="14"/>
      <c r="F830" s="14"/>
      <c r="G830" s="14"/>
      <c r="H830" s="15"/>
    </row>
    <row r="831" ht="15" spans="1:8">
      <c r="A831" s="14"/>
      <c r="B831" s="14"/>
      <c r="C831" s="14"/>
      <c r="D831" s="14"/>
      <c r="E831" s="14"/>
      <c r="F831" s="14"/>
      <c r="G831" s="14"/>
      <c r="H831" s="15"/>
    </row>
    <row r="832" ht="15" spans="1:8">
      <c r="A832" s="14"/>
      <c r="B832" s="14"/>
      <c r="C832" s="14"/>
      <c r="D832" s="14"/>
      <c r="E832" s="14"/>
      <c r="F832" s="14"/>
      <c r="G832" s="14"/>
      <c r="H832" s="15"/>
    </row>
    <row r="833" ht="15" spans="1:8">
      <c r="A833" s="14"/>
      <c r="B833" s="14"/>
      <c r="C833" s="14"/>
      <c r="D833" s="14"/>
      <c r="E833" s="14"/>
      <c r="F833" s="14"/>
      <c r="G833" s="14"/>
      <c r="H833" s="15"/>
    </row>
    <row r="834" ht="15" spans="1:8">
      <c r="A834" s="14"/>
      <c r="B834" s="14"/>
      <c r="C834" s="14"/>
      <c r="D834" s="14"/>
      <c r="E834" s="14"/>
      <c r="F834" s="14"/>
      <c r="G834" s="14"/>
      <c r="H834" s="15"/>
    </row>
    <row r="835" ht="15" spans="1:8">
      <c r="A835" s="14"/>
      <c r="B835" s="14"/>
      <c r="C835" s="14"/>
      <c r="D835" s="14"/>
      <c r="E835" s="14"/>
      <c r="F835" s="14"/>
      <c r="G835" s="14"/>
      <c r="H835" s="15"/>
    </row>
    <row r="836" ht="15" spans="1:8">
      <c r="A836" s="14"/>
      <c r="B836" s="14"/>
      <c r="C836" s="14"/>
      <c r="D836" s="14"/>
      <c r="E836" s="14"/>
      <c r="F836" s="14"/>
      <c r="G836" s="14"/>
      <c r="H836" s="15"/>
    </row>
    <row r="837" ht="15" spans="1:8">
      <c r="A837" s="14"/>
      <c r="B837" s="14"/>
      <c r="C837" s="14"/>
      <c r="D837" s="14"/>
      <c r="E837" s="14"/>
      <c r="F837" s="14"/>
      <c r="G837" s="14"/>
      <c r="H837" s="15"/>
    </row>
    <row r="838" ht="15" spans="1:8">
      <c r="A838" s="14"/>
      <c r="B838" s="14"/>
      <c r="C838" s="14"/>
      <c r="D838" s="14"/>
      <c r="E838" s="14"/>
      <c r="F838" s="14"/>
      <c r="G838" s="14"/>
      <c r="H838" s="15"/>
    </row>
    <row r="839" ht="15" spans="1:8">
      <c r="A839" s="14"/>
      <c r="B839" s="14"/>
      <c r="C839" s="14"/>
      <c r="D839" s="14"/>
      <c r="E839" s="14"/>
      <c r="F839" s="14"/>
      <c r="G839" s="14"/>
      <c r="H839" s="15"/>
    </row>
    <row r="840" ht="15" spans="1:8">
      <c r="A840" s="14"/>
      <c r="B840" s="14"/>
      <c r="C840" s="14"/>
      <c r="D840" s="14"/>
      <c r="E840" s="14"/>
      <c r="F840" s="14"/>
      <c r="G840" s="14"/>
      <c r="H840" s="15"/>
    </row>
    <row r="841" ht="15" spans="1:8">
      <c r="A841" s="14"/>
      <c r="B841" s="14"/>
      <c r="C841" s="14"/>
      <c r="D841" s="14"/>
      <c r="E841" s="14"/>
      <c r="F841" s="14"/>
      <c r="G841" s="14"/>
      <c r="H841" s="15"/>
    </row>
    <row r="842" ht="15" spans="1:8">
      <c r="A842" s="14"/>
      <c r="B842" s="14"/>
      <c r="C842" s="14"/>
      <c r="D842" s="14"/>
      <c r="E842" s="14"/>
      <c r="F842" s="14"/>
      <c r="G842" s="14"/>
      <c r="H842" s="15"/>
    </row>
    <row r="843" ht="15" spans="1:8">
      <c r="A843" s="14"/>
      <c r="B843" s="14"/>
      <c r="C843" s="14"/>
      <c r="D843" s="14"/>
      <c r="E843" s="14"/>
      <c r="F843" s="14"/>
      <c r="G843" s="14"/>
      <c r="H843" s="15"/>
    </row>
    <row r="844" ht="15" spans="1:8">
      <c r="A844" s="14"/>
      <c r="B844" s="14"/>
      <c r="C844" s="14"/>
      <c r="D844" s="14"/>
      <c r="E844" s="14"/>
      <c r="F844" s="14"/>
      <c r="G844" s="14"/>
      <c r="H844" s="15"/>
    </row>
    <row r="845" ht="15" spans="1:8">
      <c r="A845" s="14"/>
      <c r="B845" s="14"/>
      <c r="C845" s="14"/>
      <c r="D845" s="14"/>
      <c r="E845" s="14"/>
      <c r="F845" s="14"/>
      <c r="G845" s="14"/>
      <c r="H845" s="15"/>
    </row>
    <row r="846" ht="15" spans="1:8">
      <c r="A846" s="14"/>
      <c r="B846" s="14"/>
      <c r="C846" s="14"/>
      <c r="D846" s="14"/>
      <c r="E846" s="14"/>
      <c r="F846" s="14"/>
      <c r="G846" s="14"/>
      <c r="H846" s="15"/>
    </row>
    <row r="847" ht="15" spans="1:8">
      <c r="A847" s="14"/>
      <c r="B847" s="14"/>
      <c r="C847" s="14"/>
      <c r="D847" s="14"/>
      <c r="E847" s="14"/>
      <c r="F847" s="14"/>
      <c r="G847" s="14"/>
      <c r="H847" s="15"/>
    </row>
    <row r="848" ht="15" spans="1:8">
      <c r="A848" s="14"/>
      <c r="B848" s="14"/>
      <c r="C848" s="14"/>
      <c r="D848" s="14"/>
      <c r="E848" s="14"/>
      <c r="F848" s="14"/>
      <c r="G848" s="14"/>
      <c r="H848" s="15"/>
    </row>
    <row r="849" ht="15" spans="1:8">
      <c r="A849" s="14"/>
      <c r="B849" s="14"/>
      <c r="C849" s="14"/>
      <c r="D849" s="14"/>
      <c r="E849" s="14"/>
      <c r="F849" s="14"/>
      <c r="G849" s="14"/>
      <c r="H849" s="15"/>
    </row>
    <row r="850" ht="15" spans="1:8">
      <c r="A850" s="14"/>
      <c r="B850" s="14"/>
      <c r="C850" s="14"/>
      <c r="D850" s="14"/>
      <c r="E850" s="14"/>
      <c r="F850" s="14"/>
      <c r="G850" s="14"/>
      <c r="H850" s="15"/>
    </row>
    <row r="851" ht="15" spans="1:8">
      <c r="A851" s="14"/>
      <c r="B851" s="14"/>
      <c r="C851" s="14"/>
      <c r="D851" s="14"/>
      <c r="E851" s="14"/>
      <c r="F851" s="14"/>
      <c r="G851" s="14"/>
      <c r="H851" s="15"/>
    </row>
    <row r="852" ht="15" spans="1:8">
      <c r="A852" s="14"/>
      <c r="B852" s="14"/>
      <c r="C852" s="14"/>
      <c r="D852" s="14"/>
      <c r="E852" s="14"/>
      <c r="F852" s="14"/>
      <c r="G852" s="14"/>
      <c r="H852" s="15"/>
    </row>
    <row r="853" ht="15" spans="1:8">
      <c r="A853" s="14"/>
      <c r="B853" s="14"/>
      <c r="C853" s="14"/>
      <c r="D853" s="14"/>
      <c r="E853" s="14"/>
      <c r="F853" s="14"/>
      <c r="G853" s="14"/>
      <c r="H853" s="15"/>
    </row>
    <row r="854" ht="15" spans="1:8">
      <c r="A854" s="14"/>
      <c r="B854" s="14"/>
      <c r="C854" s="14"/>
      <c r="D854" s="14"/>
      <c r="E854" s="14"/>
      <c r="F854" s="14"/>
      <c r="G854" s="14"/>
      <c r="H854" s="15"/>
    </row>
    <row r="855" ht="15" spans="1:8">
      <c r="A855" s="14"/>
      <c r="B855" s="14"/>
      <c r="C855" s="14"/>
      <c r="D855" s="14"/>
      <c r="E855" s="14"/>
      <c r="F855" s="14"/>
      <c r="G855" s="14"/>
      <c r="H855" s="15"/>
    </row>
    <row r="856" ht="15" spans="1:8">
      <c r="A856" s="14"/>
      <c r="B856" s="14"/>
      <c r="C856" s="14"/>
      <c r="D856" s="14"/>
      <c r="E856" s="14"/>
      <c r="F856" s="14"/>
      <c r="G856" s="14"/>
      <c r="H856" s="15"/>
    </row>
    <row r="857" ht="15" spans="1:8">
      <c r="A857" s="14"/>
      <c r="B857" s="14"/>
      <c r="C857" s="14"/>
      <c r="D857" s="14"/>
      <c r="E857" s="14"/>
      <c r="F857" s="14"/>
      <c r="G857" s="14"/>
      <c r="H857" s="15"/>
    </row>
    <row r="858" ht="15" spans="1:8">
      <c r="A858" s="14"/>
      <c r="B858" s="14"/>
      <c r="C858" s="14"/>
      <c r="D858" s="14"/>
      <c r="E858" s="14"/>
      <c r="F858" s="14"/>
      <c r="G858" s="14"/>
      <c r="H858" s="15"/>
    </row>
    <row r="859" ht="15" spans="1:8">
      <c r="A859" s="14"/>
      <c r="B859" s="14"/>
      <c r="C859" s="14"/>
      <c r="D859" s="14"/>
      <c r="E859" s="14"/>
      <c r="F859" s="14"/>
      <c r="G859" s="14"/>
      <c r="H859" s="15"/>
    </row>
    <row r="860" ht="15" spans="1:8">
      <c r="A860" s="14"/>
      <c r="B860" s="14"/>
      <c r="C860" s="14"/>
      <c r="D860" s="14"/>
      <c r="E860" s="14"/>
      <c r="F860" s="14"/>
      <c r="G860" s="14"/>
      <c r="H860" s="15"/>
    </row>
    <row r="861" ht="15" spans="1:8">
      <c r="A861" s="14"/>
      <c r="B861" s="14"/>
      <c r="C861" s="14"/>
      <c r="D861" s="14"/>
      <c r="E861" s="14"/>
      <c r="F861" s="14"/>
      <c r="G861" s="14"/>
      <c r="H861" s="15"/>
    </row>
    <row r="862" ht="15" spans="1:8">
      <c r="A862" s="14"/>
      <c r="B862" s="14"/>
      <c r="C862" s="14"/>
      <c r="D862" s="14"/>
      <c r="E862" s="14"/>
      <c r="F862" s="14"/>
      <c r="G862" s="14"/>
      <c r="H862" s="15"/>
    </row>
    <row r="863" ht="15" spans="1:8">
      <c r="A863" s="14"/>
      <c r="B863" s="14"/>
      <c r="C863" s="14"/>
      <c r="D863" s="14"/>
      <c r="E863" s="14"/>
      <c r="F863" s="14"/>
      <c r="G863" s="14"/>
      <c r="H863" s="15"/>
    </row>
    <row r="864" ht="15" spans="1:8">
      <c r="A864" s="14"/>
      <c r="B864" s="14"/>
      <c r="C864" s="14"/>
      <c r="D864" s="14"/>
      <c r="E864" s="14"/>
      <c r="F864" s="14"/>
      <c r="G864" s="14"/>
      <c r="H864" s="15"/>
    </row>
    <row r="865" ht="15" spans="1:8">
      <c r="A865" s="14"/>
      <c r="B865" s="14"/>
      <c r="C865" s="14"/>
      <c r="D865" s="14"/>
      <c r="E865" s="14"/>
      <c r="F865" s="14"/>
      <c r="G865" s="14"/>
      <c r="H865" s="15"/>
    </row>
    <row r="866" ht="15" spans="1:8">
      <c r="A866" s="14"/>
      <c r="B866" s="14"/>
      <c r="C866" s="14"/>
      <c r="D866" s="14"/>
      <c r="E866" s="14"/>
      <c r="F866" s="14"/>
      <c r="G866" s="14"/>
      <c r="H866" s="15"/>
    </row>
    <row r="867" ht="15" spans="1:8">
      <c r="A867" s="14"/>
      <c r="B867" s="14"/>
      <c r="C867" s="14"/>
      <c r="D867" s="14"/>
      <c r="E867" s="14"/>
      <c r="F867" s="14"/>
      <c r="G867" s="14"/>
      <c r="H867" s="15"/>
    </row>
    <row r="868" ht="15" spans="1:8">
      <c r="A868" s="14"/>
      <c r="B868" s="14"/>
      <c r="C868" s="14"/>
      <c r="D868" s="14"/>
      <c r="E868" s="14"/>
      <c r="F868" s="14"/>
      <c r="G868" s="14"/>
      <c r="H868" s="15"/>
    </row>
    <row r="869" ht="15" spans="1:8">
      <c r="A869" s="14"/>
      <c r="B869" s="14"/>
      <c r="C869" s="14"/>
      <c r="D869" s="14"/>
      <c r="E869" s="14"/>
      <c r="F869" s="14"/>
      <c r="G869" s="14"/>
      <c r="H869" s="15"/>
    </row>
    <row r="870" ht="15" spans="1:8">
      <c r="A870" s="14"/>
      <c r="B870" s="14"/>
      <c r="C870" s="14"/>
      <c r="D870" s="14"/>
      <c r="E870" s="14"/>
      <c r="F870" s="14"/>
      <c r="G870" s="14"/>
      <c r="H870" s="15"/>
    </row>
    <row r="871" ht="15" spans="1:8">
      <c r="A871" s="14"/>
      <c r="B871" s="14"/>
      <c r="C871" s="14"/>
      <c r="D871" s="14"/>
      <c r="E871" s="14"/>
      <c r="F871" s="14"/>
      <c r="G871" s="14"/>
      <c r="H871" s="15"/>
    </row>
    <row r="872" ht="15" spans="1:8">
      <c r="A872" s="14"/>
      <c r="B872" s="14"/>
      <c r="C872" s="14"/>
      <c r="D872" s="14"/>
      <c r="E872" s="14"/>
      <c r="F872" s="14"/>
      <c r="G872" s="14"/>
      <c r="H872" s="15"/>
    </row>
    <row r="873" ht="15" spans="1:8">
      <c r="A873" s="14"/>
      <c r="B873" s="14"/>
      <c r="C873" s="14"/>
      <c r="D873" s="14"/>
      <c r="E873" s="14"/>
      <c r="F873" s="14"/>
      <c r="G873" s="14"/>
      <c r="H873" s="15"/>
    </row>
    <row r="874" ht="15" spans="1:8">
      <c r="A874" s="14"/>
      <c r="B874" s="14"/>
      <c r="C874" s="14"/>
      <c r="D874" s="14"/>
      <c r="E874" s="14"/>
      <c r="F874" s="14"/>
      <c r="G874" s="14"/>
      <c r="H874" s="15"/>
    </row>
    <row r="875" ht="15" spans="1:8">
      <c r="A875" s="14"/>
      <c r="B875" s="14"/>
      <c r="C875" s="14"/>
      <c r="D875" s="14"/>
      <c r="E875" s="14"/>
      <c r="F875" s="14"/>
      <c r="G875" s="14"/>
      <c r="H875" s="15"/>
    </row>
    <row r="876" ht="15" spans="1:8">
      <c r="A876" s="14"/>
      <c r="B876" s="14"/>
      <c r="C876" s="14"/>
      <c r="D876" s="14"/>
      <c r="E876" s="14"/>
      <c r="F876" s="14"/>
      <c r="G876" s="14"/>
      <c r="H876" s="15"/>
    </row>
    <row r="877" ht="15" spans="1:8">
      <c r="A877" s="14"/>
      <c r="B877" s="14"/>
      <c r="C877" s="14"/>
      <c r="D877" s="14"/>
      <c r="E877" s="14"/>
      <c r="F877" s="14"/>
      <c r="G877" s="14"/>
      <c r="H877" s="15"/>
    </row>
    <row r="878" ht="15" spans="1:8">
      <c r="A878" s="14"/>
      <c r="B878" s="14"/>
      <c r="C878" s="14"/>
      <c r="D878" s="14"/>
      <c r="E878" s="14"/>
      <c r="F878" s="14"/>
      <c r="G878" s="14"/>
      <c r="H878" s="15"/>
    </row>
    <row r="879" ht="15" spans="1:8">
      <c r="A879" s="14"/>
      <c r="B879" s="14"/>
      <c r="C879" s="14"/>
      <c r="D879" s="14"/>
      <c r="E879" s="14"/>
      <c r="F879" s="14"/>
      <c r="G879" s="14"/>
      <c r="H879" s="15"/>
    </row>
    <row r="880" ht="15" spans="1:8">
      <c r="A880" s="14"/>
      <c r="B880" s="14"/>
      <c r="C880" s="14"/>
      <c r="D880" s="14"/>
      <c r="E880" s="14"/>
      <c r="F880" s="14"/>
      <c r="G880" s="14"/>
      <c r="H880" s="15"/>
    </row>
    <row r="881" ht="15" spans="1:8">
      <c r="A881" s="14"/>
      <c r="B881" s="14"/>
      <c r="C881" s="14"/>
      <c r="D881" s="14"/>
      <c r="E881" s="14"/>
      <c r="F881" s="14"/>
      <c r="G881" s="14"/>
      <c r="H881" s="15"/>
    </row>
    <row r="882" ht="15" spans="1:8">
      <c r="A882" s="14"/>
      <c r="B882" s="14"/>
      <c r="C882" s="14"/>
      <c r="D882" s="14"/>
      <c r="E882" s="14"/>
      <c r="F882" s="14"/>
      <c r="G882" s="14"/>
      <c r="H882" s="15"/>
    </row>
    <row r="883" ht="15" spans="1:8">
      <c r="A883" s="14"/>
      <c r="B883" s="14"/>
      <c r="C883" s="14"/>
      <c r="D883" s="14"/>
      <c r="E883" s="14"/>
      <c r="F883" s="14"/>
      <c r="G883" s="14"/>
      <c r="H883" s="15"/>
    </row>
    <row r="884" ht="15" spans="1:8">
      <c r="A884" s="14"/>
      <c r="B884" s="14"/>
      <c r="C884" s="14"/>
      <c r="D884" s="14"/>
      <c r="E884" s="14"/>
      <c r="F884" s="14"/>
      <c r="G884" s="14"/>
      <c r="H884" s="15"/>
    </row>
    <row r="885" ht="15" spans="1:8">
      <c r="A885" s="14"/>
      <c r="B885" s="14"/>
      <c r="C885" s="14"/>
      <c r="D885" s="14"/>
      <c r="E885" s="14"/>
      <c r="F885" s="14"/>
      <c r="G885" s="14"/>
      <c r="H885" s="15"/>
    </row>
    <row r="886" ht="15" spans="1:8">
      <c r="A886" s="14"/>
      <c r="B886" s="14"/>
      <c r="C886" s="14"/>
      <c r="D886" s="14"/>
      <c r="E886" s="14"/>
      <c r="F886" s="14"/>
      <c r="G886" s="14"/>
      <c r="H886" s="15"/>
    </row>
    <row r="887" ht="15" spans="1:8">
      <c r="A887" s="14"/>
      <c r="B887" s="14"/>
      <c r="C887" s="14"/>
      <c r="D887" s="14"/>
      <c r="E887" s="14"/>
      <c r="F887" s="14"/>
      <c r="G887" s="14"/>
      <c r="H887" s="15"/>
    </row>
    <row r="888" ht="15" spans="1:8">
      <c r="A888" s="14"/>
      <c r="B888" s="14"/>
      <c r="C888" s="14"/>
      <c r="D888" s="14"/>
      <c r="E888" s="14"/>
      <c r="F888" s="14"/>
      <c r="G888" s="14"/>
      <c r="H888" s="15"/>
    </row>
    <row r="889" ht="15" spans="1:8">
      <c r="A889" s="14"/>
      <c r="B889" s="14"/>
      <c r="C889" s="14"/>
      <c r="D889" s="14"/>
      <c r="E889" s="14"/>
      <c r="F889" s="14"/>
      <c r="G889" s="14"/>
      <c r="H889" s="15"/>
    </row>
    <row r="890" ht="15" spans="1:8">
      <c r="A890" s="14"/>
      <c r="B890" s="14"/>
      <c r="C890" s="14"/>
      <c r="D890" s="14"/>
      <c r="E890" s="14"/>
      <c r="F890" s="14"/>
      <c r="G890" s="14"/>
      <c r="H890" s="15"/>
    </row>
    <row r="891" ht="15" spans="1:8">
      <c r="A891" s="14"/>
      <c r="B891" s="14"/>
      <c r="C891" s="14"/>
      <c r="D891" s="14"/>
      <c r="E891" s="14"/>
      <c r="F891" s="14"/>
      <c r="G891" s="14"/>
      <c r="H891" s="15"/>
    </row>
    <row r="892" ht="15" spans="1:8">
      <c r="A892" s="14"/>
      <c r="B892" s="14"/>
      <c r="C892" s="14"/>
      <c r="D892" s="14"/>
      <c r="E892" s="14"/>
      <c r="F892" s="14"/>
      <c r="G892" s="14"/>
      <c r="H892" s="15"/>
    </row>
    <row r="893" ht="15" spans="1:8">
      <c r="A893" s="14"/>
      <c r="B893" s="14"/>
      <c r="C893" s="14"/>
      <c r="D893" s="14"/>
      <c r="E893" s="14"/>
      <c r="F893" s="14"/>
      <c r="G893" s="14"/>
      <c r="H893" s="15"/>
    </row>
    <row r="894" ht="15" spans="1:8">
      <c r="A894" s="14"/>
      <c r="B894" s="14"/>
      <c r="C894" s="14"/>
      <c r="D894" s="14"/>
      <c r="E894" s="14"/>
      <c r="F894" s="14"/>
      <c r="G894" s="14"/>
      <c r="H894" s="15"/>
    </row>
    <row r="895" ht="15" spans="1:8">
      <c r="A895" s="14"/>
      <c r="B895" s="14"/>
      <c r="C895" s="14"/>
      <c r="D895" s="14"/>
      <c r="E895" s="14"/>
      <c r="F895" s="14"/>
      <c r="G895" s="14"/>
      <c r="H895" s="15"/>
    </row>
    <row r="896" ht="15" spans="1:8">
      <c r="A896" s="14"/>
      <c r="B896" s="14"/>
      <c r="C896" s="14"/>
      <c r="D896" s="14"/>
      <c r="E896" s="14"/>
      <c r="F896" s="14"/>
      <c r="G896" s="14"/>
      <c r="H896" s="15"/>
    </row>
    <row r="897" ht="15" spans="1:8">
      <c r="A897" s="14"/>
      <c r="B897" s="14"/>
      <c r="C897" s="14"/>
      <c r="D897" s="14"/>
      <c r="E897" s="14"/>
      <c r="F897" s="14"/>
      <c r="G897" s="14"/>
      <c r="H897" s="15"/>
    </row>
    <row r="898" ht="15" spans="1:8">
      <c r="A898" s="14"/>
      <c r="B898" s="14"/>
      <c r="C898" s="14"/>
      <c r="D898" s="14"/>
      <c r="E898" s="14"/>
      <c r="F898" s="14"/>
      <c r="G898" s="14"/>
      <c r="H898" s="15"/>
    </row>
    <row r="899" ht="15" spans="1:8">
      <c r="A899" s="14"/>
      <c r="B899" s="14"/>
      <c r="C899" s="14"/>
      <c r="D899" s="14"/>
      <c r="E899" s="14"/>
      <c r="F899" s="14"/>
      <c r="G899" s="14"/>
      <c r="H899" s="15"/>
    </row>
    <row r="900" ht="15" spans="1:8">
      <c r="A900" s="14"/>
      <c r="B900" s="14"/>
      <c r="C900" s="14"/>
      <c r="D900" s="14"/>
      <c r="E900" s="14"/>
      <c r="F900" s="14"/>
      <c r="G900" s="14"/>
      <c r="H900" s="15"/>
    </row>
    <row r="901" ht="15" spans="1:8">
      <c r="A901" s="14"/>
      <c r="B901" s="14"/>
      <c r="C901" s="14"/>
      <c r="D901" s="14"/>
      <c r="E901" s="14"/>
      <c r="F901" s="14"/>
      <c r="G901" s="14"/>
      <c r="H901" s="15"/>
    </row>
    <row r="902" ht="15" spans="1:8">
      <c r="A902" s="14"/>
      <c r="B902" s="14"/>
      <c r="C902" s="14"/>
      <c r="D902" s="14"/>
      <c r="E902" s="14"/>
      <c r="F902" s="14"/>
      <c r="G902" s="14"/>
      <c r="H902" s="15"/>
    </row>
    <row r="903" ht="15" spans="1:8">
      <c r="A903" s="14"/>
      <c r="B903" s="14"/>
      <c r="C903" s="14"/>
      <c r="D903" s="14"/>
      <c r="E903" s="14"/>
      <c r="F903" s="14"/>
      <c r="G903" s="14"/>
      <c r="H903" s="15"/>
    </row>
    <row r="904" ht="15" spans="1:8">
      <c r="A904" s="14"/>
      <c r="B904" s="14"/>
      <c r="C904" s="14"/>
      <c r="D904" s="14"/>
      <c r="E904" s="14"/>
      <c r="F904" s="14"/>
      <c r="G904" s="14"/>
      <c r="H904" s="15"/>
    </row>
    <row r="905" ht="15" spans="1:8">
      <c r="A905" s="14"/>
      <c r="B905" s="14"/>
      <c r="C905" s="14"/>
      <c r="D905" s="14"/>
      <c r="E905" s="14"/>
      <c r="F905" s="14"/>
      <c r="G905" s="14"/>
      <c r="H905" s="15"/>
    </row>
    <row r="906" ht="15" spans="1:8">
      <c r="A906" s="14"/>
      <c r="B906" s="14"/>
      <c r="C906" s="14"/>
      <c r="D906" s="14"/>
      <c r="E906" s="14"/>
      <c r="F906" s="14"/>
      <c r="G906" s="14"/>
      <c r="H906" s="15"/>
    </row>
    <row r="907" ht="15" spans="1:8">
      <c r="A907" s="14"/>
      <c r="B907" s="14"/>
      <c r="C907" s="14"/>
      <c r="D907" s="14"/>
      <c r="E907" s="14"/>
      <c r="F907" s="14"/>
      <c r="G907" s="14"/>
      <c r="H907" s="15"/>
    </row>
    <row r="908" ht="15" spans="1:8">
      <c r="A908" s="14"/>
      <c r="B908" s="14"/>
      <c r="C908" s="14"/>
      <c r="D908" s="14"/>
      <c r="E908" s="14"/>
      <c r="F908" s="14"/>
      <c r="G908" s="14"/>
      <c r="H908" s="15"/>
    </row>
    <row r="909" ht="15" spans="1:8">
      <c r="A909" s="14"/>
      <c r="B909" s="14"/>
      <c r="C909" s="14"/>
      <c r="D909" s="14"/>
      <c r="E909" s="14"/>
      <c r="F909" s="14"/>
      <c r="G909" s="14"/>
      <c r="H909" s="15"/>
    </row>
    <row r="910" ht="15" spans="1:8">
      <c r="A910" s="14"/>
      <c r="B910" s="14"/>
      <c r="C910" s="14"/>
      <c r="D910" s="14"/>
      <c r="E910" s="14"/>
      <c r="F910" s="14"/>
      <c r="G910" s="14"/>
      <c r="H910" s="15"/>
    </row>
    <row r="911" ht="15" spans="1:8">
      <c r="A911" s="14"/>
      <c r="B911" s="14"/>
      <c r="C911" s="14"/>
      <c r="D911" s="14"/>
      <c r="E911" s="14"/>
      <c r="F911" s="14"/>
      <c r="G911" s="14"/>
      <c r="H911" s="15"/>
    </row>
    <row r="912" ht="15" spans="1:8">
      <c r="A912" s="14"/>
      <c r="B912" s="14"/>
      <c r="C912" s="14"/>
      <c r="D912" s="14"/>
      <c r="E912" s="14"/>
      <c r="F912" s="14"/>
      <c r="G912" s="14"/>
      <c r="H912" s="15"/>
    </row>
    <row r="913" ht="15" spans="1:8">
      <c r="A913" s="14"/>
      <c r="B913" s="14"/>
      <c r="C913" s="14"/>
      <c r="D913" s="14"/>
      <c r="E913" s="14"/>
      <c r="F913" s="14"/>
      <c r="G913" s="14"/>
      <c r="H913" s="15"/>
    </row>
    <row r="914" ht="15" spans="1:8">
      <c r="A914" s="14"/>
      <c r="B914" s="14"/>
      <c r="C914" s="14"/>
      <c r="D914" s="14"/>
      <c r="E914" s="14"/>
      <c r="F914" s="14"/>
      <c r="G914" s="14"/>
      <c r="H914" s="15"/>
    </row>
    <row r="915" ht="15" spans="1:8">
      <c r="A915" s="14"/>
      <c r="B915" s="14"/>
      <c r="C915" s="14"/>
      <c r="D915" s="14"/>
      <c r="E915" s="14"/>
      <c r="F915" s="14"/>
      <c r="G915" s="14"/>
      <c r="H915" s="15"/>
    </row>
    <row r="916" ht="15" spans="1:8">
      <c r="A916" s="14"/>
      <c r="B916" s="14"/>
      <c r="C916" s="14"/>
      <c r="D916" s="14"/>
      <c r="E916" s="14"/>
      <c r="F916" s="14"/>
      <c r="G916" s="14"/>
      <c r="H916" s="15"/>
    </row>
    <row r="917" ht="15" spans="1:8">
      <c r="A917" s="14"/>
      <c r="B917" s="14"/>
      <c r="C917" s="14"/>
      <c r="D917" s="14"/>
      <c r="E917" s="14"/>
      <c r="F917" s="14"/>
      <c r="G917" s="14"/>
      <c r="H917" s="15"/>
    </row>
    <row r="918" ht="15" spans="1:8">
      <c r="A918" s="14"/>
      <c r="B918" s="14"/>
      <c r="C918" s="14"/>
      <c r="D918" s="14"/>
      <c r="E918" s="14"/>
      <c r="F918" s="14"/>
      <c r="G918" s="14"/>
      <c r="H918" s="15"/>
    </row>
    <row r="919" ht="15" spans="1:8">
      <c r="A919" s="14"/>
      <c r="B919" s="14"/>
      <c r="C919" s="14"/>
      <c r="D919" s="14"/>
      <c r="E919" s="14"/>
      <c r="F919" s="14"/>
      <c r="G919" s="14"/>
      <c r="H919" s="15"/>
    </row>
    <row r="920" ht="15" spans="1:8">
      <c r="A920" s="14"/>
      <c r="B920" s="14"/>
      <c r="C920" s="14"/>
      <c r="D920" s="14"/>
      <c r="E920" s="14"/>
      <c r="F920" s="14"/>
      <c r="G920" s="14"/>
      <c r="H920" s="15"/>
    </row>
    <row r="921" ht="15" spans="1:8">
      <c r="A921" s="14"/>
      <c r="B921" s="14"/>
      <c r="C921" s="14"/>
      <c r="D921" s="14"/>
      <c r="E921" s="14"/>
      <c r="F921" s="14"/>
      <c r="G921" s="14"/>
      <c r="H921" s="15"/>
    </row>
    <row r="922" ht="15" spans="1:8">
      <c r="A922" s="14"/>
      <c r="B922" s="14"/>
      <c r="C922" s="14"/>
      <c r="D922" s="14"/>
      <c r="E922" s="14"/>
      <c r="F922" s="14"/>
      <c r="G922" s="14"/>
      <c r="H922" s="15"/>
    </row>
    <row r="923" ht="15" spans="1:8">
      <c r="A923" s="14"/>
      <c r="B923" s="14"/>
      <c r="C923" s="14"/>
      <c r="D923" s="14"/>
      <c r="E923" s="14"/>
      <c r="F923" s="14"/>
      <c r="G923" s="14"/>
      <c r="H923" s="15"/>
    </row>
    <row r="924" ht="15" spans="1:8">
      <c r="A924" s="14"/>
      <c r="B924" s="14"/>
      <c r="C924" s="14"/>
      <c r="D924" s="14"/>
      <c r="E924" s="14"/>
      <c r="F924" s="14"/>
      <c r="G924" s="14"/>
      <c r="H924" s="15"/>
    </row>
    <row r="925" ht="15" spans="1:8">
      <c r="A925" s="14"/>
      <c r="B925" s="14"/>
      <c r="C925" s="14"/>
      <c r="D925" s="14"/>
      <c r="E925" s="14"/>
      <c r="F925" s="14"/>
      <c r="G925" s="14"/>
      <c r="H925" s="15"/>
    </row>
    <row r="926" ht="15" spans="1:8">
      <c r="A926" s="14"/>
      <c r="B926" s="14"/>
      <c r="C926" s="14"/>
      <c r="D926" s="14"/>
      <c r="E926" s="14"/>
      <c r="F926" s="14"/>
      <c r="G926" s="14"/>
      <c r="H926" s="15"/>
    </row>
    <row r="927" ht="15" spans="1:8">
      <c r="A927" s="14"/>
      <c r="B927" s="14"/>
      <c r="C927" s="14"/>
      <c r="D927" s="14"/>
      <c r="E927" s="14"/>
      <c r="F927" s="14"/>
      <c r="G927" s="14"/>
      <c r="H927" s="15"/>
    </row>
    <row r="928" ht="15" spans="1:8">
      <c r="A928" s="14"/>
      <c r="B928" s="14"/>
      <c r="C928" s="14"/>
      <c r="D928" s="14"/>
      <c r="E928" s="14"/>
      <c r="F928" s="14"/>
      <c r="G928" s="14"/>
      <c r="H928" s="15"/>
    </row>
    <row r="929" ht="15" spans="1:8">
      <c r="A929" s="14"/>
      <c r="B929" s="14"/>
      <c r="C929" s="14"/>
      <c r="D929" s="14"/>
      <c r="E929" s="14"/>
      <c r="F929" s="14"/>
      <c r="G929" s="14"/>
      <c r="H929" s="15"/>
    </row>
    <row r="930" ht="15" spans="1:8">
      <c r="A930" s="14"/>
      <c r="B930" s="14"/>
      <c r="C930" s="14"/>
      <c r="D930" s="14"/>
      <c r="E930" s="14"/>
      <c r="F930" s="14"/>
      <c r="G930" s="14"/>
      <c r="H930" s="15"/>
    </row>
    <row r="931" ht="15" spans="1:8">
      <c r="A931" s="14"/>
      <c r="B931" s="14"/>
      <c r="C931" s="14"/>
      <c r="D931" s="14"/>
      <c r="E931" s="14"/>
      <c r="F931" s="14"/>
      <c r="G931" s="14"/>
      <c r="H931" s="15"/>
    </row>
    <row r="932" ht="15" spans="1:8">
      <c r="A932" s="14"/>
      <c r="B932" s="14"/>
      <c r="C932" s="14"/>
      <c r="D932" s="14"/>
      <c r="E932" s="14"/>
      <c r="F932" s="14"/>
      <c r="G932" s="14"/>
      <c r="H932" s="15"/>
    </row>
    <row r="933" ht="15" spans="1:8">
      <c r="A933" s="14"/>
      <c r="B933" s="14"/>
      <c r="C933" s="14"/>
      <c r="D933" s="14"/>
      <c r="E933" s="14"/>
      <c r="F933" s="14"/>
      <c r="G933" s="14"/>
      <c r="H933" s="15"/>
    </row>
    <row r="934" ht="15" spans="1:8">
      <c r="A934" s="14"/>
      <c r="B934" s="14"/>
      <c r="C934" s="14"/>
      <c r="D934" s="14"/>
      <c r="E934" s="14"/>
      <c r="F934" s="14"/>
      <c r="G934" s="14"/>
      <c r="H934" s="15"/>
    </row>
    <row r="935" ht="15" spans="1:8">
      <c r="A935" s="14"/>
      <c r="B935" s="14"/>
      <c r="C935" s="14"/>
      <c r="D935" s="14"/>
      <c r="E935" s="14"/>
      <c r="F935" s="14"/>
      <c r="G935" s="14"/>
      <c r="H935" s="15"/>
    </row>
    <row r="936" ht="15" spans="1:8">
      <c r="A936" s="14"/>
      <c r="B936" s="14"/>
      <c r="C936" s="14"/>
      <c r="D936" s="14"/>
      <c r="E936" s="14"/>
      <c r="F936" s="14"/>
      <c r="G936" s="14"/>
      <c r="H936" s="15"/>
    </row>
    <row r="937" ht="15" spans="1:8">
      <c r="A937" s="14"/>
      <c r="B937" s="14"/>
      <c r="C937" s="14"/>
      <c r="D937" s="14"/>
      <c r="E937" s="14"/>
      <c r="F937" s="14"/>
      <c r="G937" s="14"/>
      <c r="H937" s="15"/>
    </row>
    <row r="938" ht="15" spans="1:8">
      <c r="A938" s="14"/>
      <c r="B938" s="14"/>
      <c r="C938" s="14"/>
      <c r="D938" s="14"/>
      <c r="E938" s="14"/>
      <c r="F938" s="14"/>
      <c r="G938" s="14"/>
      <c r="H938" s="15"/>
    </row>
    <row r="939" ht="15" spans="1:8">
      <c r="A939" s="14"/>
      <c r="B939" s="14"/>
      <c r="C939" s="14"/>
      <c r="D939" s="14"/>
      <c r="E939" s="14"/>
      <c r="F939" s="14"/>
      <c r="G939" s="14"/>
      <c r="H939" s="15"/>
    </row>
    <row r="940" ht="15" spans="1:8">
      <c r="A940" s="14"/>
      <c r="B940" s="14"/>
      <c r="C940" s="14"/>
      <c r="D940" s="14"/>
      <c r="E940" s="14"/>
      <c r="F940" s="14"/>
      <c r="G940" s="14"/>
      <c r="H940" s="15"/>
    </row>
    <row r="941" ht="15" spans="1:8">
      <c r="A941" s="14"/>
      <c r="B941" s="14"/>
      <c r="C941" s="14"/>
      <c r="D941" s="14"/>
      <c r="E941" s="14"/>
      <c r="F941" s="14"/>
      <c r="G941" s="14"/>
      <c r="H941" s="15"/>
    </row>
    <row r="942" ht="15" spans="1:8">
      <c r="A942" s="14"/>
      <c r="B942" s="14"/>
      <c r="C942" s="14"/>
      <c r="D942" s="14"/>
      <c r="E942" s="14"/>
      <c r="F942" s="14"/>
      <c r="G942" s="14"/>
      <c r="H942" s="15"/>
    </row>
    <row r="943" ht="15" spans="1:8">
      <c r="A943" s="14"/>
      <c r="B943" s="14"/>
      <c r="C943" s="14"/>
      <c r="D943" s="14"/>
      <c r="E943" s="14"/>
      <c r="F943" s="14"/>
      <c r="G943" s="14"/>
      <c r="H943" s="15"/>
    </row>
    <row r="944" ht="15" spans="1:8">
      <c r="A944" s="14"/>
      <c r="B944" s="14"/>
      <c r="C944" s="14"/>
      <c r="D944" s="14"/>
      <c r="E944" s="14"/>
      <c r="F944" s="14"/>
      <c r="G944" s="14"/>
      <c r="H944" s="15"/>
    </row>
    <row r="945" ht="15" spans="1:8">
      <c r="A945" s="14"/>
      <c r="B945" s="14"/>
      <c r="C945" s="14"/>
      <c r="D945" s="14"/>
      <c r="E945" s="14"/>
      <c r="F945" s="14"/>
      <c r="G945" s="14"/>
      <c r="H945" s="15"/>
    </row>
    <row r="946" ht="15" spans="1:8">
      <c r="A946" s="14"/>
      <c r="B946" s="14"/>
      <c r="C946" s="14"/>
      <c r="D946" s="14"/>
      <c r="E946" s="14"/>
      <c r="F946" s="14"/>
      <c r="G946" s="14"/>
      <c r="H946" s="15"/>
    </row>
    <row r="947" ht="15" spans="1:8">
      <c r="A947" s="14"/>
      <c r="B947" s="14"/>
      <c r="C947" s="14"/>
      <c r="D947" s="14"/>
      <c r="E947" s="14"/>
      <c r="F947" s="14"/>
      <c r="G947" s="14"/>
      <c r="H947" s="15"/>
    </row>
    <row r="948" ht="15" spans="1:8">
      <c r="A948" s="14"/>
      <c r="B948" s="14"/>
      <c r="C948" s="14"/>
      <c r="D948" s="14"/>
      <c r="E948" s="14"/>
      <c r="F948" s="14"/>
      <c r="G948" s="14"/>
      <c r="H948" s="15"/>
    </row>
    <row r="949" ht="15" spans="1:8">
      <c r="A949" s="14"/>
      <c r="B949" s="14"/>
      <c r="C949" s="14"/>
      <c r="D949" s="14"/>
      <c r="E949" s="14"/>
      <c r="F949" s="14"/>
      <c r="G949" s="14"/>
      <c r="H949" s="15"/>
    </row>
    <row r="950" ht="15" spans="1:8">
      <c r="A950" s="14"/>
      <c r="B950" s="14"/>
      <c r="C950" s="14"/>
      <c r="D950" s="14"/>
      <c r="E950" s="14"/>
      <c r="F950" s="14"/>
      <c r="G950" s="14"/>
      <c r="H950" s="15"/>
    </row>
    <row r="951" ht="15" spans="1:8">
      <c r="A951" s="14"/>
      <c r="B951" s="14"/>
      <c r="C951" s="14"/>
      <c r="D951" s="14"/>
      <c r="E951" s="14"/>
      <c r="F951" s="14"/>
      <c r="G951" s="14"/>
      <c r="H951" s="15"/>
    </row>
    <row r="952" ht="15" spans="1:8">
      <c r="A952" s="14"/>
      <c r="B952" s="14"/>
      <c r="C952" s="14"/>
      <c r="D952" s="14"/>
      <c r="E952" s="14"/>
      <c r="F952" s="14"/>
      <c r="G952" s="14"/>
      <c r="H952" s="15"/>
    </row>
    <row r="953" ht="15" spans="1:8">
      <c r="A953" s="14"/>
      <c r="B953" s="14"/>
      <c r="C953" s="14"/>
      <c r="D953" s="14"/>
      <c r="E953" s="14"/>
      <c r="F953" s="14"/>
      <c r="G953" s="14"/>
      <c r="H953" s="15"/>
    </row>
    <row r="954" ht="15" spans="1:8">
      <c r="A954" s="14"/>
      <c r="B954" s="14"/>
      <c r="C954" s="14"/>
      <c r="D954" s="14"/>
      <c r="E954" s="14"/>
      <c r="F954" s="14"/>
      <c r="G954" s="14"/>
      <c r="H954" s="15"/>
    </row>
    <row r="955" ht="15" spans="1:8">
      <c r="A955" s="14"/>
      <c r="B955" s="14"/>
      <c r="C955" s="14"/>
      <c r="D955" s="14"/>
      <c r="E955" s="14"/>
      <c r="F955" s="14"/>
      <c r="G955" s="14"/>
      <c r="H955" s="15"/>
    </row>
    <row r="956" ht="15" spans="1:8">
      <c r="A956" s="14"/>
      <c r="B956" s="14"/>
      <c r="C956" s="14"/>
      <c r="D956" s="14"/>
      <c r="E956" s="14"/>
      <c r="F956" s="14"/>
      <c r="G956" s="14"/>
      <c r="H956" s="15"/>
    </row>
    <row r="957" ht="15" spans="1:8">
      <c r="A957" s="14"/>
      <c r="B957" s="14"/>
      <c r="C957" s="14"/>
      <c r="D957" s="14"/>
      <c r="E957" s="14"/>
      <c r="F957" s="14"/>
      <c r="G957" s="14"/>
      <c r="H957" s="15"/>
    </row>
    <row r="958" ht="15" spans="1:8">
      <c r="A958" s="14"/>
      <c r="B958" s="14"/>
      <c r="C958" s="14"/>
      <c r="D958" s="14"/>
      <c r="E958" s="14"/>
      <c r="F958" s="14"/>
      <c r="G958" s="14"/>
      <c r="H958" s="15"/>
    </row>
    <row r="959" ht="15" spans="1:8">
      <c r="A959" s="14"/>
      <c r="B959" s="14"/>
      <c r="C959" s="14"/>
      <c r="D959" s="14"/>
      <c r="E959" s="14"/>
      <c r="F959" s="14"/>
      <c r="G959" s="14"/>
      <c r="H959" s="15"/>
    </row>
    <row r="960" ht="15" spans="1:8">
      <c r="A960" s="14"/>
      <c r="B960" s="14"/>
      <c r="C960" s="14"/>
      <c r="D960" s="14"/>
      <c r="E960" s="14"/>
      <c r="F960" s="14"/>
      <c r="G960" s="14"/>
      <c r="H960" s="15"/>
    </row>
    <row r="961" ht="15" spans="1:8">
      <c r="A961" s="14"/>
      <c r="B961" s="14"/>
      <c r="C961" s="14"/>
      <c r="D961" s="14"/>
      <c r="E961" s="14"/>
      <c r="F961" s="14"/>
      <c r="G961" s="14"/>
      <c r="H961" s="15"/>
    </row>
    <row r="962" ht="15" spans="1:8">
      <c r="A962" s="14"/>
      <c r="B962" s="14"/>
      <c r="C962" s="14"/>
      <c r="D962" s="14"/>
      <c r="E962" s="14"/>
      <c r="F962" s="14"/>
      <c r="G962" s="14"/>
      <c r="H962" s="15"/>
    </row>
    <row r="963" ht="15" spans="1:8">
      <c r="A963" s="14"/>
      <c r="B963" s="14"/>
      <c r="C963" s="14"/>
      <c r="D963" s="14"/>
      <c r="E963" s="14"/>
      <c r="F963" s="14"/>
      <c r="G963" s="14"/>
      <c r="H963" s="15"/>
    </row>
    <row r="964" ht="15" spans="1:8">
      <c r="A964" s="14"/>
      <c r="B964" s="14"/>
      <c r="C964" s="14"/>
      <c r="D964" s="14"/>
      <c r="E964" s="14"/>
      <c r="F964" s="14"/>
      <c r="G964" s="14"/>
      <c r="H964" s="15"/>
    </row>
    <row r="965" ht="15" spans="1:8">
      <c r="A965" s="14"/>
      <c r="B965" s="14"/>
      <c r="C965" s="14"/>
      <c r="D965" s="14"/>
      <c r="E965" s="14"/>
      <c r="F965" s="14"/>
      <c r="G965" s="14"/>
      <c r="H965" s="15"/>
    </row>
    <row r="966" ht="15" spans="1:8">
      <c r="A966" s="14"/>
      <c r="B966" s="14"/>
      <c r="C966" s="14"/>
      <c r="D966" s="14"/>
      <c r="E966" s="14"/>
      <c r="F966" s="14"/>
      <c r="G966" s="14"/>
      <c r="H966" s="15"/>
    </row>
    <row r="967" ht="15" spans="1:8">
      <c r="A967" s="14"/>
      <c r="B967" s="14"/>
      <c r="C967" s="14"/>
      <c r="D967" s="14"/>
      <c r="E967" s="14"/>
      <c r="F967" s="14"/>
      <c r="G967" s="14"/>
      <c r="H967" s="15"/>
    </row>
    <row r="968" ht="15" spans="1:8">
      <c r="A968" s="14"/>
      <c r="B968" s="14"/>
      <c r="C968" s="14"/>
      <c r="D968" s="14"/>
      <c r="E968" s="14"/>
      <c r="F968" s="14"/>
      <c r="G968" s="14"/>
      <c r="H968" s="15"/>
    </row>
    <row r="969" ht="15" spans="1:8">
      <c r="A969" s="14"/>
      <c r="B969" s="14"/>
      <c r="C969" s="14"/>
      <c r="D969" s="14"/>
      <c r="E969" s="14"/>
      <c r="F969" s="14"/>
      <c r="G969" s="14"/>
      <c r="H969" s="15"/>
    </row>
    <row r="970" ht="15" spans="1:8">
      <c r="A970" s="14"/>
      <c r="B970" s="14"/>
      <c r="C970" s="14"/>
      <c r="D970" s="14"/>
      <c r="E970" s="14"/>
      <c r="F970" s="14"/>
      <c r="G970" s="14"/>
      <c r="H970" s="15"/>
    </row>
    <row r="971" ht="15" spans="1:8">
      <c r="A971" s="14"/>
      <c r="B971" s="14"/>
      <c r="C971" s="14"/>
      <c r="D971" s="14"/>
      <c r="E971" s="14"/>
      <c r="F971" s="14"/>
      <c r="G971" s="14"/>
      <c r="H971" s="15"/>
    </row>
    <row r="972" ht="15" spans="1:8">
      <c r="A972" s="14"/>
      <c r="B972" s="14"/>
      <c r="C972" s="14"/>
      <c r="D972" s="14"/>
      <c r="E972" s="14"/>
      <c r="F972" s="14"/>
      <c r="G972" s="14"/>
      <c r="H972" s="15"/>
    </row>
    <row r="973" ht="15" spans="1:8">
      <c r="A973" s="14"/>
      <c r="B973" s="14"/>
      <c r="C973" s="14"/>
      <c r="D973" s="14"/>
      <c r="E973" s="14"/>
      <c r="F973" s="14"/>
      <c r="G973" s="14"/>
      <c r="H973" s="15"/>
    </row>
    <row r="974" ht="15" spans="1:8">
      <c r="A974" s="14"/>
      <c r="B974" s="14"/>
      <c r="C974" s="14"/>
      <c r="D974" s="14"/>
      <c r="E974" s="14"/>
      <c r="F974" s="14"/>
      <c r="G974" s="14"/>
      <c r="H974" s="15"/>
    </row>
    <row r="975" ht="15" spans="1:8">
      <c r="A975" s="14"/>
      <c r="B975" s="14"/>
      <c r="C975" s="14"/>
      <c r="D975" s="14"/>
      <c r="E975" s="14"/>
      <c r="F975" s="14"/>
      <c r="G975" s="14"/>
      <c r="H975" s="15"/>
    </row>
    <row r="976" ht="15" spans="1:8">
      <c r="A976" s="14"/>
      <c r="B976" s="14"/>
      <c r="C976" s="14"/>
      <c r="D976" s="14"/>
      <c r="E976" s="14"/>
      <c r="F976" s="14"/>
      <c r="G976" s="14"/>
      <c r="H976" s="15"/>
    </row>
    <row r="977" ht="15" spans="1:8">
      <c r="A977" s="14"/>
      <c r="B977" s="14"/>
      <c r="C977" s="14"/>
      <c r="D977" s="14"/>
      <c r="E977" s="14"/>
      <c r="F977" s="14"/>
      <c r="G977" s="14"/>
      <c r="H977" s="15"/>
    </row>
    <row r="978" ht="15" spans="1:8">
      <c r="A978" s="14"/>
      <c r="B978" s="14"/>
      <c r="C978" s="14"/>
      <c r="D978" s="14"/>
      <c r="E978" s="14"/>
      <c r="F978" s="14"/>
      <c r="G978" s="14"/>
      <c r="H978" s="15"/>
    </row>
    <row r="979" ht="15" spans="1:8">
      <c r="A979" s="14"/>
      <c r="B979" s="14"/>
      <c r="C979" s="14"/>
      <c r="D979" s="14"/>
      <c r="E979" s="14"/>
      <c r="F979" s="14"/>
      <c r="G979" s="14"/>
      <c r="H979" s="15"/>
    </row>
    <row r="980" ht="15" spans="1:8">
      <c r="A980" s="14"/>
      <c r="B980" s="14"/>
      <c r="C980" s="14"/>
      <c r="D980" s="14"/>
      <c r="E980" s="14"/>
      <c r="F980" s="14"/>
      <c r="G980" s="14"/>
      <c r="H980" s="15"/>
    </row>
    <row r="981" ht="15" spans="1:8">
      <c r="A981" s="14"/>
      <c r="B981" s="14"/>
      <c r="C981" s="14"/>
      <c r="D981" s="14"/>
      <c r="E981" s="14"/>
      <c r="F981" s="14"/>
      <c r="G981" s="14"/>
      <c r="H981" s="15"/>
    </row>
    <row r="982" ht="15" spans="1:8">
      <c r="A982" s="14"/>
      <c r="B982" s="14"/>
      <c r="C982" s="14"/>
      <c r="D982" s="14"/>
      <c r="E982" s="14"/>
      <c r="F982" s="14"/>
      <c r="G982" s="14"/>
      <c r="H982" s="15"/>
    </row>
    <row r="983" ht="15" spans="1:8">
      <c r="A983" s="14"/>
      <c r="B983" s="14"/>
      <c r="C983" s="14"/>
      <c r="D983" s="14"/>
      <c r="E983" s="14"/>
      <c r="F983" s="14"/>
      <c r="G983" s="14"/>
      <c r="H983" s="15"/>
    </row>
    <row r="984" ht="15" spans="1:8">
      <c r="A984" s="14"/>
      <c r="B984" s="14"/>
      <c r="C984" s="14"/>
      <c r="D984" s="14"/>
      <c r="E984" s="14"/>
      <c r="F984" s="14"/>
      <c r="G984" s="14"/>
      <c r="H984" s="15"/>
    </row>
    <row r="985" ht="15" spans="1:8">
      <c r="A985" s="14"/>
      <c r="B985" s="14"/>
      <c r="C985" s="14"/>
      <c r="D985" s="14"/>
      <c r="E985" s="14"/>
      <c r="F985" s="14"/>
      <c r="G985" s="14"/>
      <c r="H985" s="15"/>
    </row>
    <row r="986" ht="15" spans="1:8">
      <c r="A986" s="14"/>
      <c r="B986" s="14"/>
      <c r="C986" s="14"/>
      <c r="D986" s="14"/>
      <c r="E986" s="14"/>
      <c r="F986" s="14"/>
      <c r="G986" s="14"/>
      <c r="H986" s="15"/>
    </row>
    <row r="987" ht="15" spans="1:8">
      <c r="A987" s="14"/>
      <c r="B987" s="14"/>
      <c r="C987" s="14"/>
      <c r="D987" s="14"/>
      <c r="E987" s="14"/>
      <c r="F987" s="14"/>
      <c r="G987" s="14"/>
      <c r="H987" s="15"/>
    </row>
    <row r="988" ht="15" spans="1:8">
      <c r="A988" s="14"/>
      <c r="B988" s="14"/>
      <c r="C988" s="14"/>
      <c r="D988" s="14"/>
      <c r="E988" s="14"/>
      <c r="F988" s="14"/>
      <c r="G988" s="14"/>
      <c r="H988" s="15"/>
    </row>
    <row r="989" ht="15" spans="1:8">
      <c r="A989" s="14"/>
      <c r="B989" s="14"/>
      <c r="C989" s="14"/>
      <c r="D989" s="14"/>
      <c r="E989" s="14"/>
      <c r="F989" s="14"/>
      <c r="G989" s="14"/>
      <c r="H989" s="15"/>
    </row>
    <row r="990" ht="15" spans="1:8">
      <c r="A990" s="14"/>
      <c r="B990" s="14"/>
      <c r="C990" s="14"/>
      <c r="D990" s="14"/>
      <c r="E990" s="14"/>
      <c r="F990" s="14"/>
      <c r="G990" s="14"/>
      <c r="H990" s="15"/>
    </row>
    <row r="991" ht="15" spans="1:8">
      <c r="A991" s="14"/>
      <c r="B991" s="14"/>
      <c r="C991" s="14"/>
      <c r="D991" s="14"/>
      <c r="E991" s="14"/>
      <c r="F991" s="14"/>
      <c r="G991" s="14"/>
      <c r="H991" s="15"/>
    </row>
    <row r="992" ht="15" spans="1:8">
      <c r="A992" s="14"/>
      <c r="B992" s="14"/>
      <c r="C992" s="14"/>
      <c r="D992" s="14"/>
      <c r="E992" s="14"/>
      <c r="F992" s="14"/>
      <c r="G992" s="14"/>
      <c r="H992" s="15"/>
    </row>
    <row r="993" ht="15" spans="1:8">
      <c r="A993" s="14"/>
      <c r="B993" s="14"/>
      <c r="C993" s="14"/>
      <c r="D993" s="14"/>
      <c r="E993" s="14"/>
      <c r="F993" s="14"/>
      <c r="G993" s="14"/>
      <c r="H993" s="15"/>
    </row>
    <row r="994" ht="15" spans="1:8">
      <c r="A994" s="14"/>
      <c r="B994" s="14"/>
      <c r="C994" s="14"/>
      <c r="D994" s="14"/>
      <c r="E994" s="14"/>
      <c r="F994" s="14"/>
      <c r="G994" s="14"/>
      <c r="H994" s="15"/>
    </row>
    <row r="995" ht="15" spans="1:8">
      <c r="A995" s="14"/>
      <c r="B995" s="14"/>
      <c r="C995" s="14"/>
      <c r="D995" s="14"/>
      <c r="E995" s="14"/>
      <c r="F995" s="14"/>
      <c r="G995" s="14"/>
      <c r="H995" s="15"/>
    </row>
    <row r="996" ht="15" spans="1:8">
      <c r="A996" s="14"/>
      <c r="B996" s="14"/>
      <c r="C996" s="14"/>
      <c r="D996" s="14"/>
      <c r="E996" s="14"/>
      <c r="F996" s="14"/>
      <c r="G996" s="14"/>
      <c r="H996" s="15"/>
    </row>
    <row r="997" ht="15" spans="1:8">
      <c r="A997" s="14"/>
      <c r="B997" s="14"/>
      <c r="C997" s="14"/>
      <c r="D997" s="14"/>
      <c r="E997" s="14"/>
      <c r="F997" s="14"/>
      <c r="G997" s="14"/>
      <c r="H997" s="15"/>
    </row>
    <row r="998" ht="15" spans="1:8">
      <c r="A998" s="14"/>
      <c r="B998" s="14"/>
      <c r="C998" s="14"/>
      <c r="D998" s="14"/>
      <c r="E998" s="14"/>
      <c r="F998" s="14"/>
      <c r="G998" s="14"/>
      <c r="H998" s="15"/>
    </row>
    <row r="999" ht="15" spans="1:8">
      <c r="A999" s="14"/>
      <c r="B999" s="14"/>
      <c r="C999" s="14"/>
      <c r="D999" s="14"/>
      <c r="E999" s="14"/>
      <c r="F999" s="14"/>
      <c r="G999" s="14"/>
      <c r="H999" s="15"/>
    </row>
    <row r="1000" ht="15" spans="1:8">
      <c r="A1000" s="14"/>
      <c r="B1000" s="14"/>
      <c r="C1000" s="14"/>
      <c r="D1000" s="14"/>
      <c r="E1000" s="14"/>
      <c r="F1000" s="14"/>
      <c r="G1000" s="14"/>
      <c r="H1000" s="15"/>
    </row>
    <row r="1001" ht="15" spans="1:8">
      <c r="A1001" s="14"/>
      <c r="B1001" s="14"/>
      <c r="C1001" s="14"/>
      <c r="D1001" s="14"/>
      <c r="E1001" s="14"/>
      <c r="F1001" s="14"/>
      <c r="G1001" s="14"/>
      <c r="H1001" s="15"/>
    </row>
    <row r="1002" ht="15" spans="1:8">
      <c r="A1002" s="14"/>
      <c r="B1002" s="14"/>
      <c r="C1002" s="14"/>
      <c r="D1002" s="14"/>
      <c r="E1002" s="14"/>
      <c r="F1002" s="14"/>
      <c r="G1002" s="14"/>
      <c r="H1002" s="15"/>
    </row>
    <row r="1003" ht="15" spans="1:8">
      <c r="A1003" s="14"/>
      <c r="B1003" s="14"/>
      <c r="C1003" s="14"/>
      <c r="D1003" s="14"/>
      <c r="E1003" s="14"/>
      <c r="F1003" s="14"/>
      <c r="G1003" s="14"/>
      <c r="H1003" s="15"/>
    </row>
    <row r="1004" ht="15" spans="1:8">
      <c r="A1004" s="14"/>
      <c r="B1004" s="14"/>
      <c r="C1004" s="14"/>
      <c r="D1004" s="14"/>
      <c r="E1004" s="14"/>
      <c r="F1004" s="14"/>
      <c r="G1004" s="14"/>
      <c r="H1004" s="15"/>
    </row>
    <row r="1005" ht="15" spans="1:8">
      <c r="A1005" s="14"/>
      <c r="B1005" s="14"/>
      <c r="C1005" s="14"/>
      <c r="D1005" s="14"/>
      <c r="E1005" s="14"/>
      <c r="F1005" s="14"/>
      <c r="G1005" s="14"/>
      <c r="H1005" s="15"/>
    </row>
    <row r="1006" ht="15" spans="1:8">
      <c r="A1006" s="14"/>
      <c r="B1006" s="14"/>
      <c r="C1006" s="14"/>
      <c r="D1006" s="14"/>
      <c r="E1006" s="14"/>
      <c r="F1006" s="14"/>
      <c r="G1006" s="14"/>
      <c r="H1006" s="15"/>
    </row>
    <row r="1007" ht="15" spans="1:8">
      <c r="A1007" s="14"/>
      <c r="B1007" s="14"/>
      <c r="C1007" s="14"/>
      <c r="D1007" s="14"/>
      <c r="E1007" s="14"/>
      <c r="F1007" s="14"/>
      <c r="G1007" s="14"/>
      <c r="H1007" s="15"/>
    </row>
    <row r="1008" ht="15" spans="1:8">
      <c r="A1008" s="14"/>
      <c r="B1008" s="14"/>
      <c r="C1008" s="14"/>
      <c r="D1008" s="14"/>
      <c r="E1008" s="14"/>
      <c r="F1008" s="14"/>
      <c r="G1008" s="14"/>
      <c r="H1008" s="15"/>
    </row>
    <row r="1009" ht="15" spans="1:8">
      <c r="A1009" s="14"/>
      <c r="B1009" s="14"/>
      <c r="C1009" s="14"/>
      <c r="D1009" s="14"/>
      <c r="E1009" s="14"/>
      <c r="F1009" s="14"/>
      <c r="G1009" s="14"/>
      <c r="H1009" s="15"/>
    </row>
    <row r="1010" ht="15" spans="1:8">
      <c r="A1010" s="14"/>
      <c r="B1010" s="14"/>
      <c r="C1010" s="14"/>
      <c r="D1010" s="14"/>
      <c r="E1010" s="14"/>
      <c r="F1010" s="14"/>
      <c r="G1010" s="14"/>
      <c r="H1010" s="15"/>
    </row>
    <row r="1011" ht="15" spans="1:8">
      <c r="A1011" s="14"/>
      <c r="B1011" s="14"/>
      <c r="C1011" s="14"/>
      <c r="D1011" s="14"/>
      <c r="E1011" s="14"/>
      <c r="F1011" s="14"/>
      <c r="G1011" s="14"/>
      <c r="H1011" s="15"/>
    </row>
    <row r="1012" ht="15" spans="1:8">
      <c r="A1012" s="14"/>
      <c r="B1012" s="14"/>
      <c r="C1012" s="14"/>
      <c r="D1012" s="14"/>
      <c r="E1012" s="14"/>
      <c r="F1012" s="14"/>
      <c r="G1012" s="14"/>
      <c r="H1012" s="15"/>
    </row>
    <row r="1013" ht="15" spans="1:8">
      <c r="A1013" s="14"/>
      <c r="B1013" s="14"/>
      <c r="C1013" s="14"/>
      <c r="D1013" s="14"/>
      <c r="E1013" s="14"/>
      <c r="F1013" s="14"/>
      <c r="G1013" s="14"/>
      <c r="H1013" s="15"/>
    </row>
    <row r="1014" ht="15" spans="1:8">
      <c r="A1014" s="14"/>
      <c r="B1014" s="14"/>
      <c r="C1014" s="14"/>
      <c r="D1014" s="14"/>
      <c r="E1014" s="14"/>
      <c r="F1014" s="14"/>
      <c r="G1014" s="14"/>
      <c r="H1014" s="15"/>
    </row>
    <row r="1015" ht="15" spans="1:8">
      <c r="A1015" s="14"/>
      <c r="B1015" s="14"/>
      <c r="C1015" s="14"/>
      <c r="D1015" s="14"/>
      <c r="E1015" s="14"/>
      <c r="F1015" s="14"/>
      <c r="G1015" s="14"/>
      <c r="H1015" s="15"/>
    </row>
    <row r="1016" ht="15" spans="1:8">
      <c r="A1016" s="14"/>
      <c r="B1016" s="14"/>
      <c r="C1016" s="14"/>
      <c r="D1016" s="14"/>
      <c r="E1016" s="14"/>
      <c r="F1016" s="14"/>
      <c r="G1016" s="14"/>
      <c r="H1016" s="15"/>
    </row>
    <row r="1017" ht="15" spans="1:8">
      <c r="A1017" s="14"/>
      <c r="B1017" s="14"/>
      <c r="C1017" s="14"/>
      <c r="D1017" s="14"/>
      <c r="E1017" s="14"/>
      <c r="F1017" s="14"/>
      <c r="G1017" s="14"/>
      <c r="H1017" s="15"/>
    </row>
    <row r="1018" ht="15" spans="1:8">
      <c r="A1018" s="14"/>
      <c r="B1018" s="14"/>
      <c r="C1018" s="14"/>
      <c r="D1018" s="14"/>
      <c r="E1018" s="14"/>
      <c r="F1018" s="14"/>
      <c r="G1018" s="14"/>
      <c r="H1018" s="15"/>
    </row>
    <row r="1019" ht="15" spans="1:8">
      <c r="A1019" s="14"/>
      <c r="B1019" s="14"/>
      <c r="C1019" s="14"/>
      <c r="D1019" s="14"/>
      <c r="E1019" s="14"/>
      <c r="F1019" s="14"/>
      <c r="G1019" s="14"/>
      <c r="H1019" s="15"/>
    </row>
    <row r="1020" ht="15" spans="1:8">
      <c r="A1020" s="14"/>
      <c r="B1020" s="14"/>
      <c r="C1020" s="14"/>
      <c r="D1020" s="14"/>
      <c r="E1020" s="14"/>
      <c r="F1020" s="14"/>
      <c r="G1020" s="14"/>
      <c r="H1020" s="15"/>
    </row>
    <row r="1021" ht="15" spans="1:8">
      <c r="A1021" s="14"/>
      <c r="B1021" s="14"/>
      <c r="C1021" s="14"/>
      <c r="D1021" s="14"/>
      <c r="E1021" s="14"/>
      <c r="F1021" s="14"/>
      <c r="G1021" s="14"/>
      <c r="H1021" s="15"/>
    </row>
    <row r="1022" ht="15" spans="1:8">
      <c r="A1022" s="14"/>
      <c r="B1022" s="14"/>
      <c r="C1022" s="14"/>
      <c r="D1022" s="14"/>
      <c r="E1022" s="14"/>
      <c r="F1022" s="14"/>
      <c r="G1022" s="14"/>
      <c r="H1022" s="15"/>
    </row>
    <row r="1023" ht="15" spans="1:8">
      <c r="A1023" s="14"/>
      <c r="B1023" s="14"/>
      <c r="C1023" s="14"/>
      <c r="D1023" s="14"/>
      <c r="E1023" s="14"/>
      <c r="F1023" s="14"/>
      <c r="G1023" s="14"/>
      <c r="H1023" s="15"/>
    </row>
    <row r="1024" ht="15" spans="1:8">
      <c r="A1024" s="14"/>
      <c r="B1024" s="14"/>
      <c r="C1024" s="14"/>
      <c r="D1024" s="14"/>
      <c r="E1024" s="14"/>
      <c r="F1024" s="14"/>
      <c r="G1024" s="14"/>
      <c r="H1024" s="15"/>
    </row>
    <row r="1025" ht="15" spans="1:8">
      <c r="A1025" s="14"/>
      <c r="B1025" s="14"/>
      <c r="C1025" s="14"/>
      <c r="D1025" s="14"/>
      <c r="E1025" s="14"/>
      <c r="F1025" s="14"/>
      <c r="G1025" s="14"/>
      <c r="H1025" s="15"/>
    </row>
    <row r="1026" ht="15" spans="1:8">
      <c r="A1026" s="14"/>
      <c r="B1026" s="14"/>
      <c r="C1026" s="14"/>
      <c r="D1026" s="14"/>
      <c r="E1026" s="14"/>
      <c r="F1026" s="14"/>
      <c r="G1026" s="14"/>
      <c r="H1026" s="15"/>
    </row>
    <row r="1027" ht="15" spans="1:8">
      <c r="A1027" s="14"/>
      <c r="B1027" s="14"/>
      <c r="C1027" s="14"/>
      <c r="D1027" s="14"/>
      <c r="E1027" s="14"/>
      <c r="F1027" s="14"/>
      <c r="G1027" s="14"/>
      <c r="H1027" s="15"/>
    </row>
    <row r="1028" ht="15" spans="1:8">
      <c r="A1028" s="14"/>
      <c r="B1028" s="14"/>
      <c r="C1028" s="14"/>
      <c r="D1028" s="14"/>
      <c r="E1028" s="14"/>
      <c r="F1028" s="14"/>
      <c r="G1028" s="14"/>
      <c r="H1028" s="15"/>
    </row>
    <row r="1029" ht="15" spans="1:8">
      <c r="A1029" s="14"/>
      <c r="B1029" s="14"/>
      <c r="C1029" s="14"/>
      <c r="D1029" s="14"/>
      <c r="E1029" s="14"/>
      <c r="F1029" s="14"/>
      <c r="G1029" s="14"/>
      <c r="H1029" s="15"/>
    </row>
    <row r="1030" ht="15" spans="1:8">
      <c r="A1030" s="14"/>
      <c r="B1030" s="14"/>
      <c r="C1030" s="14"/>
      <c r="D1030" s="14"/>
      <c r="E1030" s="14"/>
      <c r="F1030" s="14"/>
      <c r="G1030" s="14"/>
      <c r="H1030" s="15"/>
    </row>
    <row r="1031" ht="15" spans="1:8">
      <c r="A1031" s="14"/>
      <c r="B1031" s="14"/>
      <c r="C1031" s="14"/>
      <c r="D1031" s="14"/>
      <c r="E1031" s="14"/>
      <c r="F1031" s="14"/>
      <c r="G1031" s="14"/>
      <c r="H1031" s="15"/>
    </row>
    <row r="1032" ht="15" spans="1:8">
      <c r="A1032" s="14"/>
      <c r="B1032" s="14"/>
      <c r="C1032" s="14"/>
      <c r="D1032" s="14"/>
      <c r="E1032" s="14"/>
      <c r="F1032" s="14"/>
      <c r="G1032" s="14"/>
      <c r="H1032" s="15"/>
    </row>
    <row r="1033" ht="15" spans="1:8">
      <c r="A1033" s="14"/>
      <c r="B1033" s="14"/>
      <c r="C1033" s="14"/>
      <c r="D1033" s="14"/>
      <c r="E1033" s="14"/>
      <c r="F1033" s="14"/>
      <c r="G1033" s="14"/>
      <c r="H1033" s="15"/>
    </row>
    <row r="1034" ht="15" spans="1:8">
      <c r="A1034" s="14"/>
      <c r="B1034" s="14"/>
      <c r="C1034" s="14"/>
      <c r="D1034" s="14"/>
      <c r="E1034" s="14"/>
      <c r="F1034" s="14"/>
      <c r="G1034" s="14"/>
      <c r="H1034" s="15"/>
    </row>
    <row r="1035" ht="15" spans="1:8">
      <c r="A1035" s="14"/>
      <c r="B1035" s="14"/>
      <c r="C1035" s="14"/>
      <c r="D1035" s="14"/>
      <c r="E1035" s="14"/>
      <c r="F1035" s="14"/>
      <c r="G1035" s="14"/>
      <c r="H1035" s="15"/>
    </row>
    <row r="1036" ht="15" spans="1:8">
      <c r="A1036" s="14"/>
      <c r="B1036" s="14"/>
      <c r="C1036" s="14"/>
      <c r="D1036" s="14"/>
      <c r="E1036" s="14"/>
      <c r="F1036" s="14"/>
      <c r="G1036" s="14"/>
      <c r="H1036" s="15"/>
    </row>
    <row r="1037" ht="15" spans="1:8">
      <c r="A1037" s="14"/>
      <c r="B1037" s="14"/>
      <c r="C1037" s="14"/>
      <c r="D1037" s="14"/>
      <c r="E1037" s="14"/>
      <c r="F1037" s="14"/>
      <c r="G1037" s="14"/>
      <c r="H1037" s="15"/>
    </row>
    <row r="1038" ht="15" spans="1:8">
      <c r="A1038" s="14"/>
      <c r="B1038" s="14"/>
      <c r="C1038" s="14"/>
      <c r="D1038" s="14"/>
      <c r="E1038" s="14"/>
      <c r="F1038" s="14"/>
      <c r="G1038" s="14"/>
      <c r="H1038" s="15"/>
    </row>
    <row r="1039" ht="15" spans="1:8">
      <c r="A1039" s="14"/>
      <c r="B1039" s="14"/>
      <c r="C1039" s="14"/>
      <c r="D1039" s="14"/>
      <c r="E1039" s="14"/>
      <c r="F1039" s="14"/>
      <c r="G1039" s="14"/>
      <c r="H1039" s="15"/>
    </row>
    <row r="1040" ht="15" spans="1:8">
      <c r="A1040" s="14"/>
      <c r="B1040" s="14"/>
      <c r="C1040" s="14"/>
      <c r="D1040" s="14"/>
      <c r="E1040" s="14"/>
      <c r="F1040" s="14"/>
      <c r="G1040" s="14"/>
      <c r="H1040" s="15"/>
    </row>
    <row r="1041" ht="15" spans="1:8">
      <c r="A1041" s="14"/>
      <c r="B1041" s="14"/>
      <c r="C1041" s="14"/>
      <c r="D1041" s="14"/>
      <c r="E1041" s="14"/>
      <c r="F1041" s="14"/>
      <c r="G1041" s="14"/>
      <c r="H1041" s="15"/>
    </row>
    <row r="1042" ht="15" spans="1:8">
      <c r="A1042" s="14"/>
      <c r="B1042" s="14"/>
      <c r="C1042" s="14"/>
      <c r="D1042" s="14"/>
      <c r="E1042" s="14"/>
      <c r="F1042" s="14"/>
      <c r="G1042" s="14"/>
      <c r="H1042" s="15"/>
    </row>
    <row r="1043" ht="15" spans="1:8">
      <c r="A1043" s="14"/>
      <c r="B1043" s="14"/>
      <c r="C1043" s="14"/>
      <c r="D1043" s="14"/>
      <c r="E1043" s="14"/>
      <c r="F1043" s="14"/>
      <c r="G1043" s="14"/>
      <c r="H1043" s="15"/>
    </row>
    <row r="1044" ht="15" spans="1:8">
      <c r="A1044" s="14"/>
      <c r="B1044" s="14"/>
      <c r="C1044" s="14"/>
      <c r="D1044" s="14"/>
      <c r="E1044" s="14"/>
      <c r="F1044" s="14"/>
      <c r="G1044" s="14"/>
      <c r="H1044" s="15"/>
    </row>
    <row r="1045" ht="15" spans="1:8">
      <c r="A1045" s="14"/>
      <c r="B1045" s="14"/>
      <c r="C1045" s="14"/>
      <c r="D1045" s="14"/>
      <c r="E1045" s="14"/>
      <c r="F1045" s="14"/>
      <c r="G1045" s="14"/>
      <c r="H1045" s="15"/>
    </row>
    <row r="1046" ht="15" spans="1:8">
      <c r="A1046" s="14"/>
      <c r="B1046" s="14"/>
      <c r="C1046" s="14"/>
      <c r="D1046" s="14"/>
      <c r="E1046" s="14"/>
      <c r="F1046" s="14"/>
      <c r="G1046" s="14"/>
      <c r="H1046" s="15"/>
    </row>
    <row r="1047" ht="15" spans="1:8">
      <c r="A1047" s="14"/>
      <c r="B1047" s="14"/>
      <c r="C1047" s="14"/>
      <c r="D1047" s="14"/>
      <c r="E1047" s="14"/>
      <c r="F1047" s="14"/>
      <c r="G1047" s="14"/>
      <c r="H1047" s="15"/>
    </row>
    <row r="1048" ht="15" spans="1:8">
      <c r="A1048" s="14"/>
      <c r="B1048" s="14"/>
      <c r="C1048" s="14"/>
      <c r="D1048" s="14"/>
      <c r="E1048" s="14"/>
      <c r="F1048" s="14"/>
      <c r="G1048" s="14"/>
      <c r="H1048" s="15"/>
    </row>
    <row r="1049" ht="15" spans="1:8">
      <c r="A1049" s="14"/>
      <c r="B1049" s="14"/>
      <c r="C1049" s="14"/>
      <c r="D1049" s="14"/>
      <c r="E1049" s="14"/>
      <c r="F1049" s="14"/>
      <c r="G1049" s="14"/>
      <c r="H1049" s="15"/>
    </row>
    <row r="1050" ht="15" spans="1:8">
      <c r="A1050" s="14"/>
      <c r="B1050" s="14"/>
      <c r="C1050" s="14"/>
      <c r="D1050" s="14"/>
      <c r="E1050" s="14"/>
      <c r="F1050" s="14"/>
      <c r="G1050" s="14"/>
      <c r="H1050" s="15"/>
    </row>
    <row r="1051" ht="15" spans="1:8">
      <c r="A1051" s="14"/>
      <c r="B1051" s="14"/>
      <c r="C1051" s="14"/>
      <c r="D1051" s="14"/>
      <c r="E1051" s="14"/>
      <c r="F1051" s="14"/>
      <c r="G1051" s="14"/>
      <c r="H1051" s="15"/>
    </row>
    <row r="1052" ht="15" spans="1:8">
      <c r="A1052" s="14"/>
      <c r="B1052" s="14"/>
      <c r="C1052" s="14"/>
      <c r="D1052" s="14"/>
      <c r="E1052" s="14"/>
      <c r="F1052" s="14"/>
      <c r="G1052" s="14"/>
      <c r="H1052" s="15"/>
    </row>
    <row r="1053" ht="15" spans="1:8">
      <c r="A1053" s="14"/>
      <c r="B1053" s="14"/>
      <c r="C1053" s="14"/>
      <c r="D1053" s="14"/>
      <c r="E1053" s="14"/>
      <c r="F1053" s="14"/>
      <c r="G1053" s="14"/>
      <c r="H1053" s="15"/>
    </row>
    <row r="1054" ht="15" spans="1:8">
      <c r="A1054" s="14"/>
      <c r="B1054" s="14"/>
      <c r="C1054" s="14"/>
      <c r="D1054" s="14"/>
      <c r="E1054" s="14"/>
      <c r="F1054" s="14"/>
      <c r="G1054" s="14"/>
      <c r="H1054" s="15"/>
    </row>
    <row r="1055" ht="15" spans="1:8">
      <c r="A1055" s="14"/>
      <c r="B1055" s="14"/>
      <c r="C1055" s="14"/>
      <c r="D1055" s="14"/>
      <c r="E1055" s="14"/>
      <c r="F1055" s="14"/>
      <c r="G1055" s="14"/>
      <c r="H1055" s="15"/>
    </row>
    <row r="1056" ht="15" spans="1:8">
      <c r="A1056" s="14"/>
      <c r="B1056" s="14"/>
      <c r="C1056" s="14"/>
      <c r="D1056" s="14"/>
      <c r="E1056" s="14"/>
      <c r="F1056" s="14"/>
      <c r="G1056" s="14"/>
      <c r="H1056" s="15"/>
    </row>
    <row r="1057" ht="15" spans="1:8">
      <c r="A1057" s="14"/>
      <c r="B1057" s="14"/>
      <c r="C1057" s="14"/>
      <c r="D1057" s="14"/>
      <c r="E1057" s="14"/>
      <c r="F1057" s="14"/>
      <c r="G1057" s="14"/>
      <c r="H1057" s="15"/>
    </row>
    <row r="1058" ht="15" spans="1:8">
      <c r="A1058" s="14"/>
      <c r="B1058" s="14"/>
      <c r="C1058" s="14"/>
      <c r="D1058" s="14"/>
      <c r="E1058" s="14"/>
      <c r="F1058" s="14"/>
      <c r="G1058" s="14"/>
      <c r="H1058" s="15"/>
    </row>
    <row r="1059" ht="15" spans="1:8">
      <c r="A1059" s="14"/>
      <c r="B1059" s="14"/>
      <c r="C1059" s="14"/>
      <c r="D1059" s="14"/>
      <c r="E1059" s="14"/>
      <c r="F1059" s="14"/>
      <c r="G1059" s="14"/>
      <c r="H1059" s="15"/>
    </row>
    <row r="1060" ht="15" spans="1:8">
      <c r="A1060" s="14"/>
      <c r="B1060" s="14"/>
      <c r="C1060" s="14"/>
      <c r="D1060" s="14"/>
      <c r="E1060" s="14"/>
      <c r="F1060" s="14"/>
      <c r="G1060" s="14"/>
      <c r="H1060" s="15"/>
    </row>
    <row r="1061" ht="15" spans="1:8">
      <c r="A1061" s="14"/>
      <c r="B1061" s="14"/>
      <c r="C1061" s="14"/>
      <c r="D1061" s="14"/>
      <c r="E1061" s="14"/>
      <c r="F1061" s="14"/>
      <c r="G1061" s="14"/>
      <c r="H1061" s="15"/>
    </row>
    <row r="1062" ht="15" spans="1:8">
      <c r="A1062" s="14"/>
      <c r="B1062" s="14"/>
      <c r="C1062" s="14"/>
      <c r="D1062" s="14"/>
      <c r="E1062" s="14"/>
      <c r="F1062" s="14"/>
      <c r="G1062" s="14"/>
      <c r="H1062" s="15"/>
    </row>
    <row r="1063" ht="15" spans="1:8">
      <c r="A1063" s="14"/>
      <c r="B1063" s="14"/>
      <c r="C1063" s="14"/>
      <c r="D1063" s="14"/>
      <c r="E1063" s="14"/>
      <c r="F1063" s="14"/>
      <c r="G1063" s="14"/>
      <c r="H1063" s="15"/>
    </row>
    <row r="1064" ht="15" spans="1:8">
      <c r="A1064" s="14"/>
      <c r="B1064" s="14"/>
      <c r="C1064" s="14"/>
      <c r="D1064" s="14"/>
      <c r="E1064" s="14"/>
      <c r="F1064" s="14"/>
      <c r="G1064" s="14"/>
      <c r="H1064" s="15"/>
    </row>
    <row r="1065" ht="15" spans="1:8">
      <c r="A1065" s="14"/>
      <c r="B1065" s="14"/>
      <c r="C1065" s="14"/>
      <c r="D1065" s="14"/>
      <c r="E1065" s="14"/>
      <c r="F1065" s="14"/>
      <c r="G1065" s="14"/>
      <c r="H1065" s="15"/>
    </row>
    <row r="1066" ht="15" spans="1:8">
      <c r="A1066" s="14"/>
      <c r="B1066" s="14"/>
      <c r="C1066" s="14"/>
      <c r="D1066" s="14"/>
      <c r="E1066" s="14"/>
      <c r="F1066" s="14"/>
      <c r="G1066" s="14"/>
      <c r="H1066" s="15"/>
    </row>
    <row r="1067" ht="15" spans="1:8">
      <c r="A1067" s="14"/>
      <c r="B1067" s="14"/>
      <c r="C1067" s="14"/>
      <c r="D1067" s="14"/>
      <c r="E1067" s="14"/>
      <c r="F1067" s="14"/>
      <c r="G1067" s="14"/>
      <c r="H1067" s="15"/>
    </row>
    <row r="1068" ht="15" spans="1:8">
      <c r="A1068" s="14"/>
      <c r="B1068" s="14"/>
      <c r="C1068" s="14"/>
      <c r="D1068" s="14"/>
      <c r="E1068" s="14"/>
      <c r="F1068" s="14"/>
      <c r="G1068" s="14"/>
      <c r="H1068" s="15"/>
    </row>
    <row r="1069" ht="15" spans="1:8">
      <c r="A1069" s="14"/>
      <c r="B1069" s="14"/>
      <c r="C1069" s="14"/>
      <c r="D1069" s="14"/>
      <c r="E1069" s="14"/>
      <c r="F1069" s="14"/>
      <c r="G1069" s="14"/>
      <c r="H1069" s="15"/>
    </row>
    <row r="1070" ht="15" spans="1:8">
      <c r="A1070" s="14"/>
      <c r="B1070" s="14"/>
      <c r="C1070" s="14"/>
      <c r="D1070" s="14"/>
      <c r="E1070" s="14"/>
      <c r="F1070" s="14"/>
      <c r="G1070" s="14"/>
      <c r="H1070" s="15"/>
    </row>
    <row r="1071" ht="15" spans="1:8">
      <c r="A1071" s="14"/>
      <c r="B1071" s="14"/>
      <c r="C1071" s="14"/>
      <c r="D1071" s="14"/>
      <c r="E1071" s="14"/>
      <c r="F1071" s="14"/>
      <c r="G1071" s="14"/>
      <c r="H1071" s="15"/>
    </row>
    <row r="1072" ht="15" spans="1:8">
      <c r="A1072" s="14"/>
      <c r="B1072" s="14"/>
      <c r="C1072" s="14"/>
      <c r="D1072" s="14"/>
      <c r="E1072" s="14"/>
      <c r="F1072" s="14"/>
      <c r="G1072" s="14"/>
      <c r="H1072" s="15"/>
    </row>
    <row r="1073" ht="15" spans="1:8">
      <c r="A1073" s="14"/>
      <c r="B1073" s="14"/>
      <c r="C1073" s="14"/>
      <c r="D1073" s="14"/>
      <c r="E1073" s="14"/>
      <c r="F1073" s="14"/>
      <c r="G1073" s="14"/>
      <c r="H1073" s="15"/>
    </row>
    <row r="1074" ht="15" spans="1:8">
      <c r="A1074" s="14"/>
      <c r="B1074" s="14"/>
      <c r="C1074" s="14"/>
      <c r="D1074" s="14"/>
      <c r="E1074" s="14"/>
      <c r="F1074" s="14"/>
      <c r="G1074" s="14"/>
      <c r="H1074" s="15"/>
    </row>
    <row r="1075" ht="15" spans="1:8">
      <c r="A1075" s="14"/>
      <c r="B1075" s="14"/>
      <c r="C1075" s="14"/>
      <c r="D1075" s="14"/>
      <c r="E1075" s="14"/>
      <c r="F1075" s="14"/>
      <c r="G1075" s="14"/>
      <c r="H1075" s="15"/>
    </row>
    <row r="1076" ht="15" spans="1:8">
      <c r="A1076" s="14"/>
      <c r="B1076" s="14"/>
      <c r="C1076" s="14"/>
      <c r="D1076" s="14"/>
      <c r="E1076" s="14"/>
      <c r="F1076" s="14"/>
      <c r="G1076" s="14"/>
      <c r="H1076" s="15"/>
    </row>
    <row r="1077" ht="15" spans="1:8">
      <c r="A1077" s="14"/>
      <c r="B1077" s="14"/>
      <c r="C1077" s="14"/>
      <c r="D1077" s="14"/>
      <c r="E1077" s="14"/>
      <c r="F1077" s="14"/>
      <c r="G1077" s="14"/>
      <c r="H1077" s="15"/>
    </row>
    <row r="1078" ht="15" spans="1:8">
      <c r="A1078" s="14"/>
      <c r="B1078" s="14"/>
      <c r="C1078" s="14"/>
      <c r="D1078" s="14"/>
      <c r="E1078" s="14"/>
      <c r="F1078" s="14"/>
      <c r="G1078" s="14"/>
      <c r="H1078" s="15"/>
    </row>
    <row r="1079" ht="15" spans="1:8">
      <c r="A1079" s="14"/>
      <c r="B1079" s="14"/>
      <c r="C1079" s="14"/>
      <c r="D1079" s="14"/>
      <c r="E1079" s="14"/>
      <c r="F1079" s="14"/>
      <c r="G1079" s="14"/>
      <c r="H1079" s="15"/>
    </row>
    <row r="1080" ht="15" spans="1:8">
      <c r="A1080" s="14"/>
      <c r="B1080" s="14"/>
      <c r="C1080" s="14"/>
      <c r="D1080" s="14"/>
      <c r="E1080" s="14"/>
      <c r="F1080" s="14"/>
      <c r="G1080" s="14"/>
      <c r="H1080" s="15"/>
    </row>
    <row r="1081" ht="15" spans="1:8">
      <c r="A1081" s="14"/>
      <c r="B1081" s="14"/>
      <c r="C1081" s="14"/>
      <c r="D1081" s="14"/>
      <c r="E1081" s="14"/>
      <c r="F1081" s="14"/>
      <c r="G1081" s="14"/>
      <c r="H1081" s="15"/>
    </row>
    <row r="1082" ht="15" spans="1:8">
      <c r="A1082" s="14"/>
      <c r="B1082" s="14"/>
      <c r="C1082" s="14"/>
      <c r="D1082" s="14"/>
      <c r="E1082" s="14"/>
      <c r="F1082" s="14"/>
      <c r="G1082" s="14"/>
      <c r="H1082" s="15"/>
    </row>
    <row r="1083" ht="15" spans="1:8">
      <c r="A1083" s="14"/>
      <c r="B1083" s="14"/>
      <c r="C1083" s="14"/>
      <c r="D1083" s="14"/>
      <c r="E1083" s="14"/>
      <c r="F1083" s="14"/>
      <c r="G1083" s="14"/>
      <c r="H1083" s="15"/>
    </row>
    <row r="1084" ht="15" spans="1:8">
      <c r="A1084" s="14"/>
      <c r="B1084" s="14"/>
      <c r="C1084" s="14"/>
      <c r="D1084" s="14"/>
      <c r="E1084" s="14"/>
      <c r="F1084" s="14"/>
      <c r="G1084" s="14"/>
      <c r="H1084" s="15"/>
    </row>
    <row r="1085" ht="15" spans="1:8">
      <c r="A1085" s="14"/>
      <c r="B1085" s="14"/>
      <c r="C1085" s="14"/>
      <c r="D1085" s="14"/>
      <c r="E1085" s="14"/>
      <c r="F1085" s="14"/>
      <c r="G1085" s="14"/>
      <c r="H1085" s="15"/>
    </row>
    <row r="1086" ht="15" spans="1:8">
      <c r="A1086" s="14"/>
      <c r="B1086" s="14"/>
      <c r="C1086" s="14"/>
      <c r="D1086" s="14"/>
      <c r="E1086" s="14"/>
      <c r="F1086" s="14"/>
      <c r="G1086" s="14"/>
      <c r="H1086" s="15"/>
    </row>
    <row r="1087" ht="15" spans="1:8">
      <c r="A1087" s="14"/>
      <c r="B1087" s="14"/>
      <c r="C1087" s="14"/>
      <c r="D1087" s="14"/>
      <c r="E1087" s="14"/>
      <c r="F1087" s="14"/>
      <c r="G1087" s="14"/>
      <c r="H1087" s="15"/>
    </row>
    <row r="1088" ht="15" spans="1:8">
      <c r="A1088" s="14"/>
      <c r="B1088" s="14"/>
      <c r="C1088" s="14"/>
      <c r="D1088" s="14"/>
      <c r="E1088" s="14"/>
      <c r="F1088" s="14"/>
      <c r="G1088" s="14"/>
      <c r="H1088" s="15"/>
    </row>
    <row r="1089" ht="15" spans="1:8">
      <c r="A1089" s="14"/>
      <c r="B1089" s="14"/>
      <c r="C1089" s="14"/>
      <c r="D1089" s="14"/>
      <c r="E1089" s="14"/>
      <c r="F1089" s="14"/>
      <c r="G1089" s="14"/>
      <c r="H1089" s="15"/>
    </row>
    <row r="1090" ht="15" spans="1:8">
      <c r="A1090" s="14"/>
      <c r="B1090" s="14"/>
      <c r="C1090" s="14"/>
      <c r="D1090" s="14"/>
      <c r="E1090" s="14"/>
      <c r="F1090" s="14"/>
      <c r="G1090" s="14"/>
      <c r="H1090" s="15"/>
    </row>
    <row r="1091" ht="15" spans="1:8">
      <c r="A1091" s="14"/>
      <c r="B1091" s="14"/>
      <c r="C1091" s="14"/>
      <c r="D1091" s="14"/>
      <c r="E1091" s="14"/>
      <c r="F1091" s="14"/>
      <c r="G1091" s="14"/>
      <c r="H1091" s="15"/>
    </row>
    <row r="1092" ht="15" spans="1:8">
      <c r="A1092" s="14"/>
      <c r="B1092" s="14"/>
      <c r="C1092" s="14"/>
      <c r="D1092" s="14"/>
      <c r="E1092" s="14"/>
      <c r="F1092" s="14"/>
      <c r="G1092" s="14"/>
      <c r="H1092" s="15"/>
    </row>
    <row r="1093" ht="15" spans="1:8">
      <c r="A1093" s="14"/>
      <c r="B1093" s="14"/>
      <c r="C1093" s="14"/>
      <c r="D1093" s="14"/>
      <c r="E1093" s="14"/>
      <c r="F1093" s="14"/>
      <c r="G1093" s="14"/>
      <c r="H1093" s="15"/>
    </row>
    <row r="1094" ht="15" spans="1:8">
      <c r="A1094" s="14"/>
      <c r="B1094" s="14"/>
      <c r="C1094" s="14"/>
      <c r="D1094" s="14"/>
      <c r="E1094" s="14"/>
      <c r="F1094" s="14"/>
      <c r="G1094" s="14"/>
      <c r="H1094" s="15"/>
    </row>
    <row r="1095" ht="15" spans="1:8">
      <c r="A1095" s="14"/>
      <c r="B1095" s="14"/>
      <c r="C1095" s="14"/>
      <c r="D1095" s="14"/>
      <c r="E1095" s="14"/>
      <c r="F1095" s="14"/>
      <c r="G1095" s="14"/>
      <c r="H1095" s="15"/>
    </row>
    <row r="1096" ht="15" spans="1:8">
      <c r="A1096" s="14"/>
      <c r="B1096" s="14"/>
      <c r="C1096" s="14"/>
      <c r="D1096" s="14"/>
      <c r="E1096" s="14"/>
      <c r="F1096" s="14"/>
      <c r="G1096" s="14"/>
      <c r="H1096" s="15"/>
    </row>
    <row r="1097" ht="15" spans="1:8">
      <c r="A1097" s="14"/>
      <c r="B1097" s="14"/>
      <c r="C1097" s="14"/>
      <c r="D1097" s="14"/>
      <c r="E1097" s="14"/>
      <c r="F1097" s="14"/>
      <c r="G1097" s="14"/>
      <c r="H1097" s="15"/>
    </row>
    <row r="1098" ht="15" spans="1:8">
      <c r="A1098" s="14"/>
      <c r="B1098" s="14"/>
      <c r="C1098" s="14"/>
      <c r="D1098" s="14"/>
      <c r="E1098" s="14"/>
      <c r="F1098" s="14"/>
      <c r="G1098" s="14"/>
      <c r="H1098" s="15"/>
    </row>
    <row r="1099" ht="15" spans="1:8">
      <c r="A1099" s="14"/>
      <c r="B1099" s="14"/>
      <c r="C1099" s="14"/>
      <c r="D1099" s="14"/>
      <c r="E1099" s="14"/>
      <c r="F1099" s="14"/>
      <c r="G1099" s="14"/>
      <c r="H1099" s="15"/>
    </row>
    <row r="1100" ht="15" spans="1:8">
      <c r="A1100" s="14"/>
      <c r="B1100" s="14"/>
      <c r="C1100" s="14"/>
      <c r="D1100" s="14"/>
      <c r="E1100" s="14"/>
      <c r="F1100" s="14"/>
      <c r="G1100" s="14"/>
      <c r="H1100" s="15"/>
    </row>
    <row r="1101" ht="15" spans="1:8">
      <c r="A1101" s="14"/>
      <c r="B1101" s="14"/>
      <c r="C1101" s="14"/>
      <c r="D1101" s="14"/>
      <c r="E1101" s="14"/>
      <c r="F1101" s="14"/>
      <c r="G1101" s="14"/>
      <c r="H1101" s="15"/>
    </row>
    <row r="1102" ht="15" spans="1:8">
      <c r="A1102" s="14"/>
      <c r="B1102" s="14"/>
      <c r="C1102" s="14"/>
      <c r="D1102" s="14"/>
      <c r="E1102" s="14"/>
      <c r="F1102" s="14"/>
      <c r="G1102" s="14"/>
      <c r="H1102" s="15"/>
    </row>
    <row r="1103" ht="15" spans="1:8">
      <c r="A1103" s="14"/>
      <c r="B1103" s="14"/>
      <c r="C1103" s="14"/>
      <c r="D1103" s="14"/>
      <c r="E1103" s="14"/>
      <c r="F1103" s="14"/>
      <c r="G1103" s="14"/>
      <c r="H1103" s="15"/>
    </row>
    <row r="1104" ht="15" spans="1:8">
      <c r="A1104" s="14"/>
      <c r="B1104" s="14"/>
      <c r="C1104" s="14"/>
      <c r="D1104" s="14"/>
      <c r="E1104" s="14"/>
      <c r="F1104" s="14"/>
      <c r="G1104" s="14"/>
      <c r="H1104" s="15"/>
    </row>
    <row r="1105" ht="15" spans="1:8">
      <c r="A1105" s="14"/>
      <c r="B1105" s="14"/>
      <c r="C1105" s="14"/>
      <c r="D1105" s="14"/>
      <c r="E1105" s="14"/>
      <c r="F1105" s="14"/>
      <c r="G1105" s="14"/>
      <c r="H1105" s="15"/>
    </row>
    <row r="1106" ht="15" spans="1:8">
      <c r="A1106" s="14"/>
      <c r="B1106" s="14"/>
      <c r="C1106" s="14"/>
      <c r="D1106" s="14"/>
      <c r="E1106" s="14"/>
      <c r="F1106" s="14"/>
      <c r="G1106" s="14"/>
      <c r="H1106" s="15"/>
    </row>
    <row r="1107" ht="15" spans="1:8">
      <c r="A1107" s="14"/>
      <c r="B1107" s="14"/>
      <c r="C1107" s="14"/>
      <c r="D1107" s="14"/>
      <c r="E1107" s="14"/>
      <c r="F1107" s="14"/>
      <c r="G1107" s="14"/>
      <c r="H1107" s="15"/>
    </row>
    <row r="1108" ht="15" spans="1:8">
      <c r="A1108" s="14"/>
      <c r="B1108" s="14"/>
      <c r="C1108" s="14"/>
      <c r="D1108" s="14"/>
      <c r="E1108" s="14"/>
      <c r="F1108" s="14"/>
      <c r="G1108" s="14"/>
      <c r="H1108" s="15"/>
    </row>
    <row r="1109" ht="15" spans="1:8">
      <c r="A1109" s="14"/>
      <c r="B1109" s="14"/>
      <c r="C1109" s="14"/>
      <c r="D1109" s="14"/>
      <c r="E1109" s="14"/>
      <c r="F1109" s="14"/>
      <c r="G1109" s="14"/>
      <c r="H1109" s="15"/>
    </row>
    <row r="1110" ht="15" spans="1:8">
      <c r="A1110" s="14"/>
      <c r="B1110" s="14"/>
      <c r="C1110" s="14"/>
      <c r="D1110" s="14"/>
      <c r="E1110" s="14"/>
      <c r="F1110" s="14"/>
      <c r="G1110" s="14"/>
      <c r="H1110" s="15"/>
    </row>
    <row r="1111" ht="15" spans="1:8">
      <c r="A1111" s="14"/>
      <c r="B1111" s="14"/>
      <c r="C1111" s="14"/>
      <c r="D1111" s="14"/>
      <c r="E1111" s="14"/>
      <c r="F1111" s="14"/>
      <c r="G1111" s="14"/>
      <c r="H1111" s="15"/>
    </row>
    <row r="1112" ht="15" spans="1:8">
      <c r="A1112" s="14"/>
      <c r="B1112" s="14"/>
      <c r="C1112" s="14"/>
      <c r="D1112" s="14"/>
      <c r="E1112" s="14"/>
      <c r="F1112" s="14"/>
      <c r="G1112" s="14"/>
      <c r="H1112" s="15"/>
    </row>
    <row r="1113" ht="15" spans="1:8">
      <c r="A1113" s="14"/>
      <c r="B1113" s="14"/>
      <c r="C1113" s="14"/>
      <c r="D1113" s="14"/>
      <c r="E1113" s="14"/>
      <c r="F1113" s="14"/>
      <c r="G1113" s="14"/>
      <c r="H1113" s="15"/>
    </row>
    <row r="1114" ht="15" spans="1:8">
      <c r="A1114" s="14"/>
      <c r="B1114" s="14"/>
      <c r="C1114" s="14"/>
      <c r="D1114" s="14"/>
      <c r="E1114" s="14"/>
      <c r="F1114" s="14"/>
      <c r="G1114" s="14"/>
      <c r="H1114" s="15"/>
    </row>
    <row r="1115" ht="15" spans="1:8">
      <c r="A1115" s="14"/>
      <c r="B1115" s="14"/>
      <c r="C1115" s="14"/>
      <c r="D1115" s="14"/>
      <c r="E1115" s="14"/>
      <c r="F1115" s="14"/>
      <c r="G1115" s="14"/>
      <c r="H1115" s="15"/>
    </row>
    <row r="1116" ht="15" spans="1:8">
      <c r="A1116" s="14"/>
      <c r="B1116" s="14"/>
      <c r="C1116" s="14"/>
      <c r="D1116" s="14"/>
      <c r="E1116" s="14"/>
      <c r="F1116" s="14"/>
      <c r="G1116" s="14"/>
      <c r="H1116" s="15"/>
    </row>
    <row r="1117" ht="15" spans="1:8">
      <c r="A1117" s="14"/>
      <c r="B1117" s="14"/>
      <c r="C1117" s="14"/>
      <c r="D1117" s="14"/>
      <c r="E1117" s="14"/>
      <c r="F1117" s="14"/>
      <c r="G1117" s="14"/>
      <c r="H1117" s="15"/>
    </row>
    <row r="1118" ht="15" spans="1:8">
      <c r="A1118" s="14"/>
      <c r="B1118" s="14"/>
      <c r="C1118" s="14"/>
      <c r="D1118" s="14"/>
      <c r="E1118" s="14"/>
      <c r="F1118" s="14"/>
      <c r="G1118" s="14"/>
      <c r="H1118" s="15"/>
    </row>
    <row r="1119" ht="15" spans="1:8">
      <c r="A1119" s="14"/>
      <c r="B1119" s="14"/>
      <c r="C1119" s="14"/>
      <c r="D1119" s="14"/>
      <c r="E1119" s="14"/>
      <c r="F1119" s="14"/>
      <c r="G1119" s="14"/>
      <c r="H1119" s="15"/>
    </row>
    <row r="1120" ht="15" spans="1:8">
      <c r="A1120" s="14"/>
      <c r="B1120" s="14"/>
      <c r="C1120" s="14"/>
      <c r="D1120" s="14"/>
      <c r="E1120" s="14"/>
      <c r="F1120" s="14"/>
      <c r="G1120" s="14"/>
      <c r="H1120" s="15"/>
    </row>
    <row r="1121" ht="15" spans="1:8">
      <c r="A1121" s="14"/>
      <c r="B1121" s="14"/>
      <c r="C1121" s="14"/>
      <c r="D1121" s="14"/>
      <c r="E1121" s="14"/>
      <c r="F1121" s="14"/>
      <c r="G1121" s="14"/>
      <c r="H1121" s="15"/>
    </row>
    <row r="1122" ht="15" spans="1:8">
      <c r="A1122" s="14"/>
      <c r="B1122" s="14"/>
      <c r="C1122" s="14"/>
      <c r="D1122" s="14"/>
      <c r="E1122" s="14"/>
      <c r="F1122" s="14"/>
      <c r="G1122" s="14"/>
      <c r="H1122" s="15"/>
    </row>
    <row r="1123" ht="15" spans="1:8">
      <c r="A1123" s="14"/>
      <c r="B1123" s="14"/>
      <c r="C1123" s="14"/>
      <c r="D1123" s="14"/>
      <c r="E1123" s="14"/>
      <c r="F1123" s="14"/>
      <c r="G1123" s="14"/>
      <c r="H1123" s="15"/>
    </row>
    <row r="1124" ht="15" spans="1:8">
      <c r="A1124" s="14"/>
      <c r="B1124" s="14"/>
      <c r="C1124" s="14"/>
      <c r="D1124" s="14"/>
      <c r="E1124" s="14"/>
      <c r="F1124" s="14"/>
      <c r="G1124" s="14"/>
      <c r="H1124" s="15"/>
    </row>
    <row r="1125" ht="15" spans="1:8">
      <c r="A1125" s="14"/>
      <c r="B1125" s="14"/>
      <c r="C1125" s="14"/>
      <c r="D1125" s="14"/>
      <c r="E1125" s="14"/>
      <c r="F1125" s="14"/>
      <c r="G1125" s="14"/>
      <c r="H1125" s="15"/>
    </row>
    <row r="1126" ht="15" spans="1:8">
      <c r="A1126" s="14"/>
      <c r="B1126" s="14"/>
      <c r="C1126" s="14"/>
      <c r="D1126" s="14"/>
      <c r="E1126" s="14"/>
      <c r="F1126" s="14"/>
      <c r="G1126" s="14"/>
      <c r="H1126" s="15"/>
    </row>
    <row r="1127" ht="15" spans="1:8">
      <c r="A1127" s="14"/>
      <c r="B1127" s="14"/>
      <c r="C1127" s="14"/>
      <c r="D1127" s="14"/>
      <c r="E1127" s="14"/>
      <c r="F1127" s="14"/>
      <c r="G1127" s="14"/>
      <c r="H1127" s="15"/>
    </row>
    <row r="1128" ht="15" spans="1:8">
      <c r="A1128" s="14"/>
      <c r="B1128" s="14"/>
      <c r="C1128" s="14"/>
      <c r="D1128" s="14"/>
      <c r="E1128" s="14"/>
      <c r="F1128" s="14"/>
      <c r="G1128" s="14"/>
      <c r="H1128" s="15"/>
    </row>
    <row r="1129" ht="15" spans="1:8">
      <c r="A1129" s="14"/>
      <c r="B1129" s="14"/>
      <c r="C1129" s="14"/>
      <c r="D1129" s="14"/>
      <c r="E1129" s="14"/>
      <c r="F1129" s="14"/>
      <c r="G1129" s="14"/>
      <c r="H1129" s="15"/>
    </row>
    <row r="1130" ht="15" spans="1:8">
      <c r="A1130" s="14"/>
      <c r="B1130" s="14"/>
      <c r="C1130" s="14"/>
      <c r="D1130" s="14"/>
      <c r="E1130" s="14"/>
      <c r="F1130" s="14"/>
      <c r="G1130" s="14"/>
      <c r="H1130" s="15"/>
    </row>
    <row r="1131" ht="15" spans="1:8">
      <c r="A1131" s="14"/>
      <c r="B1131" s="14"/>
      <c r="C1131" s="14"/>
      <c r="D1131" s="14"/>
      <c r="E1131" s="14"/>
      <c r="F1131" s="14"/>
      <c r="G1131" s="14"/>
      <c r="H1131" s="15"/>
    </row>
    <row r="1132" ht="15" spans="1:8">
      <c r="A1132" s="14"/>
      <c r="B1132" s="14"/>
      <c r="C1132" s="14"/>
      <c r="D1132" s="14"/>
      <c r="E1132" s="14"/>
      <c r="F1132" s="14"/>
      <c r="G1132" s="14"/>
      <c r="H1132" s="15"/>
    </row>
    <row r="1133" ht="15" spans="1:8">
      <c r="A1133" s="14"/>
      <c r="B1133" s="14"/>
      <c r="C1133" s="14"/>
      <c r="D1133" s="14"/>
      <c r="E1133" s="14"/>
      <c r="F1133" s="14"/>
      <c r="G1133" s="14"/>
      <c r="H1133" s="15"/>
    </row>
    <row r="1134" ht="15" spans="1:8">
      <c r="A1134" s="14"/>
      <c r="B1134" s="14"/>
      <c r="C1134" s="14"/>
      <c r="D1134" s="14"/>
      <c r="E1134" s="14"/>
      <c r="F1134" s="14"/>
      <c r="G1134" s="14"/>
      <c r="H1134" s="15"/>
    </row>
    <row r="1135" ht="15" spans="1:8">
      <c r="A1135" s="14"/>
      <c r="B1135" s="14"/>
      <c r="C1135" s="14"/>
      <c r="D1135" s="14"/>
      <c r="E1135" s="14"/>
      <c r="F1135" s="14"/>
      <c r="G1135" s="14"/>
      <c r="H1135" s="15"/>
    </row>
    <row r="1136" ht="15" spans="1:8">
      <c r="A1136" s="14"/>
      <c r="B1136" s="14"/>
      <c r="C1136" s="14"/>
      <c r="D1136" s="14"/>
      <c r="E1136" s="14"/>
      <c r="F1136" s="14"/>
      <c r="G1136" s="14"/>
      <c r="H1136" s="15"/>
    </row>
    <row r="1137" ht="15" spans="1:8">
      <c r="A1137" s="14"/>
      <c r="B1137" s="14"/>
      <c r="C1137" s="14"/>
      <c r="D1137" s="14"/>
      <c r="E1137" s="14"/>
      <c r="F1137" s="14"/>
      <c r="G1137" s="14"/>
      <c r="H1137" s="15"/>
    </row>
    <row r="1138" ht="15" spans="1:8">
      <c r="A1138" s="14"/>
      <c r="B1138" s="14"/>
      <c r="C1138" s="14"/>
      <c r="D1138" s="14"/>
      <c r="E1138" s="14"/>
      <c r="F1138" s="14"/>
      <c r="G1138" s="14"/>
      <c r="H1138" s="15"/>
    </row>
    <row r="1139" ht="15" spans="1:8">
      <c r="A1139" s="14"/>
      <c r="B1139" s="14"/>
      <c r="C1139" s="14"/>
      <c r="D1139" s="14"/>
      <c r="E1139" s="14"/>
      <c r="F1139" s="14"/>
      <c r="G1139" s="14"/>
      <c r="H1139" s="15"/>
    </row>
    <row r="1140" ht="15" spans="1:8">
      <c r="A1140" s="14"/>
      <c r="B1140" s="14"/>
      <c r="C1140" s="14"/>
      <c r="D1140" s="14"/>
      <c r="E1140" s="14"/>
      <c r="F1140" s="14"/>
      <c r="G1140" s="14"/>
      <c r="H1140" s="15"/>
    </row>
    <row r="1141" ht="15" spans="1:8">
      <c r="A1141" s="14"/>
      <c r="B1141" s="14"/>
      <c r="C1141" s="14"/>
      <c r="D1141" s="14"/>
      <c r="E1141" s="14"/>
      <c r="F1141" s="14"/>
      <c r="G1141" s="14"/>
      <c r="H1141" s="15"/>
    </row>
    <row r="1142" ht="15" spans="1:8">
      <c r="A1142" s="14"/>
      <c r="B1142" s="14"/>
      <c r="C1142" s="14"/>
      <c r="D1142" s="14"/>
      <c r="E1142" s="14"/>
      <c r="F1142" s="14"/>
      <c r="G1142" s="14"/>
      <c r="H1142" s="15"/>
    </row>
    <row r="1143" ht="15" spans="1:8">
      <c r="A1143" s="14"/>
      <c r="B1143" s="14"/>
      <c r="C1143" s="14"/>
      <c r="D1143" s="14"/>
      <c r="E1143" s="14"/>
      <c r="F1143" s="14"/>
      <c r="G1143" s="14"/>
      <c r="H1143" s="15"/>
    </row>
    <row r="1144" ht="15" spans="1:8">
      <c r="A1144" s="14"/>
      <c r="B1144" s="14"/>
      <c r="C1144" s="14"/>
      <c r="D1144" s="14"/>
      <c r="E1144" s="14"/>
      <c r="F1144" s="14"/>
      <c r="G1144" s="14"/>
      <c r="H1144" s="15"/>
    </row>
    <row r="1145" ht="15" spans="1:8">
      <c r="A1145" s="14"/>
      <c r="B1145" s="14"/>
      <c r="C1145" s="14"/>
      <c r="D1145" s="14"/>
      <c r="E1145" s="14"/>
      <c r="F1145" s="14"/>
      <c r="G1145" s="14"/>
      <c r="H1145" s="15"/>
    </row>
    <row r="1146" ht="15" spans="1:8">
      <c r="A1146" s="14"/>
      <c r="B1146" s="14"/>
      <c r="C1146" s="14"/>
      <c r="D1146" s="14"/>
      <c r="E1146" s="14"/>
      <c r="F1146" s="14"/>
      <c r="G1146" s="14"/>
      <c r="H1146" s="15"/>
    </row>
    <row r="1147" ht="15" spans="1:8">
      <c r="A1147" s="14"/>
      <c r="B1147" s="14"/>
      <c r="C1147" s="14"/>
      <c r="D1147" s="14"/>
      <c r="E1147" s="14"/>
      <c r="F1147" s="14"/>
      <c r="G1147" s="14"/>
      <c r="H1147" s="15"/>
    </row>
    <row r="1148" ht="15" spans="1:8">
      <c r="A1148" s="14"/>
      <c r="B1148" s="14"/>
      <c r="C1148" s="14"/>
      <c r="D1148" s="14"/>
      <c r="E1148" s="14"/>
      <c r="F1148" s="14"/>
      <c r="G1148" s="14"/>
      <c r="H1148" s="15"/>
    </row>
    <row r="1149" ht="15" spans="1:8">
      <c r="A1149" s="14"/>
      <c r="B1149" s="14"/>
      <c r="C1149" s="14"/>
      <c r="D1149" s="14"/>
      <c r="E1149" s="14"/>
      <c r="F1149" s="14"/>
      <c r="G1149" s="14"/>
      <c r="H1149" s="15"/>
    </row>
    <row r="1150" ht="15" spans="1:8">
      <c r="A1150" s="14"/>
      <c r="B1150" s="14"/>
      <c r="C1150" s="14"/>
      <c r="D1150" s="14"/>
      <c r="E1150" s="14"/>
      <c r="F1150" s="14"/>
      <c r="G1150" s="14"/>
      <c r="H1150" s="15"/>
    </row>
    <row r="1151" ht="15" spans="1:8">
      <c r="A1151" s="14"/>
      <c r="B1151" s="14"/>
      <c r="C1151" s="14"/>
      <c r="D1151" s="14"/>
      <c r="E1151" s="14"/>
      <c r="F1151" s="14"/>
      <c r="G1151" s="14"/>
      <c r="H1151" s="15"/>
    </row>
    <row r="1152" ht="15" spans="1:8">
      <c r="A1152" s="14"/>
      <c r="B1152" s="14"/>
      <c r="C1152" s="14"/>
      <c r="D1152" s="14"/>
      <c r="E1152" s="14"/>
      <c r="F1152" s="14"/>
      <c r="G1152" s="14"/>
      <c r="H1152" s="15"/>
    </row>
    <row r="1153" ht="15" spans="1:8">
      <c r="A1153" s="14"/>
      <c r="B1153" s="14"/>
      <c r="C1153" s="14"/>
      <c r="D1153" s="14"/>
      <c r="E1153" s="14"/>
      <c r="F1153" s="14"/>
      <c r="G1153" s="14"/>
      <c r="H1153" s="15"/>
    </row>
    <row r="1154" ht="15" spans="1:8">
      <c r="A1154" s="14"/>
      <c r="B1154" s="14"/>
      <c r="C1154" s="14"/>
      <c r="D1154" s="14"/>
      <c r="E1154" s="14"/>
      <c r="F1154" s="14"/>
      <c r="G1154" s="14"/>
      <c r="H1154" s="15"/>
    </row>
    <row r="1155" ht="15" spans="1:8">
      <c r="A1155" s="14"/>
      <c r="B1155" s="14"/>
      <c r="C1155" s="14"/>
      <c r="D1155" s="14"/>
      <c r="E1155" s="14"/>
      <c r="F1155" s="14"/>
      <c r="G1155" s="14"/>
      <c r="H1155" s="15"/>
    </row>
    <row r="1156" ht="15" spans="1:8">
      <c r="A1156" s="14"/>
      <c r="B1156" s="14"/>
      <c r="C1156" s="14"/>
      <c r="D1156" s="14"/>
      <c r="E1156" s="14"/>
      <c r="F1156" s="14"/>
      <c r="G1156" s="14"/>
      <c r="H1156" s="15"/>
    </row>
    <row r="1157" ht="15" spans="1:8">
      <c r="A1157" s="14"/>
      <c r="B1157" s="14"/>
      <c r="C1157" s="14"/>
      <c r="D1157" s="14"/>
      <c r="E1157" s="14"/>
      <c r="F1157" s="14"/>
      <c r="G1157" s="14"/>
      <c r="H1157" s="15"/>
    </row>
    <row r="1158" ht="15" spans="1:8">
      <c r="A1158" s="14"/>
      <c r="B1158" s="14"/>
      <c r="C1158" s="14"/>
      <c r="D1158" s="14"/>
      <c r="E1158" s="14"/>
      <c r="F1158" s="14"/>
      <c r="G1158" s="14"/>
      <c r="H1158" s="15"/>
    </row>
    <row r="1159" ht="15" spans="1:8">
      <c r="A1159" s="14"/>
      <c r="B1159" s="14"/>
      <c r="C1159" s="14"/>
      <c r="D1159" s="14"/>
      <c r="E1159" s="14"/>
      <c r="F1159" s="14"/>
      <c r="G1159" s="14"/>
      <c r="H1159" s="15"/>
    </row>
    <row r="1160" ht="15" spans="1:8">
      <c r="A1160" s="14"/>
      <c r="B1160" s="14"/>
      <c r="C1160" s="14"/>
      <c r="D1160" s="14"/>
      <c r="E1160" s="14"/>
      <c r="F1160" s="14"/>
      <c r="G1160" s="14"/>
      <c r="H1160" s="15"/>
    </row>
    <row r="1161" ht="15" spans="1:8">
      <c r="A1161" s="14"/>
      <c r="B1161" s="14"/>
      <c r="C1161" s="14"/>
      <c r="D1161" s="14"/>
      <c r="E1161" s="14"/>
      <c r="F1161" s="14"/>
      <c r="G1161" s="14"/>
      <c r="H1161" s="15"/>
    </row>
    <row r="1162" ht="15" spans="1:8">
      <c r="A1162" s="14"/>
      <c r="B1162" s="14"/>
      <c r="C1162" s="14"/>
      <c r="D1162" s="14"/>
      <c r="E1162" s="14"/>
      <c r="F1162" s="14"/>
      <c r="G1162" s="14"/>
      <c r="H1162" s="15"/>
    </row>
    <row r="1163" ht="15" spans="1:8">
      <c r="A1163" s="14"/>
      <c r="B1163" s="14"/>
      <c r="C1163" s="14"/>
      <c r="D1163" s="14"/>
      <c r="E1163" s="14"/>
      <c r="F1163" s="14"/>
      <c r="G1163" s="14"/>
      <c r="H1163" s="15"/>
    </row>
    <row r="1164" ht="15" spans="1:8">
      <c r="A1164" s="14"/>
      <c r="B1164" s="14"/>
      <c r="C1164" s="14"/>
      <c r="D1164" s="14"/>
      <c r="E1164" s="14"/>
      <c r="F1164" s="14"/>
      <c r="G1164" s="14"/>
      <c r="H1164" s="15"/>
    </row>
    <row r="1165" ht="15" spans="1:8">
      <c r="A1165" s="14"/>
      <c r="B1165" s="14"/>
      <c r="C1165" s="14"/>
      <c r="D1165" s="14"/>
      <c r="E1165" s="14"/>
      <c r="F1165" s="14"/>
      <c r="G1165" s="14"/>
      <c r="H1165" s="15"/>
    </row>
    <row r="1166" ht="15" spans="1:8">
      <c r="A1166" s="14"/>
      <c r="B1166" s="14"/>
      <c r="C1166" s="14"/>
      <c r="D1166" s="14"/>
      <c r="E1166" s="14"/>
      <c r="F1166" s="14"/>
      <c r="G1166" s="14"/>
      <c r="H1166" s="15"/>
    </row>
    <row r="1167" ht="15" spans="1:8">
      <c r="A1167" s="14"/>
      <c r="B1167" s="14"/>
      <c r="C1167" s="14"/>
      <c r="D1167" s="14"/>
      <c r="E1167" s="14"/>
      <c r="F1167" s="14"/>
      <c r="G1167" s="14"/>
      <c r="H1167" s="15"/>
    </row>
    <row r="1168" ht="15" spans="1:8">
      <c r="A1168" s="14"/>
      <c r="B1168" s="14"/>
      <c r="C1168" s="14"/>
      <c r="D1168" s="14"/>
      <c r="E1168" s="14"/>
      <c r="F1168" s="14"/>
      <c r="G1168" s="14"/>
      <c r="H1168" s="15"/>
    </row>
    <row r="1169" ht="15" spans="1:8">
      <c r="A1169" s="14"/>
      <c r="B1169" s="14"/>
      <c r="C1169" s="14"/>
      <c r="D1169" s="14"/>
      <c r="E1169" s="14"/>
      <c r="F1169" s="14"/>
      <c r="G1169" s="14"/>
      <c r="H1169" s="15"/>
    </row>
    <row r="1170" ht="15" spans="1:8">
      <c r="A1170" s="14"/>
      <c r="B1170" s="14"/>
      <c r="C1170" s="14"/>
      <c r="D1170" s="14"/>
      <c r="E1170" s="14"/>
      <c r="F1170" s="14"/>
      <c r="G1170" s="14"/>
      <c r="H1170" s="15"/>
    </row>
    <row r="1171" ht="15" spans="1:8">
      <c r="A1171" s="14"/>
      <c r="B1171" s="14"/>
      <c r="C1171" s="14"/>
      <c r="D1171" s="14"/>
      <c r="E1171" s="14"/>
      <c r="F1171" s="14"/>
      <c r="G1171" s="14"/>
      <c r="H1171" s="15"/>
    </row>
    <row r="1172" ht="15" spans="1:8">
      <c r="A1172" s="14"/>
      <c r="B1172" s="14"/>
      <c r="C1172" s="14"/>
      <c r="D1172" s="14"/>
      <c r="E1172" s="14"/>
      <c r="F1172" s="14"/>
      <c r="G1172" s="14"/>
      <c r="H1172" s="15"/>
    </row>
    <row r="1173" ht="15" spans="1:8">
      <c r="A1173" s="14"/>
      <c r="B1173" s="14"/>
      <c r="C1173" s="14"/>
      <c r="D1173" s="14"/>
      <c r="E1173" s="14"/>
      <c r="F1173" s="14"/>
      <c r="G1173" s="14"/>
      <c r="H1173" s="15"/>
    </row>
    <row r="1174" ht="15" spans="1:8">
      <c r="A1174" s="14"/>
      <c r="B1174" s="14"/>
      <c r="C1174" s="14"/>
      <c r="D1174" s="14"/>
      <c r="E1174" s="14"/>
      <c r="F1174" s="14"/>
      <c r="G1174" s="14"/>
      <c r="H1174" s="15"/>
    </row>
    <row r="1175" ht="15" spans="1:8">
      <c r="A1175" s="14"/>
      <c r="B1175" s="14"/>
      <c r="C1175" s="14"/>
      <c r="D1175" s="14"/>
      <c r="E1175" s="14"/>
      <c r="F1175" s="14"/>
      <c r="G1175" s="14"/>
      <c r="H1175" s="15"/>
    </row>
    <row r="1176" ht="15" spans="1:8">
      <c r="A1176" s="14"/>
      <c r="B1176" s="14"/>
      <c r="C1176" s="14"/>
      <c r="D1176" s="14"/>
      <c r="E1176" s="14"/>
      <c r="F1176" s="14"/>
      <c r="G1176" s="14"/>
      <c r="H1176" s="15"/>
    </row>
    <row r="1177" ht="15" spans="1:8">
      <c r="A1177" s="14"/>
      <c r="B1177" s="14"/>
      <c r="C1177" s="14"/>
      <c r="D1177" s="14"/>
      <c r="E1177" s="14"/>
      <c r="F1177" s="14"/>
      <c r="G1177" s="14"/>
      <c r="H1177" s="15"/>
    </row>
    <row r="1178" ht="15" spans="1:8">
      <c r="A1178" s="14"/>
      <c r="B1178" s="14"/>
      <c r="C1178" s="14"/>
      <c r="D1178" s="14"/>
      <c r="E1178" s="14"/>
      <c r="F1178" s="14"/>
      <c r="G1178" s="14"/>
      <c r="H1178" s="15"/>
    </row>
    <row r="1179" ht="15" spans="1:8">
      <c r="A1179" s="14"/>
      <c r="B1179" s="14"/>
      <c r="C1179" s="14"/>
      <c r="D1179" s="14"/>
      <c r="E1179" s="14"/>
      <c r="F1179" s="14"/>
      <c r="G1179" s="14"/>
      <c r="H1179" s="15"/>
    </row>
    <row r="1180" ht="15" spans="1:8">
      <c r="A1180" s="14"/>
      <c r="B1180" s="14"/>
      <c r="C1180" s="14"/>
      <c r="D1180" s="14"/>
      <c r="E1180" s="14"/>
      <c r="F1180" s="14"/>
      <c r="G1180" s="14"/>
      <c r="H1180" s="15"/>
    </row>
    <row r="1181" ht="15" spans="1:8">
      <c r="A1181" s="14"/>
      <c r="B1181" s="14"/>
      <c r="C1181" s="14"/>
      <c r="D1181" s="14"/>
      <c r="E1181" s="14"/>
      <c r="F1181" s="14"/>
      <c r="G1181" s="14"/>
      <c r="H1181" s="15"/>
    </row>
    <row r="1182" ht="15" spans="1:8">
      <c r="A1182" s="14"/>
      <c r="B1182" s="14"/>
      <c r="C1182" s="14"/>
      <c r="D1182" s="14"/>
      <c r="E1182" s="14"/>
      <c r="F1182" s="14"/>
      <c r="G1182" s="14"/>
      <c r="H1182" s="15"/>
    </row>
    <row r="1183" ht="15" spans="1:8">
      <c r="A1183" s="14"/>
      <c r="B1183" s="14"/>
      <c r="C1183" s="14"/>
      <c r="D1183" s="14"/>
      <c r="E1183" s="14"/>
      <c r="F1183" s="14"/>
      <c r="G1183" s="14"/>
      <c r="H1183" s="15"/>
    </row>
    <row r="1184" ht="15" spans="1:8">
      <c r="A1184" s="14"/>
      <c r="B1184" s="14"/>
      <c r="C1184" s="14"/>
      <c r="D1184" s="14"/>
      <c r="E1184" s="14"/>
      <c r="F1184" s="14"/>
      <c r="G1184" s="14"/>
      <c r="H1184" s="15"/>
    </row>
    <row r="1185" ht="15" spans="1:8">
      <c r="A1185" s="14"/>
      <c r="B1185" s="14"/>
      <c r="C1185" s="14"/>
      <c r="D1185" s="14"/>
      <c r="E1185" s="14"/>
      <c r="F1185" s="14"/>
      <c r="G1185" s="14"/>
      <c r="H1185" s="15"/>
    </row>
    <row r="1186" ht="15" spans="1:8">
      <c r="A1186" s="14"/>
      <c r="B1186" s="14"/>
      <c r="C1186" s="14"/>
      <c r="D1186" s="14"/>
      <c r="E1186" s="14"/>
      <c r="F1186" s="14"/>
      <c r="G1186" s="14"/>
      <c r="H1186" s="15"/>
    </row>
    <row r="1187" ht="15" spans="1:8">
      <c r="A1187" s="14"/>
      <c r="B1187" s="14"/>
      <c r="C1187" s="14"/>
      <c r="D1187" s="14"/>
      <c r="E1187" s="14"/>
      <c r="F1187" s="14"/>
      <c r="G1187" s="14"/>
      <c r="H1187" s="15"/>
    </row>
    <row r="1188" ht="15" spans="1:8">
      <c r="A1188" s="14"/>
      <c r="B1188" s="14"/>
      <c r="C1188" s="14"/>
      <c r="D1188" s="14"/>
      <c r="E1188" s="14"/>
      <c r="F1188" s="14"/>
      <c r="G1188" s="14"/>
      <c r="H1188" s="15"/>
    </row>
    <row r="1189" ht="15" spans="1:8">
      <c r="A1189" s="14"/>
      <c r="B1189" s="14"/>
      <c r="C1189" s="14"/>
      <c r="D1189" s="14"/>
      <c r="E1189" s="14"/>
      <c r="F1189" s="14"/>
      <c r="G1189" s="14"/>
      <c r="H1189" s="15"/>
    </row>
    <row r="1190" ht="15" spans="1:8">
      <c r="A1190" s="14"/>
      <c r="B1190" s="14"/>
      <c r="C1190" s="14"/>
      <c r="D1190" s="14"/>
      <c r="E1190" s="14"/>
      <c r="F1190" s="14"/>
      <c r="G1190" s="14"/>
      <c r="H1190" s="15"/>
    </row>
    <row r="1191" ht="15" spans="1:8">
      <c r="A1191" s="14"/>
      <c r="B1191" s="14"/>
      <c r="C1191" s="14"/>
      <c r="D1191" s="14"/>
      <c r="E1191" s="14"/>
      <c r="F1191" s="14"/>
      <c r="G1191" s="14"/>
      <c r="H1191" s="15"/>
    </row>
    <row r="1192" ht="15" spans="1:8">
      <c r="A1192" s="14"/>
      <c r="B1192" s="14"/>
      <c r="C1192" s="14"/>
      <c r="D1192" s="14"/>
      <c r="E1192" s="14"/>
      <c r="F1192" s="14"/>
      <c r="G1192" s="14"/>
      <c r="H1192" s="15"/>
    </row>
    <row r="1193" ht="15" spans="1:8">
      <c r="A1193" s="14"/>
      <c r="B1193" s="14"/>
      <c r="C1193" s="14"/>
      <c r="D1193" s="14"/>
      <c r="E1193" s="14"/>
      <c r="F1193" s="14"/>
      <c r="G1193" s="14"/>
      <c r="H1193" s="15"/>
    </row>
    <row r="1194" ht="15" spans="1:8">
      <c r="A1194" s="14"/>
      <c r="B1194" s="14"/>
      <c r="C1194" s="14"/>
      <c r="D1194" s="14"/>
      <c r="E1194" s="14"/>
      <c r="F1194" s="14"/>
      <c r="G1194" s="14"/>
      <c r="H1194" s="15"/>
    </row>
    <row r="1195" ht="15" spans="1:8">
      <c r="A1195" s="14"/>
      <c r="B1195" s="14"/>
      <c r="C1195" s="14"/>
      <c r="D1195" s="14"/>
      <c r="E1195" s="14"/>
      <c r="F1195" s="14"/>
      <c r="G1195" s="14"/>
      <c r="H1195" s="15"/>
    </row>
    <row r="1196" ht="15" spans="1:8">
      <c r="A1196" s="14"/>
      <c r="B1196" s="14"/>
      <c r="C1196" s="14"/>
      <c r="D1196" s="14"/>
      <c r="E1196" s="14"/>
      <c r="F1196" s="14"/>
      <c r="G1196" s="14"/>
      <c r="H1196" s="15"/>
    </row>
    <row r="1197" ht="15" spans="1:8">
      <c r="A1197" s="14"/>
      <c r="B1197" s="14"/>
      <c r="C1197" s="14"/>
      <c r="D1197" s="14"/>
      <c r="E1197" s="14"/>
      <c r="F1197" s="14"/>
      <c r="G1197" s="14"/>
      <c r="H1197" s="15"/>
    </row>
    <row r="1198" ht="15" spans="1:8">
      <c r="A1198" s="14"/>
      <c r="B1198" s="14"/>
      <c r="C1198" s="14"/>
      <c r="D1198" s="14"/>
      <c r="E1198" s="14"/>
      <c r="F1198" s="14"/>
      <c r="G1198" s="14"/>
      <c r="H1198" s="15"/>
    </row>
    <row r="1199" ht="15" spans="1:8">
      <c r="A1199" s="14"/>
      <c r="B1199" s="14"/>
      <c r="C1199" s="14"/>
      <c r="D1199" s="14"/>
      <c r="E1199" s="14"/>
      <c r="F1199" s="14"/>
      <c r="G1199" s="14"/>
      <c r="H1199" s="15"/>
    </row>
    <row r="1200" ht="15" spans="1:8">
      <c r="A1200" s="14"/>
      <c r="B1200" s="14"/>
      <c r="C1200" s="14"/>
      <c r="D1200" s="14"/>
      <c r="E1200" s="14"/>
      <c r="F1200" s="14"/>
      <c r="G1200" s="14"/>
      <c r="H1200" s="15"/>
    </row>
    <row r="1201" ht="15" spans="1:8">
      <c r="A1201" s="14"/>
      <c r="B1201" s="14"/>
      <c r="C1201" s="14"/>
      <c r="D1201" s="14"/>
      <c r="E1201" s="14"/>
      <c r="F1201" s="14"/>
      <c r="G1201" s="14"/>
      <c r="H1201" s="15"/>
    </row>
    <row r="1202" ht="15" spans="1:8">
      <c r="A1202" s="14"/>
      <c r="B1202" s="14"/>
      <c r="C1202" s="14"/>
      <c r="D1202" s="14"/>
      <c r="E1202" s="14"/>
      <c r="F1202" s="14"/>
      <c r="G1202" s="14"/>
      <c r="H1202" s="15"/>
    </row>
    <row r="1203" ht="15" spans="1:8">
      <c r="A1203" s="14"/>
      <c r="B1203" s="14"/>
      <c r="C1203" s="14"/>
      <c r="D1203" s="14"/>
      <c r="E1203" s="14"/>
      <c r="F1203" s="14"/>
      <c r="G1203" s="14"/>
      <c r="H1203" s="15"/>
    </row>
    <row r="1204" ht="15" spans="1:8">
      <c r="A1204" s="14"/>
      <c r="B1204" s="14"/>
      <c r="C1204" s="14"/>
      <c r="D1204" s="14"/>
      <c r="E1204" s="14"/>
      <c r="F1204" s="14"/>
      <c r="G1204" s="14"/>
      <c r="H1204" s="15"/>
    </row>
    <row r="1205" ht="15" spans="1:8">
      <c r="A1205" s="14"/>
      <c r="B1205" s="14"/>
      <c r="C1205" s="14"/>
      <c r="D1205" s="14"/>
      <c r="E1205" s="14"/>
      <c r="F1205" s="14"/>
      <c r="G1205" s="14"/>
      <c r="H1205" s="15"/>
    </row>
    <row r="1206" ht="15" spans="1:8">
      <c r="A1206" s="14"/>
      <c r="B1206" s="14"/>
      <c r="C1206" s="14"/>
      <c r="D1206" s="14"/>
      <c r="E1206" s="14"/>
      <c r="F1206" s="14"/>
      <c r="G1206" s="14"/>
      <c r="H1206" s="15"/>
    </row>
    <row r="1207" ht="15" spans="1:8">
      <c r="A1207" s="14"/>
      <c r="B1207" s="14"/>
      <c r="C1207" s="14"/>
      <c r="D1207" s="14"/>
      <c r="E1207" s="14"/>
      <c r="F1207" s="14"/>
      <c r="G1207" s="14"/>
      <c r="H1207" s="15"/>
    </row>
    <row r="1208" ht="15" spans="1:8">
      <c r="A1208" s="14"/>
      <c r="B1208" s="14"/>
      <c r="C1208" s="14"/>
      <c r="D1208" s="14"/>
      <c r="E1208" s="14"/>
      <c r="F1208" s="14"/>
      <c r="G1208" s="14"/>
      <c r="H1208" s="15"/>
    </row>
    <row r="1209" ht="15" spans="1:8">
      <c r="A1209" s="14"/>
      <c r="B1209" s="14"/>
      <c r="C1209" s="14"/>
      <c r="D1209" s="14"/>
      <c r="E1209" s="14"/>
      <c r="F1209" s="14"/>
      <c r="G1209" s="14"/>
      <c r="H1209" s="15"/>
    </row>
    <row r="1210" ht="15" spans="1:8">
      <c r="A1210" s="14"/>
      <c r="B1210" s="14"/>
      <c r="C1210" s="14"/>
      <c r="D1210" s="14"/>
      <c r="E1210" s="14"/>
      <c r="F1210" s="14"/>
      <c r="G1210" s="14"/>
      <c r="H1210" s="15"/>
    </row>
    <row r="1211" ht="15" spans="1:8">
      <c r="A1211" s="14"/>
      <c r="B1211" s="14"/>
      <c r="C1211" s="14"/>
      <c r="D1211" s="14"/>
      <c r="E1211" s="14"/>
      <c r="F1211" s="14"/>
      <c r="G1211" s="14"/>
      <c r="H1211" s="15"/>
    </row>
    <row r="1212" ht="15" spans="1:8">
      <c r="A1212" s="14"/>
      <c r="B1212" s="14"/>
      <c r="C1212" s="14"/>
      <c r="D1212" s="14"/>
      <c r="E1212" s="14"/>
      <c r="F1212" s="14"/>
      <c r="G1212" s="14"/>
      <c r="H1212" s="15"/>
    </row>
    <row r="1213" ht="15" spans="1:8">
      <c r="A1213" s="14"/>
      <c r="B1213" s="14"/>
      <c r="C1213" s="14"/>
      <c r="D1213" s="14"/>
      <c r="E1213" s="14"/>
      <c r="F1213" s="14"/>
      <c r="G1213" s="14"/>
      <c r="H1213" s="15"/>
    </row>
    <row r="1214" ht="15" spans="1:8">
      <c r="A1214" s="14"/>
      <c r="B1214" s="14"/>
      <c r="C1214" s="14"/>
      <c r="D1214" s="14"/>
      <c r="E1214" s="14"/>
      <c r="F1214" s="14"/>
      <c r="G1214" s="14"/>
      <c r="H1214" s="15"/>
    </row>
    <row r="1215" ht="15" spans="1:8">
      <c r="A1215" s="14"/>
      <c r="B1215" s="14"/>
      <c r="C1215" s="14"/>
      <c r="D1215" s="14"/>
      <c r="E1215" s="14"/>
      <c r="F1215" s="14"/>
      <c r="G1215" s="14"/>
      <c r="H1215" s="15"/>
    </row>
    <row r="1216" ht="15" spans="1:8">
      <c r="A1216" s="14"/>
      <c r="B1216" s="14"/>
      <c r="C1216" s="14"/>
      <c r="D1216" s="14"/>
      <c r="E1216" s="14"/>
      <c r="F1216" s="14"/>
      <c r="G1216" s="14"/>
      <c r="H1216" s="15"/>
    </row>
    <row r="1217" ht="15" spans="1:8">
      <c r="A1217" s="14"/>
      <c r="B1217" s="14"/>
      <c r="C1217" s="14"/>
      <c r="D1217" s="14"/>
      <c r="E1217" s="14"/>
      <c r="F1217" s="14"/>
      <c r="G1217" s="14"/>
      <c r="H1217" s="15"/>
    </row>
    <row r="1218" ht="15" spans="1:8">
      <c r="A1218" s="14"/>
      <c r="B1218" s="14"/>
      <c r="C1218" s="14"/>
      <c r="D1218" s="14"/>
      <c r="E1218" s="14"/>
      <c r="F1218" s="14"/>
      <c r="G1218" s="14"/>
      <c r="H1218" s="15"/>
    </row>
    <row r="1219" ht="15" spans="1:8">
      <c r="A1219" s="14"/>
      <c r="B1219" s="14"/>
      <c r="C1219" s="14"/>
      <c r="D1219" s="14"/>
      <c r="E1219" s="14"/>
      <c r="F1219" s="14"/>
      <c r="G1219" s="14"/>
      <c r="H1219" s="15"/>
    </row>
    <row r="1220" ht="15" spans="1:8">
      <c r="A1220" s="14"/>
      <c r="B1220" s="14"/>
      <c r="C1220" s="14"/>
      <c r="D1220" s="14"/>
      <c r="E1220" s="14"/>
      <c r="F1220" s="14"/>
      <c r="G1220" s="14"/>
      <c r="H1220" s="15"/>
    </row>
    <row r="1221" ht="15" spans="1:8">
      <c r="A1221" s="14"/>
      <c r="B1221" s="14"/>
      <c r="C1221" s="14"/>
      <c r="D1221" s="14"/>
      <c r="E1221" s="14"/>
      <c r="F1221" s="14"/>
      <c r="G1221" s="14"/>
      <c r="H1221" s="15"/>
    </row>
    <row r="1222" ht="15" spans="1:8">
      <c r="A1222" s="14"/>
      <c r="B1222" s="14"/>
      <c r="C1222" s="14"/>
      <c r="D1222" s="14"/>
      <c r="E1222" s="14"/>
      <c r="F1222" s="14"/>
      <c r="G1222" s="14"/>
      <c r="H1222" s="15"/>
    </row>
    <row r="1223" ht="15" spans="1:8">
      <c r="A1223" s="14"/>
      <c r="B1223" s="14"/>
      <c r="C1223" s="14"/>
      <c r="D1223" s="14"/>
      <c r="E1223" s="14"/>
      <c r="F1223" s="14"/>
      <c r="G1223" s="14"/>
      <c r="H1223" s="15"/>
    </row>
    <row r="1224" ht="15" spans="1:8">
      <c r="A1224" s="14"/>
      <c r="B1224" s="14"/>
      <c r="C1224" s="14"/>
      <c r="D1224" s="14"/>
      <c r="E1224" s="14"/>
      <c r="F1224" s="14"/>
      <c r="G1224" s="14"/>
      <c r="H1224" s="15"/>
    </row>
    <row r="1225" ht="15" spans="1:8">
      <c r="A1225" s="14"/>
      <c r="B1225" s="14"/>
      <c r="C1225" s="14"/>
      <c r="D1225" s="14"/>
      <c r="E1225" s="14"/>
      <c r="F1225" s="14"/>
      <c r="G1225" s="14"/>
      <c r="H1225" s="15"/>
    </row>
    <row r="1226" ht="15" spans="1:8">
      <c r="A1226" s="14"/>
      <c r="B1226" s="14"/>
      <c r="C1226" s="14"/>
      <c r="D1226" s="14"/>
      <c r="E1226" s="14"/>
      <c r="F1226" s="14"/>
      <c r="G1226" s="14"/>
      <c r="H1226" s="15"/>
    </row>
    <row r="1227" ht="15" spans="1:8">
      <c r="A1227" s="14"/>
      <c r="B1227" s="14"/>
      <c r="C1227" s="14"/>
      <c r="D1227" s="14"/>
      <c r="E1227" s="14"/>
      <c r="F1227" s="14"/>
      <c r="G1227" s="14"/>
      <c r="H1227" s="15"/>
    </row>
    <row r="1228" ht="15" spans="1:8">
      <c r="A1228" s="14"/>
      <c r="B1228" s="14"/>
      <c r="C1228" s="14"/>
      <c r="D1228" s="14"/>
      <c r="E1228" s="14"/>
      <c r="F1228" s="14"/>
      <c r="G1228" s="14"/>
      <c r="H1228" s="15"/>
    </row>
    <row r="1229" ht="15" spans="1:8">
      <c r="A1229" s="14"/>
      <c r="B1229" s="14"/>
      <c r="C1229" s="14"/>
      <c r="D1229" s="14"/>
      <c r="E1229" s="14"/>
      <c r="F1229" s="14"/>
      <c r="G1229" s="14"/>
      <c r="H1229" s="15"/>
    </row>
    <row r="1230" ht="15" spans="1:8">
      <c r="A1230" s="14"/>
      <c r="B1230" s="14"/>
      <c r="C1230" s="14"/>
      <c r="D1230" s="14"/>
      <c r="E1230" s="14"/>
      <c r="F1230" s="14"/>
      <c r="G1230" s="14"/>
      <c r="H1230" s="15"/>
    </row>
    <row r="1231" ht="15" spans="1:8">
      <c r="A1231" s="14"/>
      <c r="B1231" s="14"/>
      <c r="C1231" s="14"/>
      <c r="D1231" s="14"/>
      <c r="E1231" s="14"/>
      <c r="F1231" s="14"/>
      <c r="G1231" s="14"/>
      <c r="H1231" s="15"/>
    </row>
    <row r="1232" ht="15" spans="1:8">
      <c r="A1232" s="14"/>
      <c r="B1232" s="14"/>
      <c r="C1232" s="14"/>
      <c r="D1232" s="14"/>
      <c r="E1232" s="14"/>
      <c r="F1232" s="14"/>
      <c r="G1232" s="14"/>
      <c r="H1232" s="15"/>
    </row>
    <row r="1233" ht="15" spans="1:8">
      <c r="A1233" s="14"/>
      <c r="B1233" s="14"/>
      <c r="C1233" s="14"/>
      <c r="D1233" s="14"/>
      <c r="E1233" s="14"/>
      <c r="F1233" s="14"/>
      <c r="G1233" s="14"/>
      <c r="H1233" s="15"/>
    </row>
    <row r="1234" ht="15" spans="1:8">
      <c r="A1234" s="14"/>
      <c r="B1234" s="14"/>
      <c r="C1234" s="14"/>
      <c r="D1234" s="14"/>
      <c r="E1234" s="14"/>
      <c r="F1234" s="14"/>
      <c r="G1234" s="14"/>
      <c r="H1234" s="15"/>
    </row>
    <row r="1235" ht="15" spans="1:8">
      <c r="A1235" s="14"/>
      <c r="B1235" s="14"/>
      <c r="C1235" s="14"/>
      <c r="D1235" s="14"/>
      <c r="E1235" s="14"/>
      <c r="F1235" s="14"/>
      <c r="G1235" s="14"/>
      <c r="H1235" s="15"/>
    </row>
    <row r="1236" ht="15" spans="1:8">
      <c r="A1236" s="14"/>
      <c r="B1236" s="14"/>
      <c r="C1236" s="14"/>
      <c r="D1236" s="14"/>
      <c r="E1236" s="14"/>
      <c r="F1236" s="14"/>
      <c r="G1236" s="14"/>
      <c r="H1236" s="15"/>
    </row>
    <row r="1237" ht="15" spans="1:8">
      <c r="A1237" s="14"/>
      <c r="B1237" s="14"/>
      <c r="C1237" s="14"/>
      <c r="D1237" s="14"/>
      <c r="E1237" s="14"/>
      <c r="F1237" s="14"/>
      <c r="G1237" s="14"/>
      <c r="H1237" s="15"/>
    </row>
    <row r="1238" ht="15" spans="1:8">
      <c r="A1238" s="14"/>
      <c r="B1238" s="14"/>
      <c r="C1238" s="14"/>
      <c r="D1238" s="14"/>
      <c r="E1238" s="14"/>
      <c r="F1238" s="14"/>
      <c r="G1238" s="14"/>
      <c r="H1238" s="15"/>
    </row>
    <row r="1239" ht="15" spans="1:8">
      <c r="A1239" s="14"/>
      <c r="B1239" s="14"/>
      <c r="C1239" s="14"/>
      <c r="D1239" s="14"/>
      <c r="E1239" s="14"/>
      <c r="F1239" s="14"/>
      <c r="G1239" s="14"/>
      <c r="H1239" s="15"/>
    </row>
    <row r="1240" ht="15" spans="1:8">
      <c r="A1240" s="14"/>
      <c r="B1240" s="14"/>
      <c r="C1240" s="14"/>
      <c r="D1240" s="14"/>
      <c r="E1240" s="14"/>
      <c r="F1240" s="14"/>
      <c r="G1240" s="14"/>
      <c r="H1240" s="15"/>
    </row>
    <row r="1241" ht="15" spans="1:8">
      <c r="A1241" s="14"/>
      <c r="B1241" s="14"/>
      <c r="C1241" s="14"/>
      <c r="D1241" s="14"/>
      <c r="E1241" s="14"/>
      <c r="F1241" s="14"/>
      <c r="G1241" s="14"/>
      <c r="H1241" s="15"/>
    </row>
    <row r="1242" ht="15" spans="1:8">
      <c r="A1242" s="14"/>
      <c r="B1242" s="14"/>
      <c r="C1242" s="14"/>
      <c r="D1242" s="14"/>
      <c r="E1242" s="14"/>
      <c r="F1242" s="14"/>
      <c r="G1242" s="14"/>
      <c r="H1242" s="15"/>
    </row>
    <row r="1243" ht="15" spans="1:8">
      <c r="A1243" s="14"/>
      <c r="B1243" s="14"/>
      <c r="C1243" s="14"/>
      <c r="D1243" s="14"/>
      <c r="E1243" s="14"/>
      <c r="F1243" s="14"/>
      <c r="G1243" s="14"/>
      <c r="H1243" s="15"/>
    </row>
    <row r="1244" ht="15" spans="1:8">
      <c r="A1244" s="14"/>
      <c r="B1244" s="14"/>
      <c r="C1244" s="14"/>
      <c r="D1244" s="14"/>
      <c r="E1244" s="14"/>
      <c r="F1244" s="14"/>
      <c r="G1244" s="14"/>
      <c r="H1244" s="15"/>
    </row>
    <row r="1245" ht="15" spans="1:8">
      <c r="A1245" s="14"/>
      <c r="B1245" s="14"/>
      <c r="C1245" s="14"/>
      <c r="D1245" s="14"/>
      <c r="E1245" s="14"/>
      <c r="F1245" s="14"/>
      <c r="G1245" s="14"/>
      <c r="H1245" s="15"/>
    </row>
    <row r="1246" ht="15" spans="1:8">
      <c r="A1246" s="14"/>
      <c r="B1246" s="14"/>
      <c r="C1246" s="14"/>
      <c r="D1246" s="14"/>
      <c r="E1246" s="14"/>
      <c r="F1246" s="14"/>
      <c r="G1246" s="14"/>
      <c r="H1246" s="15"/>
    </row>
    <row r="1247" ht="15" spans="1:8">
      <c r="A1247" s="14"/>
      <c r="B1247" s="14"/>
      <c r="C1247" s="14"/>
      <c r="D1247" s="14"/>
      <c r="E1247" s="14"/>
      <c r="F1247" s="14"/>
      <c r="G1247" s="14"/>
      <c r="H1247" s="15"/>
    </row>
    <row r="1248" ht="15" spans="1:8">
      <c r="A1248" s="14"/>
      <c r="B1248" s="14"/>
      <c r="C1248" s="14"/>
      <c r="D1248" s="14"/>
      <c r="E1248" s="14"/>
      <c r="F1248" s="14"/>
      <c r="G1248" s="14"/>
      <c r="H1248" s="15"/>
    </row>
    <row r="1249" ht="15" spans="1:8">
      <c r="A1249" s="14"/>
      <c r="B1249" s="14"/>
      <c r="C1249" s="14"/>
      <c r="D1249" s="14"/>
      <c r="E1249" s="14"/>
      <c r="F1249" s="14"/>
      <c r="G1249" s="14"/>
      <c r="H1249" s="15"/>
    </row>
    <row r="1250" ht="15" spans="1:8">
      <c r="A1250" s="14"/>
      <c r="B1250" s="14"/>
      <c r="C1250" s="14"/>
      <c r="D1250" s="14"/>
      <c r="E1250" s="14"/>
      <c r="F1250" s="14"/>
      <c r="G1250" s="14"/>
      <c r="H1250" s="15"/>
    </row>
    <row r="1251" ht="15" spans="1:8">
      <c r="A1251" s="14"/>
      <c r="B1251" s="14"/>
      <c r="C1251" s="14"/>
      <c r="D1251" s="14"/>
      <c r="E1251" s="14"/>
      <c r="F1251" s="14"/>
      <c r="G1251" s="14"/>
      <c r="H1251" s="15"/>
    </row>
    <row r="1252" ht="15" spans="1:8">
      <c r="A1252" s="14"/>
      <c r="B1252" s="14"/>
      <c r="C1252" s="14"/>
      <c r="D1252" s="14"/>
      <c r="E1252" s="14"/>
      <c r="F1252" s="14"/>
      <c r="G1252" s="14"/>
      <c r="H1252" s="15"/>
    </row>
    <row r="1253" ht="15" spans="1:8">
      <c r="A1253" s="14"/>
      <c r="B1253" s="14"/>
      <c r="C1253" s="14"/>
      <c r="D1253" s="14"/>
      <c r="E1253" s="14"/>
      <c r="F1253" s="14"/>
      <c r="G1253" s="14"/>
      <c r="H1253" s="15"/>
    </row>
    <row r="1254" ht="15" spans="1:8">
      <c r="A1254" s="14"/>
      <c r="B1254" s="14"/>
      <c r="C1254" s="14"/>
      <c r="D1254" s="14"/>
      <c r="E1254" s="14"/>
      <c r="F1254" s="14"/>
      <c r="G1254" s="14"/>
      <c r="H1254" s="15"/>
    </row>
    <row r="1255" ht="15" spans="1:8">
      <c r="A1255" s="14"/>
      <c r="B1255" s="14"/>
      <c r="C1255" s="14"/>
      <c r="D1255" s="14"/>
      <c r="E1255" s="14"/>
      <c r="F1255" s="14"/>
      <c r="G1255" s="14"/>
      <c r="H1255" s="15"/>
    </row>
    <row r="1256" ht="15" spans="1:8">
      <c r="A1256" s="14"/>
      <c r="B1256" s="14"/>
      <c r="C1256" s="14"/>
      <c r="D1256" s="14"/>
      <c r="E1256" s="14"/>
      <c r="F1256" s="14"/>
      <c r="G1256" s="14"/>
      <c r="H1256" s="15"/>
    </row>
    <row r="1257" ht="15" spans="1:8">
      <c r="A1257" s="14"/>
      <c r="B1257" s="14"/>
      <c r="C1257" s="14"/>
      <c r="D1257" s="14"/>
      <c r="E1257" s="14"/>
      <c r="F1257" s="14"/>
      <c r="G1257" s="14"/>
      <c r="H1257" s="15"/>
    </row>
    <row r="1258" ht="15" spans="1:8">
      <c r="A1258" s="14"/>
      <c r="B1258" s="14"/>
      <c r="C1258" s="14"/>
      <c r="D1258" s="14"/>
      <c r="E1258" s="14"/>
      <c r="F1258" s="14"/>
      <c r="G1258" s="14"/>
      <c r="H1258" s="15"/>
    </row>
    <row r="1259" ht="15" spans="1:8">
      <c r="A1259" s="14"/>
      <c r="B1259" s="14"/>
      <c r="C1259" s="14"/>
      <c r="D1259" s="14"/>
      <c r="E1259" s="14"/>
      <c r="F1259" s="14"/>
      <c r="G1259" s="14"/>
      <c r="H1259" s="15"/>
    </row>
    <row r="1260" ht="15" spans="1:8">
      <c r="A1260" s="14"/>
      <c r="B1260" s="14"/>
      <c r="C1260" s="14"/>
      <c r="D1260" s="14"/>
      <c r="E1260" s="14"/>
      <c r="F1260" s="14"/>
      <c r="G1260" s="14"/>
      <c r="H1260" s="15"/>
    </row>
    <row r="1261" ht="15" spans="1:8">
      <c r="A1261" s="14"/>
      <c r="B1261" s="14"/>
      <c r="C1261" s="14"/>
      <c r="D1261" s="14"/>
      <c r="E1261" s="14"/>
      <c r="F1261" s="14"/>
      <c r="G1261" s="14"/>
      <c r="H1261" s="15"/>
    </row>
    <row r="1262" ht="15" spans="1:8">
      <c r="A1262" s="14"/>
      <c r="B1262" s="14"/>
      <c r="C1262" s="14"/>
      <c r="D1262" s="14"/>
      <c r="E1262" s="14"/>
      <c r="F1262" s="14"/>
      <c r="G1262" s="14"/>
      <c r="H1262" s="15"/>
    </row>
    <row r="1263" ht="15" spans="1:8">
      <c r="A1263" s="14"/>
      <c r="B1263" s="14"/>
      <c r="C1263" s="14"/>
      <c r="D1263" s="14"/>
      <c r="E1263" s="14"/>
      <c r="F1263" s="14"/>
      <c r="G1263" s="14"/>
      <c r="H1263" s="15"/>
    </row>
    <row r="1264" ht="15" spans="1:8">
      <c r="A1264" s="14"/>
      <c r="B1264" s="14"/>
      <c r="C1264" s="14"/>
      <c r="D1264" s="14"/>
      <c r="E1264" s="14"/>
      <c r="F1264" s="14"/>
      <c r="G1264" s="14"/>
      <c r="H1264" s="15"/>
    </row>
    <row r="1265" ht="15" spans="1:8">
      <c r="A1265" s="14"/>
      <c r="B1265" s="14"/>
      <c r="C1265" s="14"/>
      <c r="D1265" s="14"/>
      <c r="E1265" s="14"/>
      <c r="F1265" s="14"/>
      <c r="G1265" s="14"/>
      <c r="H1265" s="15"/>
    </row>
    <row r="1266" ht="15" spans="1:8">
      <c r="A1266" s="14"/>
      <c r="B1266" s="14"/>
      <c r="C1266" s="14"/>
      <c r="D1266" s="14"/>
      <c r="E1266" s="14"/>
      <c r="F1266" s="14"/>
      <c r="G1266" s="14"/>
      <c r="H1266" s="15"/>
    </row>
    <row r="1267" ht="15" spans="1:8">
      <c r="A1267" s="14"/>
      <c r="B1267" s="14"/>
      <c r="C1267" s="14"/>
      <c r="D1267" s="14"/>
      <c r="E1267" s="14"/>
      <c r="F1267" s="14"/>
      <c r="G1267" s="14"/>
      <c r="H1267" s="15"/>
    </row>
    <row r="1268" ht="15" spans="1:8">
      <c r="A1268" s="14"/>
      <c r="B1268" s="14"/>
      <c r="C1268" s="14"/>
      <c r="D1268" s="14"/>
      <c r="E1268" s="14"/>
      <c r="F1268" s="14"/>
      <c r="G1268" s="14"/>
      <c r="H1268" s="15"/>
    </row>
    <row r="1269" ht="15" spans="1:8">
      <c r="A1269" s="14"/>
      <c r="B1269" s="14"/>
      <c r="C1269" s="14"/>
      <c r="D1269" s="14"/>
      <c r="E1269" s="14"/>
      <c r="F1269" s="14"/>
      <c r="G1269" s="14"/>
      <c r="H1269" s="15"/>
    </row>
    <row r="1270" ht="15" spans="1:8">
      <c r="A1270" s="14"/>
      <c r="B1270" s="14"/>
      <c r="C1270" s="14"/>
      <c r="D1270" s="14"/>
      <c r="E1270" s="14"/>
      <c r="F1270" s="14"/>
      <c r="G1270" s="14"/>
      <c r="H1270" s="15"/>
    </row>
    <row r="1271" ht="15" spans="1:8">
      <c r="A1271" s="14"/>
      <c r="B1271" s="14"/>
      <c r="C1271" s="14"/>
      <c r="D1271" s="14"/>
      <c r="E1271" s="14"/>
      <c r="F1271" s="14"/>
      <c r="G1271" s="14"/>
      <c r="H1271" s="15"/>
    </row>
    <row r="1272" ht="15" spans="1:8">
      <c r="A1272" s="14"/>
      <c r="B1272" s="14"/>
      <c r="C1272" s="14"/>
      <c r="D1272" s="14"/>
      <c r="E1272" s="14"/>
      <c r="F1272" s="14"/>
      <c r="G1272" s="14"/>
      <c r="H1272" s="15"/>
    </row>
    <row r="1273" ht="15" spans="1:8">
      <c r="A1273" s="14"/>
      <c r="B1273" s="14"/>
      <c r="C1273" s="14"/>
      <c r="D1273" s="14"/>
      <c r="E1273" s="14"/>
      <c r="F1273" s="14"/>
      <c r="G1273" s="14"/>
      <c r="H1273" s="15"/>
    </row>
    <row r="1274" ht="15" spans="1:8">
      <c r="A1274" s="14"/>
      <c r="B1274" s="14"/>
      <c r="C1274" s="14"/>
      <c r="D1274" s="14"/>
      <c r="E1274" s="14"/>
      <c r="F1274" s="14"/>
      <c r="G1274" s="14"/>
      <c r="H1274" s="15"/>
    </row>
    <row r="1275" ht="15" spans="1:8">
      <c r="A1275" s="14"/>
      <c r="B1275" s="14"/>
      <c r="C1275" s="14"/>
      <c r="D1275" s="14"/>
      <c r="E1275" s="14"/>
      <c r="F1275" s="14"/>
      <c r="G1275" s="14"/>
      <c r="H1275" s="15"/>
    </row>
    <row r="1276" ht="15" spans="1:8">
      <c r="A1276" s="14"/>
      <c r="B1276" s="14"/>
      <c r="C1276" s="14"/>
      <c r="D1276" s="14"/>
      <c r="E1276" s="14"/>
      <c r="F1276" s="14"/>
      <c r="G1276" s="14"/>
      <c r="H1276" s="15"/>
    </row>
    <row r="1277" ht="15" spans="1:8">
      <c r="A1277" s="14"/>
      <c r="B1277" s="14"/>
      <c r="C1277" s="14"/>
      <c r="D1277" s="14"/>
      <c r="E1277" s="14"/>
      <c r="F1277" s="14"/>
      <c r="G1277" s="14"/>
      <c r="H1277" s="15"/>
    </row>
    <row r="1278" ht="15" spans="1:8">
      <c r="A1278" s="14"/>
      <c r="B1278" s="14"/>
      <c r="C1278" s="14"/>
      <c r="D1278" s="14"/>
      <c r="E1278" s="14"/>
      <c r="F1278" s="14"/>
      <c r="G1278" s="14"/>
      <c r="H1278" s="15"/>
    </row>
    <row r="1279" ht="15" spans="1:8">
      <c r="A1279" s="14"/>
      <c r="B1279" s="14"/>
      <c r="C1279" s="14"/>
      <c r="D1279" s="14"/>
      <c r="E1279" s="14"/>
      <c r="F1279" s="14"/>
      <c r="G1279" s="14"/>
      <c r="H1279" s="15"/>
    </row>
    <row r="1280" ht="15" spans="1:8">
      <c r="A1280" s="14"/>
      <c r="B1280" s="14"/>
      <c r="C1280" s="14"/>
      <c r="D1280" s="14"/>
      <c r="E1280" s="14"/>
      <c r="F1280" s="14"/>
      <c r="G1280" s="14"/>
      <c r="H1280" s="15"/>
    </row>
    <row r="1281" ht="15" spans="1:8">
      <c r="A1281" s="14"/>
      <c r="B1281" s="14"/>
      <c r="C1281" s="14"/>
      <c r="D1281" s="14"/>
      <c r="E1281" s="14"/>
      <c r="F1281" s="14"/>
      <c r="G1281" s="14"/>
      <c r="H1281" s="15"/>
    </row>
    <row r="1282" ht="15" spans="1:8">
      <c r="A1282" s="14"/>
      <c r="B1282" s="14"/>
      <c r="C1282" s="14"/>
      <c r="D1282" s="14"/>
      <c r="E1282" s="14"/>
      <c r="F1282" s="14"/>
      <c r="G1282" s="14"/>
      <c r="H1282" s="15"/>
    </row>
    <row r="1283" ht="15" spans="1:8">
      <c r="A1283" s="14"/>
      <c r="B1283" s="14"/>
      <c r="C1283" s="14"/>
      <c r="D1283" s="14"/>
      <c r="E1283" s="14"/>
      <c r="F1283" s="14"/>
      <c r="G1283" s="14"/>
      <c r="H1283" s="15"/>
    </row>
    <row r="1284" ht="15" spans="1:8">
      <c r="A1284" s="14"/>
      <c r="B1284" s="14"/>
      <c r="C1284" s="14"/>
      <c r="D1284" s="14"/>
      <c r="E1284" s="14"/>
      <c r="F1284" s="14"/>
      <c r="G1284" s="14"/>
      <c r="H1284" s="15"/>
    </row>
    <row r="1285" ht="15" spans="1:8">
      <c r="A1285" s="14"/>
      <c r="B1285" s="14"/>
      <c r="C1285" s="14"/>
      <c r="D1285" s="14"/>
      <c r="E1285" s="14"/>
      <c r="F1285" s="14"/>
      <c r="G1285" s="14"/>
      <c r="H1285" s="15"/>
    </row>
    <row r="1286" ht="15" spans="1:8">
      <c r="A1286" s="14"/>
      <c r="B1286" s="14"/>
      <c r="C1286" s="14"/>
      <c r="D1286" s="14"/>
      <c r="E1286" s="14"/>
      <c r="F1286" s="14"/>
      <c r="G1286" s="14"/>
      <c r="H1286" s="15"/>
    </row>
    <row r="1287" ht="15" spans="1:8">
      <c r="A1287" s="14"/>
      <c r="B1287" s="14"/>
      <c r="C1287" s="14"/>
      <c r="D1287" s="14"/>
      <c r="E1287" s="14"/>
      <c r="F1287" s="14"/>
      <c r="G1287" s="14"/>
      <c r="H1287" s="15"/>
    </row>
    <row r="1288" ht="15" spans="1:8">
      <c r="A1288" s="14"/>
      <c r="B1288" s="14"/>
      <c r="C1288" s="14"/>
      <c r="D1288" s="14"/>
      <c r="E1288" s="14"/>
      <c r="F1288" s="14"/>
      <c r="G1288" s="14"/>
      <c r="H1288" s="15"/>
    </row>
    <row r="1289" ht="15" spans="1:8">
      <c r="A1289" s="14"/>
      <c r="B1289" s="14"/>
      <c r="C1289" s="14"/>
      <c r="D1289" s="14"/>
      <c r="E1289" s="14"/>
      <c r="F1289" s="14"/>
      <c r="G1289" s="14"/>
      <c r="H1289" s="15"/>
    </row>
    <row r="1290" ht="15" spans="1:8">
      <c r="A1290" s="14"/>
      <c r="B1290" s="14"/>
      <c r="C1290" s="14"/>
      <c r="D1290" s="14"/>
      <c r="E1290" s="14"/>
      <c r="F1290" s="14"/>
      <c r="G1290" s="14"/>
      <c r="H1290" s="15"/>
    </row>
    <row r="1291" ht="15" spans="1:8">
      <c r="A1291" s="14"/>
      <c r="B1291" s="14"/>
      <c r="C1291" s="14"/>
      <c r="D1291" s="14"/>
      <c r="E1291" s="14"/>
      <c r="F1291" s="14"/>
      <c r="G1291" s="14"/>
      <c r="H1291" s="15"/>
    </row>
    <row r="1292" ht="15" spans="1:8">
      <c r="A1292" s="14"/>
      <c r="B1292" s="14"/>
      <c r="C1292" s="14"/>
      <c r="D1292" s="14"/>
      <c r="E1292" s="14"/>
      <c r="F1292" s="14"/>
      <c r="G1292" s="14"/>
      <c r="H1292" s="15"/>
    </row>
    <row r="1293" ht="15" spans="1:8">
      <c r="A1293" s="14"/>
      <c r="B1293" s="14"/>
      <c r="C1293" s="14"/>
      <c r="D1293" s="14"/>
      <c r="E1293" s="14"/>
      <c r="F1293" s="14"/>
      <c r="G1293" s="14"/>
      <c r="H1293" s="15"/>
    </row>
    <row r="1294" ht="15" spans="1:8">
      <c r="A1294" s="14"/>
      <c r="B1294" s="14"/>
      <c r="C1294" s="14"/>
      <c r="D1294" s="14"/>
      <c r="E1294" s="14"/>
      <c r="F1294" s="14"/>
      <c r="G1294" s="14"/>
      <c r="H1294" s="15"/>
    </row>
    <row r="1295" ht="15" spans="1:8">
      <c r="A1295" s="14"/>
      <c r="B1295" s="14"/>
      <c r="C1295" s="14"/>
      <c r="D1295" s="14"/>
      <c r="E1295" s="14"/>
      <c r="F1295" s="14"/>
      <c r="G1295" s="14"/>
      <c r="H1295" s="15"/>
    </row>
    <row r="1296" ht="15" spans="1:8">
      <c r="A1296" s="14"/>
      <c r="B1296" s="14"/>
      <c r="C1296" s="14"/>
      <c r="D1296" s="14"/>
      <c r="E1296" s="14"/>
      <c r="F1296" s="14"/>
      <c r="G1296" s="14"/>
      <c r="H1296" s="15"/>
    </row>
    <row r="1297" ht="15" spans="1:8">
      <c r="A1297" s="14"/>
      <c r="B1297" s="14"/>
      <c r="C1297" s="14"/>
      <c r="D1297" s="14"/>
      <c r="E1297" s="14"/>
      <c r="F1297" s="14"/>
      <c r="G1297" s="14"/>
      <c r="H1297" s="15"/>
    </row>
    <row r="1298" ht="15" spans="1:8">
      <c r="A1298" s="14"/>
      <c r="B1298" s="14"/>
      <c r="C1298" s="14"/>
      <c r="D1298" s="14"/>
      <c r="E1298" s="14"/>
      <c r="F1298" s="14"/>
      <c r="G1298" s="14"/>
      <c r="H1298" s="15"/>
    </row>
    <row r="1299" ht="15" spans="1:8">
      <c r="A1299" s="14"/>
      <c r="B1299" s="14"/>
      <c r="C1299" s="14"/>
      <c r="D1299" s="14"/>
      <c r="E1299" s="14"/>
      <c r="F1299" s="14"/>
      <c r="G1299" s="14"/>
      <c r="H1299" s="15"/>
    </row>
    <row r="1300" ht="15" spans="1:8">
      <c r="A1300" s="14"/>
      <c r="B1300" s="14"/>
      <c r="C1300" s="14"/>
      <c r="D1300" s="14"/>
      <c r="E1300" s="14"/>
      <c r="F1300" s="14"/>
      <c r="G1300" s="14"/>
      <c r="H1300" s="15"/>
    </row>
    <row r="1301" ht="15" spans="1:8">
      <c r="A1301" s="14"/>
      <c r="B1301" s="14"/>
      <c r="C1301" s="14"/>
      <c r="D1301" s="14"/>
      <c r="E1301" s="14"/>
      <c r="F1301" s="14"/>
      <c r="G1301" s="14"/>
      <c r="H1301" s="15"/>
    </row>
    <row r="1302" ht="15" spans="1:8">
      <c r="A1302" s="14"/>
      <c r="B1302" s="14"/>
      <c r="C1302" s="14"/>
      <c r="D1302" s="14"/>
      <c r="E1302" s="14"/>
      <c r="F1302" s="14"/>
      <c r="G1302" s="14"/>
      <c r="H1302" s="15"/>
    </row>
    <row r="1303" ht="15" spans="1:8">
      <c r="A1303" s="14"/>
      <c r="B1303" s="14"/>
      <c r="C1303" s="14"/>
      <c r="D1303" s="14"/>
      <c r="E1303" s="14"/>
      <c r="F1303" s="14"/>
      <c r="G1303" s="14"/>
      <c r="H1303" s="15"/>
    </row>
    <row r="1304" ht="15" spans="1:8">
      <c r="A1304" s="14"/>
      <c r="B1304" s="14"/>
      <c r="C1304" s="14"/>
      <c r="D1304" s="14"/>
      <c r="E1304" s="14"/>
      <c r="F1304" s="14"/>
      <c r="G1304" s="14"/>
      <c r="H1304" s="15"/>
    </row>
    <row r="1305" ht="15" spans="1:8">
      <c r="A1305" s="14"/>
      <c r="B1305" s="14"/>
      <c r="C1305" s="14"/>
      <c r="D1305" s="14"/>
      <c r="E1305" s="14"/>
      <c r="F1305" s="14"/>
      <c r="G1305" s="14"/>
      <c r="H1305" s="15"/>
    </row>
    <row r="1306" ht="15" spans="1:8">
      <c r="A1306" s="14"/>
      <c r="B1306" s="14"/>
      <c r="C1306" s="14"/>
      <c r="D1306" s="14"/>
      <c r="E1306" s="14"/>
      <c r="F1306" s="14"/>
      <c r="G1306" s="14"/>
      <c r="H1306" s="15"/>
    </row>
    <row r="1307" ht="15" spans="1:8">
      <c r="A1307" s="14"/>
      <c r="B1307" s="14"/>
      <c r="C1307" s="14"/>
      <c r="D1307" s="14"/>
      <c r="E1307" s="14"/>
      <c r="F1307" s="14"/>
      <c r="G1307" s="14"/>
      <c r="H1307" s="15"/>
    </row>
    <row r="1308" ht="15" spans="1:8">
      <c r="A1308" s="14"/>
      <c r="B1308" s="14"/>
      <c r="C1308" s="14"/>
      <c r="D1308" s="14"/>
      <c r="E1308" s="14"/>
      <c r="F1308" s="14"/>
      <c r="G1308" s="14"/>
      <c r="H1308" s="15"/>
    </row>
    <row r="1309" ht="15" spans="1:8">
      <c r="A1309" s="14"/>
      <c r="B1309" s="14"/>
      <c r="C1309" s="14"/>
      <c r="D1309" s="14"/>
      <c r="E1309" s="14"/>
      <c r="F1309" s="14"/>
      <c r="G1309" s="14"/>
      <c r="H1309" s="15"/>
    </row>
    <row r="1310" ht="15" spans="1:8">
      <c r="A1310" s="14"/>
      <c r="B1310" s="14"/>
      <c r="C1310" s="14"/>
      <c r="D1310" s="14"/>
      <c r="E1310" s="14"/>
      <c r="F1310" s="14"/>
      <c r="G1310" s="14"/>
      <c r="H1310" s="15"/>
    </row>
    <row r="1311" ht="15" spans="1:8">
      <c r="A1311" s="14"/>
      <c r="B1311" s="14"/>
      <c r="C1311" s="14"/>
      <c r="D1311" s="14"/>
      <c r="E1311" s="14"/>
      <c r="F1311" s="14"/>
      <c r="G1311" s="14"/>
      <c r="H1311" s="15"/>
    </row>
    <row r="1312" ht="15" spans="1:8">
      <c r="A1312" s="14"/>
      <c r="B1312" s="14"/>
      <c r="C1312" s="14"/>
      <c r="D1312" s="14"/>
      <c r="E1312" s="14"/>
      <c r="F1312" s="14"/>
      <c r="G1312" s="14"/>
      <c r="H1312" s="15"/>
    </row>
    <row r="1313" ht="15" spans="1:8">
      <c r="A1313" s="14"/>
      <c r="B1313" s="14"/>
      <c r="C1313" s="14"/>
      <c r="D1313" s="14"/>
      <c r="E1313" s="14"/>
      <c r="F1313" s="14"/>
      <c r="G1313" s="14"/>
      <c r="H1313" s="15"/>
    </row>
    <row r="1314" ht="15" spans="1:8">
      <c r="A1314" s="14"/>
      <c r="B1314" s="14"/>
      <c r="C1314" s="14"/>
      <c r="D1314" s="14"/>
      <c r="E1314" s="14"/>
      <c r="F1314" s="14"/>
      <c r="G1314" s="14"/>
      <c r="H1314" s="15"/>
    </row>
    <row r="1315" ht="15" spans="1:8">
      <c r="A1315" s="14"/>
      <c r="B1315" s="14"/>
      <c r="C1315" s="14"/>
      <c r="D1315" s="14"/>
      <c r="E1315" s="14"/>
      <c r="F1315" s="14"/>
      <c r="G1315" s="14"/>
      <c r="H1315" s="15"/>
    </row>
    <row r="1316" ht="15" spans="1:8">
      <c r="A1316" s="14"/>
      <c r="B1316" s="14"/>
      <c r="C1316" s="14"/>
      <c r="D1316" s="14"/>
      <c r="E1316" s="14"/>
      <c r="F1316" s="14"/>
      <c r="G1316" s="14"/>
      <c r="H1316" s="15"/>
    </row>
    <row r="1317" ht="15" spans="1:8">
      <c r="A1317" s="14"/>
      <c r="B1317" s="14"/>
      <c r="C1317" s="14"/>
      <c r="D1317" s="14"/>
      <c r="E1317" s="14"/>
      <c r="F1317" s="14"/>
      <c r="G1317" s="14"/>
      <c r="H1317" s="15"/>
    </row>
    <row r="1318" ht="15" spans="1:8">
      <c r="A1318" s="14"/>
      <c r="B1318" s="14"/>
      <c r="C1318" s="14"/>
      <c r="D1318" s="14"/>
      <c r="E1318" s="14"/>
      <c r="F1318" s="14"/>
      <c r="G1318" s="14"/>
      <c r="H1318" s="15"/>
    </row>
    <row r="1319" ht="15" spans="1:8">
      <c r="A1319" s="14"/>
      <c r="B1319" s="14"/>
      <c r="C1319" s="14"/>
      <c r="D1319" s="14"/>
      <c r="E1319" s="14"/>
      <c r="F1319" s="14"/>
      <c r="G1319" s="14"/>
      <c r="H1319" s="15"/>
    </row>
    <row r="1320" ht="15" spans="1:8">
      <c r="A1320" s="14"/>
      <c r="B1320" s="14"/>
      <c r="C1320" s="14"/>
      <c r="D1320" s="14"/>
      <c r="E1320" s="14"/>
      <c r="F1320" s="14"/>
      <c r="G1320" s="14"/>
      <c r="H1320" s="15"/>
    </row>
    <row r="1321" ht="15" spans="1:8">
      <c r="A1321" s="14"/>
      <c r="B1321" s="14"/>
      <c r="C1321" s="14"/>
      <c r="D1321" s="14"/>
      <c r="E1321" s="14"/>
      <c r="F1321" s="14"/>
      <c r="G1321" s="14"/>
      <c r="H1321" s="15"/>
    </row>
    <row r="1322" ht="15" spans="1:8">
      <c r="A1322" s="14"/>
      <c r="B1322" s="14"/>
      <c r="C1322" s="14"/>
      <c r="D1322" s="14"/>
      <c r="E1322" s="14"/>
      <c r="F1322" s="14"/>
      <c r="G1322" s="14"/>
      <c r="H1322" s="15"/>
    </row>
    <row r="1323" ht="15" spans="1:8">
      <c r="A1323" s="14"/>
      <c r="B1323" s="14"/>
      <c r="C1323" s="14"/>
      <c r="D1323" s="14"/>
      <c r="E1323" s="14"/>
      <c r="F1323" s="14"/>
      <c r="G1323" s="14"/>
      <c r="H1323" s="15"/>
    </row>
    <row r="1324" ht="15" spans="1:8">
      <c r="A1324" s="14"/>
      <c r="B1324" s="14"/>
      <c r="C1324" s="14"/>
      <c r="D1324" s="14"/>
      <c r="E1324" s="14"/>
      <c r="F1324" s="14"/>
      <c r="G1324" s="14"/>
      <c r="H1324" s="15"/>
    </row>
    <row r="1325" ht="15" spans="1:8">
      <c r="A1325" s="14"/>
      <c r="B1325" s="14"/>
      <c r="C1325" s="14"/>
      <c r="D1325" s="14"/>
      <c r="E1325" s="14"/>
      <c r="F1325" s="14"/>
      <c r="G1325" s="14"/>
      <c r="H1325" s="15"/>
    </row>
    <row r="1326" ht="15" spans="1:8">
      <c r="A1326" s="14"/>
      <c r="B1326" s="14"/>
      <c r="C1326" s="14"/>
      <c r="D1326" s="14"/>
      <c r="E1326" s="14"/>
      <c r="F1326" s="14"/>
      <c r="G1326" s="14"/>
      <c r="H1326" s="15"/>
    </row>
    <row r="1327" ht="15" spans="1:8">
      <c r="A1327" s="14"/>
      <c r="B1327" s="14"/>
      <c r="C1327" s="14"/>
      <c r="D1327" s="14"/>
      <c r="E1327" s="14"/>
      <c r="F1327" s="14"/>
      <c r="G1327" s="14"/>
      <c r="H1327" s="15"/>
    </row>
    <row r="1328" ht="15" spans="1:8">
      <c r="A1328" s="14"/>
      <c r="B1328" s="14"/>
      <c r="C1328" s="14"/>
      <c r="D1328" s="14"/>
      <c r="E1328" s="14"/>
      <c r="F1328" s="14"/>
      <c r="G1328" s="14"/>
      <c r="H1328" s="15"/>
    </row>
    <row r="1329" ht="15" spans="1:8">
      <c r="A1329" s="14"/>
      <c r="B1329" s="14"/>
      <c r="C1329" s="14"/>
      <c r="D1329" s="14"/>
      <c r="E1329" s="14"/>
      <c r="F1329" s="14"/>
      <c r="G1329" s="14"/>
      <c r="H1329" s="15"/>
    </row>
    <row r="1330" ht="15" spans="1:8">
      <c r="A1330" s="14"/>
      <c r="B1330" s="14"/>
      <c r="C1330" s="14"/>
      <c r="D1330" s="14"/>
      <c r="E1330" s="14"/>
      <c r="F1330" s="14"/>
      <c r="G1330" s="14"/>
      <c r="H1330" s="15"/>
    </row>
    <row r="1331" ht="15" spans="1:8">
      <c r="A1331" s="14"/>
      <c r="B1331" s="14"/>
      <c r="C1331" s="14"/>
      <c r="D1331" s="14"/>
      <c r="E1331" s="14"/>
      <c r="F1331" s="14"/>
      <c r="G1331" s="14"/>
      <c r="H1331" s="15"/>
    </row>
    <row r="1332" ht="15" spans="1:8">
      <c r="A1332" s="14"/>
      <c r="B1332" s="14"/>
      <c r="C1332" s="14"/>
      <c r="D1332" s="14"/>
      <c r="E1332" s="14"/>
      <c r="F1332" s="14"/>
      <c r="G1332" s="14"/>
      <c r="H1332" s="15"/>
    </row>
    <row r="1333" ht="15" spans="1:8">
      <c r="A1333" s="14"/>
      <c r="B1333" s="14"/>
      <c r="C1333" s="14"/>
      <c r="D1333" s="14"/>
      <c r="E1333" s="14"/>
      <c r="F1333" s="14"/>
      <c r="G1333" s="14"/>
      <c r="H1333" s="15"/>
    </row>
    <row r="1334" ht="15" spans="1:8">
      <c r="A1334" s="14"/>
      <c r="B1334" s="14"/>
      <c r="C1334" s="14"/>
      <c r="D1334" s="14"/>
      <c r="E1334" s="14"/>
      <c r="F1334" s="14"/>
      <c r="G1334" s="14"/>
      <c r="H1334" s="15"/>
    </row>
    <row r="1335" ht="15" spans="1:8">
      <c r="A1335" s="14"/>
      <c r="B1335" s="14"/>
      <c r="C1335" s="14"/>
      <c r="D1335" s="14"/>
      <c r="E1335" s="14"/>
      <c r="F1335" s="14"/>
      <c r="G1335" s="14"/>
      <c r="H1335" s="15"/>
    </row>
    <row r="1336" ht="15" spans="1:8">
      <c r="A1336" s="14"/>
      <c r="B1336" s="14"/>
      <c r="C1336" s="14"/>
      <c r="D1336" s="14"/>
      <c r="E1336" s="14"/>
      <c r="F1336" s="14"/>
      <c r="G1336" s="14"/>
      <c r="H1336" s="15"/>
    </row>
    <row r="1337" ht="15" spans="1:8">
      <c r="A1337" s="14"/>
      <c r="B1337" s="14"/>
      <c r="C1337" s="14"/>
      <c r="D1337" s="14"/>
      <c r="E1337" s="14"/>
      <c r="F1337" s="14"/>
      <c r="G1337" s="14"/>
      <c r="H1337" s="15"/>
    </row>
    <row r="1338" ht="15" spans="1:8">
      <c r="A1338" s="14"/>
      <c r="B1338" s="14"/>
      <c r="C1338" s="14"/>
      <c r="D1338" s="14"/>
      <c r="E1338" s="14"/>
      <c r="F1338" s="14"/>
      <c r="G1338" s="14"/>
      <c r="H1338" s="15"/>
    </row>
    <row r="1339" ht="15" spans="1:8">
      <c r="A1339" s="14"/>
      <c r="B1339" s="14"/>
      <c r="C1339" s="14"/>
      <c r="D1339" s="14"/>
      <c r="E1339" s="14"/>
      <c r="F1339" s="14"/>
      <c r="G1339" s="14"/>
      <c r="H1339" s="15"/>
    </row>
    <row r="1340" ht="15" spans="1:8">
      <c r="A1340" s="14"/>
      <c r="B1340" s="14"/>
      <c r="C1340" s="14"/>
      <c r="D1340" s="14"/>
      <c r="E1340" s="14"/>
      <c r="F1340" s="14"/>
      <c r="G1340" s="14"/>
      <c r="H1340" s="15"/>
    </row>
    <row r="1341" ht="15" spans="1:8">
      <c r="A1341" s="14"/>
      <c r="B1341" s="14"/>
      <c r="C1341" s="14"/>
      <c r="D1341" s="14"/>
      <c r="E1341" s="14"/>
      <c r="F1341" s="14"/>
      <c r="G1341" s="14"/>
      <c r="H1341" s="15"/>
    </row>
    <row r="1342" ht="15" spans="1:8">
      <c r="A1342" s="14"/>
      <c r="B1342" s="14"/>
      <c r="C1342" s="14"/>
      <c r="D1342" s="14"/>
      <c r="E1342" s="14"/>
      <c r="F1342" s="14"/>
      <c r="G1342" s="14"/>
      <c r="H1342" s="15"/>
    </row>
    <row r="1343" ht="15" spans="1:8">
      <c r="A1343" s="14"/>
      <c r="B1343" s="14"/>
      <c r="C1343" s="14"/>
      <c r="D1343" s="14"/>
      <c r="E1343" s="14"/>
      <c r="F1343" s="14"/>
      <c r="G1343" s="14"/>
      <c r="H1343" s="15"/>
    </row>
    <row r="1344" ht="15" spans="1:8">
      <c r="A1344" s="14"/>
      <c r="B1344" s="14"/>
      <c r="C1344" s="14"/>
      <c r="D1344" s="14"/>
      <c r="E1344" s="14"/>
      <c r="F1344" s="14"/>
      <c r="G1344" s="14"/>
      <c r="H1344" s="15"/>
    </row>
    <row r="1345" ht="15" spans="1:8">
      <c r="A1345" s="14"/>
      <c r="B1345" s="14"/>
      <c r="C1345" s="14"/>
      <c r="D1345" s="14"/>
      <c r="E1345" s="14"/>
      <c r="F1345" s="14"/>
      <c r="G1345" s="14"/>
      <c r="H1345" s="15"/>
    </row>
    <row r="1346" ht="15" spans="1:8">
      <c r="A1346" s="14"/>
      <c r="B1346" s="14"/>
      <c r="C1346" s="14"/>
      <c r="D1346" s="14"/>
      <c r="E1346" s="14"/>
      <c r="F1346" s="14"/>
      <c r="G1346" s="14"/>
      <c r="H1346" s="15"/>
    </row>
    <row r="1347" ht="15" spans="1:8">
      <c r="A1347" s="14"/>
      <c r="B1347" s="14"/>
      <c r="C1347" s="14"/>
      <c r="D1347" s="14"/>
      <c r="E1347" s="14"/>
      <c r="F1347" s="14"/>
      <c r="G1347" s="14"/>
      <c r="H1347" s="15"/>
    </row>
    <row r="1348" ht="15" spans="1:8">
      <c r="A1348" s="14"/>
      <c r="B1348" s="14"/>
      <c r="C1348" s="14"/>
      <c r="D1348" s="14"/>
      <c r="E1348" s="14"/>
      <c r="F1348" s="14"/>
      <c r="G1348" s="14"/>
      <c r="H1348" s="15"/>
    </row>
    <row r="1349" ht="15" spans="1:8">
      <c r="A1349" s="14"/>
      <c r="B1349" s="14"/>
      <c r="C1349" s="14"/>
      <c r="D1349" s="14"/>
      <c r="E1349" s="14"/>
      <c r="F1349" s="14"/>
      <c r="G1349" s="14"/>
      <c r="H1349" s="15"/>
    </row>
    <row r="1350" ht="15" spans="1:8">
      <c r="A1350" s="14"/>
      <c r="B1350" s="14"/>
      <c r="C1350" s="14"/>
      <c r="D1350" s="14"/>
      <c r="E1350" s="14"/>
      <c r="F1350" s="14"/>
      <c r="G1350" s="14"/>
      <c r="H1350" s="15"/>
    </row>
    <row r="1351" ht="15" spans="1:8">
      <c r="A1351" s="14"/>
      <c r="B1351" s="14"/>
      <c r="C1351" s="14"/>
      <c r="D1351" s="14"/>
      <c r="E1351" s="14"/>
      <c r="F1351" s="14"/>
      <c r="G1351" s="14"/>
      <c r="H1351" s="15"/>
    </row>
    <row r="1352" ht="15" spans="1:8">
      <c r="A1352" s="14"/>
      <c r="B1352" s="14"/>
      <c r="C1352" s="14"/>
      <c r="D1352" s="14"/>
      <c r="E1352" s="14"/>
      <c r="F1352" s="14"/>
      <c r="G1352" s="14"/>
      <c r="H1352" s="15"/>
    </row>
    <row r="1353" ht="15" spans="1:8">
      <c r="A1353" s="14"/>
      <c r="B1353" s="14"/>
      <c r="C1353" s="14"/>
      <c r="D1353" s="14"/>
      <c r="E1353" s="14"/>
      <c r="F1353" s="14"/>
      <c r="G1353" s="14"/>
      <c r="H1353" s="15"/>
    </row>
    <row r="1354" ht="15" spans="1:8">
      <c r="A1354" s="14"/>
      <c r="B1354" s="14"/>
      <c r="C1354" s="14"/>
      <c r="D1354" s="14"/>
      <c r="E1354" s="14"/>
      <c r="F1354" s="14"/>
      <c r="G1354" s="14"/>
      <c r="H1354" s="15"/>
    </row>
    <row r="1355" ht="15" spans="1:8">
      <c r="A1355" s="14"/>
      <c r="B1355" s="14"/>
      <c r="C1355" s="14"/>
      <c r="D1355" s="14"/>
      <c r="E1355" s="14"/>
      <c r="F1355" s="14"/>
      <c r="G1355" s="14"/>
      <c r="H1355" s="15"/>
    </row>
    <row r="1356" ht="15" spans="1:8">
      <c r="A1356" s="14"/>
      <c r="B1356" s="14"/>
      <c r="C1356" s="14"/>
      <c r="D1356" s="14"/>
      <c r="E1356" s="14"/>
      <c r="F1356" s="14"/>
      <c r="G1356" s="14"/>
      <c r="H1356" s="15"/>
    </row>
    <row r="1357" ht="15" spans="1:8">
      <c r="A1357" s="14"/>
      <c r="B1357" s="14"/>
      <c r="C1357" s="14"/>
      <c r="D1357" s="14"/>
      <c r="E1357" s="14"/>
      <c r="F1357" s="14"/>
      <c r="G1357" s="14"/>
      <c r="H1357" s="15"/>
    </row>
    <row r="1358" ht="15" spans="1:8">
      <c r="A1358" s="14"/>
      <c r="B1358" s="14"/>
      <c r="C1358" s="14"/>
      <c r="D1358" s="14"/>
      <c r="E1358" s="14"/>
      <c r="F1358" s="14"/>
      <c r="G1358" s="14"/>
      <c r="H1358" s="15"/>
    </row>
    <row r="1359" ht="15" spans="1:8">
      <c r="A1359" s="14"/>
      <c r="B1359" s="14"/>
      <c r="C1359" s="14"/>
      <c r="D1359" s="14"/>
      <c r="E1359" s="14"/>
      <c r="F1359" s="14"/>
      <c r="G1359" s="14"/>
      <c r="H1359" s="15"/>
    </row>
    <row r="1360" ht="15" spans="1:8">
      <c r="A1360" s="14"/>
      <c r="B1360" s="14"/>
      <c r="C1360" s="14"/>
      <c r="D1360" s="14"/>
      <c r="E1360" s="14"/>
      <c r="F1360" s="14"/>
      <c r="G1360" s="14"/>
      <c r="H1360" s="15"/>
    </row>
    <row r="1361" ht="15" spans="1:8">
      <c r="A1361" s="14"/>
      <c r="B1361" s="14"/>
      <c r="C1361" s="14"/>
      <c r="D1361" s="14"/>
      <c r="E1361" s="14"/>
      <c r="F1361" s="14"/>
      <c r="G1361" s="14"/>
      <c r="H1361" s="15"/>
    </row>
    <row r="1362" ht="15" spans="1:8">
      <c r="A1362" s="14"/>
      <c r="B1362" s="14"/>
      <c r="C1362" s="14"/>
      <c r="D1362" s="14"/>
      <c r="E1362" s="14"/>
      <c r="F1362" s="14"/>
      <c r="G1362" s="14"/>
      <c r="H1362" s="15"/>
    </row>
    <row r="1363" ht="15" spans="1:8">
      <c r="A1363" s="14"/>
      <c r="B1363" s="14"/>
      <c r="C1363" s="14"/>
      <c r="D1363" s="14"/>
      <c r="E1363" s="14"/>
      <c r="F1363" s="14"/>
      <c r="G1363" s="14"/>
      <c r="H1363" s="15"/>
    </row>
    <row r="1364" ht="15" spans="1:8">
      <c r="A1364" s="14"/>
      <c r="B1364" s="14"/>
      <c r="C1364" s="14"/>
      <c r="D1364" s="14"/>
      <c r="E1364" s="14"/>
      <c r="F1364" s="14"/>
      <c r="G1364" s="14"/>
      <c r="H1364" s="15"/>
    </row>
    <row r="1365" ht="15" spans="1:8">
      <c r="A1365" s="14"/>
      <c r="B1365" s="14"/>
      <c r="C1365" s="14"/>
      <c r="D1365" s="14"/>
      <c r="E1365" s="14"/>
      <c r="F1365" s="14"/>
      <c r="G1365" s="14"/>
      <c r="H1365" s="15"/>
    </row>
    <row r="1366" ht="15" spans="1:8">
      <c r="A1366" s="14"/>
      <c r="B1366" s="14"/>
      <c r="C1366" s="14"/>
      <c r="D1366" s="14"/>
      <c r="E1366" s="14"/>
      <c r="F1366" s="14"/>
      <c r="G1366" s="14"/>
      <c r="H1366" s="15"/>
    </row>
    <row r="1367" ht="15" spans="1:8">
      <c r="A1367" s="14"/>
      <c r="B1367" s="14"/>
      <c r="C1367" s="14"/>
      <c r="D1367" s="14"/>
      <c r="E1367" s="14"/>
      <c r="F1367" s="14"/>
      <c r="G1367" s="14"/>
      <c r="H1367" s="15"/>
    </row>
    <row r="1368" ht="15" spans="1:8">
      <c r="A1368" s="14"/>
      <c r="B1368" s="14"/>
      <c r="C1368" s="14"/>
      <c r="D1368" s="14"/>
      <c r="E1368" s="14"/>
      <c r="F1368" s="14"/>
      <c r="G1368" s="14"/>
      <c r="H1368" s="15"/>
    </row>
    <row r="1369" ht="15" spans="1:8">
      <c r="A1369" s="14"/>
      <c r="B1369" s="14"/>
      <c r="C1369" s="14"/>
      <c r="D1369" s="14"/>
      <c r="E1369" s="14"/>
      <c r="F1369" s="14"/>
      <c r="G1369" s="14"/>
      <c r="H1369" s="15"/>
    </row>
    <row r="1370" ht="15" spans="1:8">
      <c r="A1370" s="14"/>
      <c r="B1370" s="14"/>
      <c r="C1370" s="14"/>
      <c r="D1370" s="14"/>
      <c r="E1370" s="14"/>
      <c r="F1370" s="14"/>
      <c r="G1370" s="14"/>
      <c r="H1370" s="15"/>
    </row>
    <row r="1371" ht="15" spans="1:8">
      <c r="A1371" s="14"/>
      <c r="B1371" s="14"/>
      <c r="C1371" s="14"/>
      <c r="D1371" s="14"/>
      <c r="E1371" s="14"/>
      <c r="F1371" s="14"/>
      <c r="G1371" s="14"/>
      <c r="H1371" s="15"/>
    </row>
    <row r="1372" ht="15" spans="1:8">
      <c r="A1372" s="14"/>
      <c r="B1372" s="14"/>
      <c r="C1372" s="14"/>
      <c r="D1372" s="14"/>
      <c r="E1372" s="14"/>
      <c r="F1372" s="14"/>
      <c r="G1372" s="14"/>
      <c r="H1372" s="15"/>
    </row>
    <row r="1373" ht="15" spans="1:8">
      <c r="A1373" s="14"/>
      <c r="B1373" s="14"/>
      <c r="C1373" s="14"/>
      <c r="D1373" s="14"/>
      <c r="E1373" s="14"/>
      <c r="F1373" s="14"/>
      <c r="G1373" s="14"/>
      <c r="H1373" s="15"/>
    </row>
    <row r="1374" ht="15" spans="1:8">
      <c r="A1374" s="14"/>
      <c r="B1374" s="14"/>
      <c r="C1374" s="14"/>
      <c r="D1374" s="14"/>
      <c r="E1374" s="14"/>
      <c r="F1374" s="14"/>
      <c r="G1374" s="14"/>
      <c r="H1374" s="15"/>
    </row>
    <row r="1375" ht="15" spans="1:8">
      <c r="A1375" s="14"/>
      <c r="B1375" s="14"/>
      <c r="C1375" s="14"/>
      <c r="D1375" s="14"/>
      <c r="E1375" s="14"/>
      <c r="F1375" s="14"/>
      <c r="G1375" s="14"/>
      <c r="H1375" s="15"/>
    </row>
    <row r="1376" ht="15" spans="1:8">
      <c r="A1376" s="14"/>
      <c r="B1376" s="14"/>
      <c r="C1376" s="14"/>
      <c r="D1376" s="14"/>
      <c r="E1376" s="14"/>
      <c r="F1376" s="14"/>
      <c r="G1376" s="14"/>
      <c r="H1376" s="15"/>
    </row>
    <row r="1377" ht="15" spans="1:8">
      <c r="A1377" s="14"/>
      <c r="B1377" s="14"/>
      <c r="C1377" s="14"/>
      <c r="D1377" s="14"/>
      <c r="E1377" s="14"/>
      <c r="F1377" s="14"/>
      <c r="G1377" s="14"/>
      <c r="H1377" s="15"/>
    </row>
    <row r="1378" ht="15" spans="1:8">
      <c r="A1378" s="14"/>
      <c r="B1378" s="14"/>
      <c r="C1378" s="14"/>
      <c r="D1378" s="14"/>
      <c r="E1378" s="14"/>
      <c r="F1378" s="14"/>
      <c r="G1378" s="14"/>
      <c r="H1378" s="15"/>
    </row>
    <row r="1379" ht="15" spans="1:8">
      <c r="A1379" s="14"/>
      <c r="B1379" s="14"/>
      <c r="C1379" s="14"/>
      <c r="D1379" s="14"/>
      <c r="E1379" s="14"/>
      <c r="F1379" s="14"/>
      <c r="G1379" s="14"/>
      <c r="H1379" s="15"/>
    </row>
    <row r="1380" ht="15" spans="1:8">
      <c r="A1380" s="14"/>
      <c r="B1380" s="14"/>
      <c r="C1380" s="14"/>
      <c r="D1380" s="14"/>
      <c r="E1380" s="14"/>
      <c r="F1380" s="14"/>
      <c r="G1380" s="14"/>
      <c r="H1380" s="15"/>
    </row>
    <row r="1381" ht="15" spans="1:8">
      <c r="A1381" s="14"/>
      <c r="B1381" s="14"/>
      <c r="C1381" s="14"/>
      <c r="D1381" s="14"/>
      <c r="E1381" s="14"/>
      <c r="F1381" s="14"/>
      <c r="G1381" s="14"/>
      <c r="H1381" s="15"/>
    </row>
    <row r="1382" ht="15" spans="1:8">
      <c r="A1382" s="14"/>
      <c r="B1382" s="14"/>
      <c r="C1382" s="14"/>
      <c r="D1382" s="14"/>
      <c r="E1382" s="14"/>
      <c r="F1382" s="14"/>
      <c r="G1382" s="14"/>
      <c r="H1382" s="15"/>
    </row>
    <row r="1383" ht="15" spans="1:8">
      <c r="A1383" s="14"/>
      <c r="B1383" s="14"/>
      <c r="C1383" s="14"/>
      <c r="D1383" s="14"/>
      <c r="E1383" s="14"/>
      <c r="F1383" s="14"/>
      <c r="G1383" s="14"/>
      <c r="H1383" s="15"/>
    </row>
    <row r="1384" ht="15" spans="1:8">
      <c r="A1384" s="14"/>
      <c r="B1384" s="14"/>
      <c r="C1384" s="14"/>
      <c r="D1384" s="14"/>
      <c r="E1384" s="14"/>
      <c r="F1384" s="14"/>
      <c r="G1384" s="14"/>
      <c r="H1384" s="15"/>
    </row>
    <row r="1385" ht="15" spans="1:8">
      <c r="A1385" s="14"/>
      <c r="B1385" s="14"/>
      <c r="C1385" s="14"/>
      <c r="D1385" s="14"/>
      <c r="E1385" s="14"/>
      <c r="F1385" s="14"/>
      <c r="G1385" s="14"/>
      <c r="H1385" s="15"/>
    </row>
    <row r="1386" ht="15" spans="1:8">
      <c r="A1386" s="14"/>
      <c r="B1386" s="14"/>
      <c r="C1386" s="14"/>
      <c r="D1386" s="14"/>
      <c r="E1386" s="14"/>
      <c r="F1386" s="14"/>
      <c r="G1386" s="14"/>
      <c r="H1386" s="15"/>
    </row>
    <row r="1387" ht="15" spans="1:8">
      <c r="A1387" s="14"/>
      <c r="B1387" s="14"/>
      <c r="C1387" s="14"/>
      <c r="D1387" s="14"/>
      <c r="E1387" s="14"/>
      <c r="F1387" s="14"/>
      <c r="G1387" s="14"/>
      <c r="H1387" s="15"/>
    </row>
    <row r="1388" ht="15" spans="1:8">
      <c r="A1388" s="14"/>
      <c r="B1388" s="14"/>
      <c r="C1388" s="14"/>
      <c r="D1388" s="14"/>
      <c r="E1388" s="14"/>
      <c r="F1388" s="14"/>
      <c r="G1388" s="14"/>
      <c r="H1388" s="15"/>
    </row>
    <row r="1389" ht="15" spans="1:8">
      <c r="A1389" s="14"/>
      <c r="B1389" s="14"/>
      <c r="C1389" s="14"/>
      <c r="D1389" s="14"/>
      <c r="E1389" s="14"/>
      <c r="F1389" s="14"/>
      <c r="G1389" s="14"/>
      <c r="H1389" s="15"/>
    </row>
    <row r="1390" ht="15" spans="1:8">
      <c r="A1390" s="14"/>
      <c r="B1390" s="14"/>
      <c r="C1390" s="14"/>
      <c r="D1390" s="14"/>
      <c r="E1390" s="14"/>
      <c r="F1390" s="14"/>
      <c r="G1390" s="14"/>
      <c r="H1390" s="15"/>
    </row>
    <row r="1391" ht="15" spans="1:8">
      <c r="A1391" s="14"/>
      <c r="B1391" s="14"/>
      <c r="C1391" s="14"/>
      <c r="D1391" s="14"/>
      <c r="E1391" s="14"/>
      <c r="F1391" s="14"/>
      <c r="G1391" s="14"/>
      <c r="H1391" s="15"/>
    </row>
    <row r="1392" ht="15" spans="1:8">
      <c r="A1392" s="14"/>
      <c r="B1392" s="14"/>
      <c r="C1392" s="14"/>
      <c r="D1392" s="14"/>
      <c r="E1392" s="14"/>
      <c r="F1392" s="14"/>
      <c r="G1392" s="14"/>
      <c r="H1392" s="15"/>
    </row>
    <row r="1393" ht="15" spans="1:8">
      <c r="A1393" s="14"/>
      <c r="B1393" s="14"/>
      <c r="C1393" s="14"/>
      <c r="D1393" s="14"/>
      <c r="E1393" s="14"/>
      <c r="F1393" s="14"/>
      <c r="G1393" s="14"/>
      <c r="H1393" s="15"/>
    </row>
    <row r="1394" ht="15" spans="1:8">
      <c r="A1394" s="14"/>
      <c r="B1394" s="14"/>
      <c r="C1394" s="14"/>
      <c r="D1394" s="14"/>
      <c r="E1394" s="14"/>
      <c r="F1394" s="14"/>
      <c r="G1394" s="14"/>
      <c r="H1394" s="15"/>
    </row>
    <row r="1395" ht="15" spans="1:8">
      <c r="A1395" s="14"/>
      <c r="B1395" s="14"/>
      <c r="C1395" s="14"/>
      <c r="D1395" s="14"/>
      <c r="E1395" s="14"/>
      <c r="F1395" s="14"/>
      <c r="G1395" s="14"/>
      <c r="H1395" s="15"/>
    </row>
    <row r="1396" ht="15" spans="1:8">
      <c r="A1396" s="14"/>
      <c r="B1396" s="14"/>
      <c r="C1396" s="14"/>
      <c r="D1396" s="14"/>
      <c r="E1396" s="14"/>
      <c r="F1396" s="14"/>
      <c r="G1396" s="14"/>
      <c r="H1396" s="15"/>
    </row>
    <row r="1397" ht="15" spans="1:8">
      <c r="A1397" s="14"/>
      <c r="B1397" s="14"/>
      <c r="C1397" s="14"/>
      <c r="D1397" s="14"/>
      <c r="E1397" s="14"/>
      <c r="F1397" s="14"/>
      <c r="G1397" s="14"/>
      <c r="H1397" s="15"/>
    </row>
    <row r="1398" ht="15" spans="1:8">
      <c r="A1398" s="14"/>
      <c r="B1398" s="14"/>
      <c r="C1398" s="14"/>
      <c r="D1398" s="14"/>
      <c r="E1398" s="14"/>
      <c r="F1398" s="14"/>
      <c r="G1398" s="14"/>
      <c r="H1398" s="15"/>
    </row>
    <row r="1399" ht="15" spans="1:8">
      <c r="A1399" s="14"/>
      <c r="B1399" s="14"/>
      <c r="C1399" s="14"/>
      <c r="D1399" s="14"/>
      <c r="E1399" s="14"/>
      <c r="F1399" s="14"/>
      <c r="G1399" s="14"/>
      <c r="H1399" s="15"/>
    </row>
    <row r="1400" ht="15" spans="1:8">
      <c r="A1400" s="14"/>
      <c r="B1400" s="14"/>
      <c r="C1400" s="14"/>
      <c r="D1400" s="14"/>
      <c r="E1400" s="14"/>
      <c r="F1400" s="14"/>
      <c r="G1400" s="14"/>
      <c r="H1400" s="15"/>
    </row>
    <row r="1401" ht="15" spans="1:8">
      <c r="A1401" s="14"/>
      <c r="B1401" s="14"/>
      <c r="C1401" s="14"/>
      <c r="D1401" s="14"/>
      <c r="E1401" s="14"/>
      <c r="F1401" s="14"/>
      <c r="G1401" s="14"/>
      <c r="H1401" s="15"/>
    </row>
    <row r="1402" ht="15" spans="1:8">
      <c r="A1402" s="14"/>
      <c r="B1402" s="14"/>
      <c r="C1402" s="14"/>
      <c r="D1402" s="14"/>
      <c r="E1402" s="14"/>
      <c r="F1402" s="14"/>
      <c r="G1402" s="14"/>
      <c r="H1402" s="15"/>
    </row>
    <row r="1403" ht="15" spans="1:8">
      <c r="A1403" s="14"/>
      <c r="B1403" s="14"/>
      <c r="C1403" s="14"/>
      <c r="D1403" s="14"/>
      <c r="E1403" s="14"/>
      <c r="F1403" s="14"/>
      <c r="G1403" s="14"/>
      <c r="H1403" s="15"/>
    </row>
    <row r="1404" ht="15" spans="1:8">
      <c r="A1404" s="14"/>
      <c r="B1404" s="14"/>
      <c r="C1404" s="14"/>
      <c r="D1404" s="14"/>
      <c r="E1404" s="14"/>
      <c r="F1404" s="14"/>
      <c r="G1404" s="14"/>
      <c r="H1404" s="15"/>
    </row>
    <row r="1405" ht="15" spans="1:8">
      <c r="A1405" s="14"/>
      <c r="B1405" s="14"/>
      <c r="C1405" s="14"/>
      <c r="D1405" s="14"/>
      <c r="E1405" s="14"/>
      <c r="F1405" s="14"/>
      <c r="G1405" s="14"/>
      <c r="H1405" s="15"/>
    </row>
    <row r="1406" ht="15" spans="1:8">
      <c r="A1406" s="14"/>
      <c r="B1406" s="14"/>
      <c r="C1406" s="14"/>
      <c r="D1406" s="14"/>
      <c r="E1406" s="14"/>
      <c r="F1406" s="14"/>
      <c r="G1406" s="14"/>
      <c r="H1406" s="15"/>
    </row>
    <row r="1407" ht="15" spans="1:8">
      <c r="A1407" s="14"/>
      <c r="B1407" s="14"/>
      <c r="C1407" s="14"/>
      <c r="D1407" s="14"/>
      <c r="E1407" s="14"/>
      <c r="F1407" s="14"/>
      <c r="G1407" s="14"/>
      <c r="H1407" s="15"/>
    </row>
    <row r="1408" ht="15" spans="1:8">
      <c r="A1408" s="14"/>
      <c r="B1408" s="14"/>
      <c r="C1408" s="14"/>
      <c r="D1408" s="14"/>
      <c r="E1408" s="14"/>
      <c r="F1408" s="14"/>
      <c r="G1408" s="14"/>
      <c r="H1408" s="15"/>
    </row>
    <row r="1409" ht="15" spans="1:8">
      <c r="A1409" s="14"/>
      <c r="B1409" s="14"/>
      <c r="C1409" s="14"/>
      <c r="D1409" s="14"/>
      <c r="E1409" s="14"/>
      <c r="F1409" s="14"/>
      <c r="G1409" s="14"/>
      <c r="H1409" s="15"/>
    </row>
    <row r="1410" ht="15" spans="1:8">
      <c r="A1410" s="14"/>
      <c r="B1410" s="14"/>
      <c r="C1410" s="14"/>
      <c r="D1410" s="14"/>
      <c r="E1410" s="14"/>
      <c r="F1410" s="14"/>
      <c r="G1410" s="14"/>
      <c r="H1410" s="15"/>
    </row>
    <row r="1411" ht="15" spans="1:8">
      <c r="A1411" s="14"/>
      <c r="B1411" s="14"/>
      <c r="C1411" s="14"/>
      <c r="D1411" s="14"/>
      <c r="E1411" s="14"/>
      <c r="F1411" s="14"/>
      <c r="G1411" s="14"/>
      <c r="H1411" s="15"/>
    </row>
    <row r="1412" ht="15" spans="1:8">
      <c r="A1412" s="14"/>
      <c r="B1412" s="14"/>
      <c r="C1412" s="14"/>
      <c r="D1412" s="14"/>
      <c r="E1412" s="14"/>
      <c r="F1412" s="14"/>
      <c r="G1412" s="14"/>
      <c r="H1412" s="15"/>
    </row>
    <row r="1413" ht="15" spans="1:8">
      <c r="A1413" s="14"/>
      <c r="B1413" s="14"/>
      <c r="C1413" s="14"/>
      <c r="D1413" s="14"/>
      <c r="E1413" s="14"/>
      <c r="F1413" s="14"/>
      <c r="G1413" s="14"/>
      <c r="H1413" s="15"/>
    </row>
    <row r="1414" ht="15" spans="1:8">
      <c r="A1414" s="14"/>
      <c r="B1414" s="14"/>
      <c r="C1414" s="14"/>
      <c r="D1414" s="14"/>
      <c r="E1414" s="14"/>
      <c r="F1414" s="14"/>
      <c r="G1414" s="14"/>
      <c r="H1414" s="15"/>
    </row>
    <row r="1415" ht="15" spans="1:8">
      <c r="A1415" s="14"/>
      <c r="B1415" s="14"/>
      <c r="C1415" s="14"/>
      <c r="D1415" s="14"/>
      <c r="E1415" s="14"/>
      <c r="F1415" s="14"/>
      <c r="G1415" s="14"/>
      <c r="H1415" s="15"/>
    </row>
    <row r="1416" ht="15" spans="1:8">
      <c r="A1416" s="14"/>
      <c r="B1416" s="14"/>
      <c r="C1416" s="14"/>
      <c r="D1416" s="14"/>
      <c r="E1416" s="14"/>
      <c r="F1416" s="14"/>
      <c r="G1416" s="14"/>
      <c r="H1416" s="15"/>
    </row>
    <row r="1417" ht="15" spans="1:8">
      <c r="A1417" s="14"/>
      <c r="B1417" s="14"/>
      <c r="C1417" s="14"/>
      <c r="D1417" s="14"/>
      <c r="E1417" s="14"/>
      <c r="F1417" s="14"/>
      <c r="G1417" s="14"/>
      <c r="H1417" s="15"/>
    </row>
    <row r="1418" ht="15" spans="1:8">
      <c r="A1418" s="14"/>
      <c r="B1418" s="14"/>
      <c r="C1418" s="14"/>
      <c r="D1418" s="14"/>
      <c r="E1418" s="14"/>
      <c r="F1418" s="14"/>
      <c r="G1418" s="14"/>
      <c r="H1418" s="15"/>
    </row>
    <row r="1419" ht="15" spans="1:8">
      <c r="A1419" s="14"/>
      <c r="B1419" s="14"/>
      <c r="C1419" s="14"/>
      <c r="D1419" s="14"/>
      <c r="E1419" s="14"/>
      <c r="F1419" s="14"/>
      <c r="G1419" s="14"/>
      <c r="H1419" s="15"/>
    </row>
    <row r="1420" ht="15" spans="1:8">
      <c r="A1420" s="14"/>
      <c r="B1420" s="14"/>
      <c r="C1420" s="14"/>
      <c r="D1420" s="14"/>
      <c r="E1420" s="14"/>
      <c r="F1420" s="14"/>
      <c r="G1420" s="14"/>
      <c r="H1420" s="15"/>
    </row>
    <row r="1421" ht="15" spans="1:8">
      <c r="A1421" s="14"/>
      <c r="B1421" s="14"/>
      <c r="C1421" s="14"/>
      <c r="D1421" s="14"/>
      <c r="E1421" s="14"/>
      <c r="F1421" s="14"/>
      <c r="G1421" s="14"/>
      <c r="H1421" s="15"/>
    </row>
    <row r="1422" ht="15" spans="1:8">
      <c r="A1422" s="14"/>
      <c r="B1422" s="14"/>
      <c r="C1422" s="14"/>
      <c r="D1422" s="14"/>
      <c r="E1422" s="14"/>
      <c r="F1422" s="14"/>
      <c r="G1422" s="14"/>
      <c r="H1422" s="15"/>
    </row>
    <row r="1423" ht="15" spans="1:8">
      <c r="A1423" s="14"/>
      <c r="B1423" s="14"/>
      <c r="C1423" s="14"/>
      <c r="D1423" s="14"/>
      <c r="E1423" s="14"/>
      <c r="F1423" s="14"/>
      <c r="G1423" s="14"/>
      <c r="H1423" s="15"/>
    </row>
    <row r="1424" ht="15" spans="1:8">
      <c r="A1424" s="14"/>
      <c r="B1424" s="14"/>
      <c r="C1424" s="14"/>
      <c r="D1424" s="14"/>
      <c r="E1424" s="14"/>
      <c r="F1424" s="14"/>
      <c r="G1424" s="14"/>
      <c r="H1424" s="15"/>
    </row>
    <row r="1425" ht="15" spans="1:8">
      <c r="A1425" s="14"/>
      <c r="B1425" s="14"/>
      <c r="C1425" s="14"/>
      <c r="D1425" s="14"/>
      <c r="E1425" s="14"/>
      <c r="F1425" s="14"/>
      <c r="G1425" s="14"/>
      <c r="H1425" s="15"/>
    </row>
    <row r="1426" ht="15" spans="1:8">
      <c r="A1426" s="14"/>
      <c r="B1426" s="14"/>
      <c r="C1426" s="14"/>
      <c r="D1426" s="14"/>
      <c r="E1426" s="14"/>
      <c r="F1426" s="14"/>
      <c r="G1426" s="14"/>
      <c r="H1426" s="15"/>
    </row>
    <row r="1427" ht="15" spans="1:8">
      <c r="A1427" s="14"/>
      <c r="B1427" s="14"/>
      <c r="C1427" s="14"/>
      <c r="D1427" s="14"/>
      <c r="E1427" s="14"/>
      <c r="F1427" s="14"/>
      <c r="G1427" s="14"/>
      <c r="H1427" s="15"/>
    </row>
    <row r="1428" ht="15" spans="1:8">
      <c r="A1428" s="14"/>
      <c r="B1428" s="14"/>
      <c r="C1428" s="14"/>
      <c r="D1428" s="14"/>
      <c r="E1428" s="14"/>
      <c r="F1428" s="14"/>
      <c r="G1428" s="14"/>
      <c r="H1428" s="15"/>
    </row>
    <row r="1429" ht="15" spans="1:8">
      <c r="A1429" s="14"/>
      <c r="B1429" s="14"/>
      <c r="C1429" s="14"/>
      <c r="D1429" s="14"/>
      <c r="E1429" s="14"/>
      <c r="F1429" s="14"/>
      <c r="G1429" s="14"/>
      <c r="H1429" s="15"/>
    </row>
    <row r="1430" ht="15" spans="1:8">
      <c r="A1430" s="14"/>
      <c r="B1430" s="14"/>
      <c r="C1430" s="14"/>
      <c r="D1430" s="14"/>
      <c r="E1430" s="14"/>
      <c r="F1430" s="14"/>
      <c r="G1430" s="14"/>
      <c r="H1430" s="15"/>
    </row>
    <row r="1431" ht="15" spans="1:8">
      <c r="A1431" s="14"/>
      <c r="B1431" s="14"/>
      <c r="C1431" s="14"/>
      <c r="D1431" s="14"/>
      <c r="E1431" s="14"/>
      <c r="F1431" s="14"/>
      <c r="G1431" s="14"/>
      <c r="H1431" s="15"/>
    </row>
    <row r="1432" ht="15" spans="1:8">
      <c r="A1432" s="14"/>
      <c r="B1432" s="14"/>
      <c r="C1432" s="14"/>
      <c r="D1432" s="14"/>
      <c r="E1432" s="14"/>
      <c r="F1432" s="14"/>
      <c r="G1432" s="14"/>
      <c r="H1432" s="15"/>
    </row>
    <row r="1433" ht="15" spans="1:8">
      <c r="A1433" s="14"/>
      <c r="B1433" s="14"/>
      <c r="C1433" s="14"/>
      <c r="D1433" s="14"/>
      <c r="E1433" s="14"/>
      <c r="F1433" s="14"/>
      <c r="G1433" s="14"/>
      <c r="H1433" s="15"/>
    </row>
    <row r="1434" ht="15" spans="1:8">
      <c r="A1434" s="14"/>
      <c r="B1434" s="14"/>
      <c r="C1434" s="14"/>
      <c r="D1434" s="14"/>
      <c r="E1434" s="14"/>
      <c r="F1434" s="14"/>
      <c r="G1434" s="14"/>
      <c r="H1434" s="15"/>
    </row>
    <row r="1435" ht="15" spans="1:8">
      <c r="A1435" s="14"/>
      <c r="B1435" s="14"/>
      <c r="C1435" s="14"/>
      <c r="D1435" s="14"/>
      <c r="E1435" s="14"/>
      <c r="F1435" s="14"/>
      <c r="G1435" s="14"/>
      <c r="H1435" s="15"/>
    </row>
    <row r="1436" ht="15" spans="1:8">
      <c r="A1436" s="14"/>
      <c r="B1436" s="14"/>
      <c r="C1436" s="14"/>
      <c r="D1436" s="14"/>
      <c r="E1436" s="14"/>
      <c r="F1436" s="14"/>
      <c r="G1436" s="14"/>
      <c r="H1436" s="15"/>
    </row>
    <row r="1437" ht="15" spans="1:8">
      <c r="A1437" s="14"/>
      <c r="B1437" s="14"/>
      <c r="C1437" s="14"/>
      <c r="D1437" s="14"/>
      <c r="E1437" s="14"/>
      <c r="F1437" s="14"/>
      <c r="G1437" s="14"/>
      <c r="H1437" s="15"/>
    </row>
    <row r="1438" ht="15" spans="1:8">
      <c r="A1438" s="14"/>
      <c r="B1438" s="14"/>
      <c r="C1438" s="14"/>
      <c r="D1438" s="14"/>
      <c r="E1438" s="14"/>
      <c r="F1438" s="14"/>
      <c r="G1438" s="14"/>
      <c r="H1438" s="15"/>
    </row>
    <row r="1439" ht="15" spans="1:8">
      <c r="A1439" s="14"/>
      <c r="B1439" s="14"/>
      <c r="C1439" s="14"/>
      <c r="D1439" s="14"/>
      <c r="E1439" s="14"/>
      <c r="F1439" s="14"/>
      <c r="G1439" s="14"/>
      <c r="H1439" s="15"/>
    </row>
    <row r="1440" ht="15" spans="1:8">
      <c r="A1440" s="14"/>
      <c r="B1440" s="14"/>
      <c r="C1440" s="14"/>
      <c r="D1440" s="14"/>
      <c r="E1440" s="14"/>
      <c r="F1440" s="14"/>
      <c r="G1440" s="14"/>
      <c r="H1440" s="15"/>
    </row>
    <row r="1441" ht="15" spans="1:8">
      <c r="A1441" s="14"/>
      <c r="B1441" s="14"/>
      <c r="C1441" s="14"/>
      <c r="D1441" s="14"/>
      <c r="E1441" s="14"/>
      <c r="F1441" s="14"/>
      <c r="G1441" s="14"/>
      <c r="H1441" s="15"/>
    </row>
    <row r="1442" ht="15" spans="1:8">
      <c r="A1442" s="14"/>
      <c r="B1442" s="14"/>
      <c r="C1442" s="14"/>
      <c r="D1442" s="14"/>
      <c r="E1442" s="14"/>
      <c r="F1442" s="14"/>
      <c r="G1442" s="14"/>
      <c r="H1442" s="15"/>
    </row>
    <row r="1443" ht="15" spans="1:8">
      <c r="A1443" s="14"/>
      <c r="B1443" s="14"/>
      <c r="C1443" s="14"/>
      <c r="D1443" s="14"/>
      <c r="E1443" s="14"/>
      <c r="F1443" s="14"/>
      <c r="G1443" s="14"/>
      <c r="H1443" s="15"/>
    </row>
    <row r="1444" ht="15" spans="1:8">
      <c r="A1444" s="14"/>
      <c r="B1444" s="14"/>
      <c r="C1444" s="14"/>
      <c r="D1444" s="14"/>
      <c r="E1444" s="14"/>
      <c r="F1444" s="14"/>
      <c r="G1444" s="14"/>
      <c r="H1444" s="15"/>
    </row>
    <row r="1445" ht="15" spans="1:8">
      <c r="A1445" s="14"/>
      <c r="B1445" s="14"/>
      <c r="C1445" s="14"/>
      <c r="D1445" s="14"/>
      <c r="E1445" s="14"/>
      <c r="F1445" s="14"/>
      <c r="G1445" s="14"/>
      <c r="H1445" s="15"/>
    </row>
    <row r="1446" ht="15" spans="1:8">
      <c r="A1446" s="14"/>
      <c r="B1446" s="14"/>
      <c r="C1446" s="14"/>
      <c r="D1446" s="14"/>
      <c r="E1446" s="14"/>
      <c r="F1446" s="14"/>
      <c r="G1446" s="14"/>
      <c r="H1446" s="15"/>
    </row>
    <row r="1447" ht="15" spans="1:8">
      <c r="A1447" s="14"/>
      <c r="B1447" s="14"/>
      <c r="C1447" s="14"/>
      <c r="D1447" s="14"/>
      <c r="E1447" s="14"/>
      <c r="F1447" s="14"/>
      <c r="G1447" s="14"/>
      <c r="H1447" s="15"/>
    </row>
    <row r="1448" ht="15" spans="1:8">
      <c r="A1448" s="14"/>
      <c r="B1448" s="14"/>
      <c r="C1448" s="14"/>
      <c r="D1448" s="14"/>
      <c r="E1448" s="14"/>
      <c r="F1448" s="14"/>
      <c r="G1448" s="14"/>
      <c r="H1448" s="15"/>
    </row>
    <row r="1449" ht="15" spans="1:8">
      <c r="A1449" s="14"/>
      <c r="B1449" s="14"/>
      <c r="C1449" s="14"/>
      <c r="D1449" s="14"/>
      <c r="E1449" s="14"/>
      <c r="F1449" s="14"/>
      <c r="G1449" s="14"/>
      <c r="H1449" s="15"/>
    </row>
    <row r="1450" ht="15" spans="1:8">
      <c r="A1450" s="14"/>
      <c r="B1450" s="14"/>
      <c r="C1450" s="14"/>
      <c r="D1450" s="14"/>
      <c r="E1450" s="14"/>
      <c r="F1450" s="14"/>
      <c r="G1450" s="14"/>
      <c r="H1450" s="15"/>
    </row>
    <row r="1451" ht="15" spans="1:8">
      <c r="A1451" s="14"/>
      <c r="B1451" s="14"/>
      <c r="C1451" s="14"/>
      <c r="D1451" s="14"/>
      <c r="E1451" s="14"/>
      <c r="F1451" s="14"/>
      <c r="G1451" s="14"/>
      <c r="H1451" s="15"/>
    </row>
    <row r="1452" ht="15" spans="1:8">
      <c r="A1452" s="14"/>
      <c r="B1452" s="14"/>
      <c r="C1452" s="14"/>
      <c r="D1452" s="14"/>
      <c r="E1452" s="14"/>
      <c r="F1452" s="14"/>
      <c r="G1452" s="14"/>
      <c r="H1452" s="15"/>
    </row>
    <row r="1453" ht="15" spans="1:8">
      <c r="A1453" s="14"/>
      <c r="B1453" s="14"/>
      <c r="C1453" s="14"/>
      <c r="D1453" s="14"/>
      <c r="E1453" s="14"/>
      <c r="F1453" s="14"/>
      <c r="G1453" s="14"/>
      <c r="H1453" s="15"/>
    </row>
    <row r="1454" ht="15" spans="1:8">
      <c r="A1454" s="14"/>
      <c r="B1454" s="14"/>
      <c r="C1454" s="14"/>
      <c r="D1454" s="14"/>
      <c r="E1454" s="14"/>
      <c r="F1454" s="14"/>
      <c r="G1454" s="14"/>
      <c r="H1454" s="15"/>
    </row>
    <row r="1455" ht="15" spans="1:8">
      <c r="A1455" s="14"/>
      <c r="B1455" s="14"/>
      <c r="C1455" s="14"/>
      <c r="D1455" s="14"/>
      <c r="E1455" s="14"/>
      <c r="F1455" s="14"/>
      <c r="G1455" s="14"/>
      <c r="H1455" s="15"/>
    </row>
    <row r="1456" ht="15" spans="1:8">
      <c r="A1456" s="14"/>
      <c r="B1456" s="14"/>
      <c r="C1456" s="14"/>
      <c r="D1456" s="14"/>
      <c r="E1456" s="14"/>
      <c r="F1456" s="14"/>
      <c r="G1456" s="14"/>
      <c r="H1456" s="15"/>
    </row>
    <row r="1457" ht="15" spans="1:8">
      <c r="A1457" s="14"/>
      <c r="B1457" s="14"/>
      <c r="C1457" s="14"/>
      <c r="D1457" s="14"/>
      <c r="E1457" s="14"/>
      <c r="F1457" s="14"/>
      <c r="G1457" s="14"/>
      <c r="H1457" s="15"/>
    </row>
    <row r="1458" ht="15" spans="1:8">
      <c r="A1458" s="14"/>
      <c r="B1458" s="14"/>
      <c r="C1458" s="14"/>
      <c r="D1458" s="14"/>
      <c r="E1458" s="14"/>
      <c r="F1458" s="14"/>
      <c r="G1458" s="14"/>
      <c r="H1458" s="15"/>
    </row>
    <row r="1459" ht="15" spans="1:8">
      <c r="A1459" s="14"/>
      <c r="B1459" s="14"/>
      <c r="C1459" s="14"/>
      <c r="D1459" s="14"/>
      <c r="E1459" s="14"/>
      <c r="F1459" s="14"/>
      <c r="G1459" s="14"/>
      <c r="H1459" s="15"/>
    </row>
    <row r="1460" ht="15" spans="1:8">
      <c r="A1460" s="14"/>
      <c r="B1460" s="14"/>
      <c r="C1460" s="14"/>
      <c r="D1460" s="14"/>
      <c r="E1460" s="14"/>
      <c r="F1460" s="14"/>
      <c r="G1460" s="14"/>
      <c r="H1460" s="15"/>
    </row>
    <row r="1461" ht="15" spans="1:8">
      <c r="A1461" s="14"/>
      <c r="B1461" s="14"/>
      <c r="C1461" s="14"/>
      <c r="D1461" s="14"/>
      <c r="E1461" s="14"/>
      <c r="F1461" s="14"/>
      <c r="G1461" s="14"/>
      <c r="H1461" s="15"/>
    </row>
    <row r="1462" ht="15" spans="1:8">
      <c r="A1462" s="14"/>
      <c r="B1462" s="14"/>
      <c r="C1462" s="14"/>
      <c r="D1462" s="14"/>
      <c r="E1462" s="14"/>
      <c r="F1462" s="14"/>
      <c r="G1462" s="14"/>
      <c r="H1462" s="15"/>
    </row>
    <row r="1463" ht="15" spans="1:8">
      <c r="A1463" s="14"/>
      <c r="B1463" s="14"/>
      <c r="C1463" s="14"/>
      <c r="D1463" s="14"/>
      <c r="E1463" s="14"/>
      <c r="F1463" s="14"/>
      <c r="G1463" s="14"/>
      <c r="H1463" s="15"/>
    </row>
    <row r="1464" ht="15" spans="1:8">
      <c r="A1464" s="14"/>
      <c r="B1464" s="14"/>
      <c r="C1464" s="14"/>
      <c r="D1464" s="14"/>
      <c r="E1464" s="14"/>
      <c r="F1464" s="14"/>
      <c r="G1464" s="14"/>
      <c r="H1464" s="15"/>
    </row>
    <row r="1465" ht="15" spans="1:8">
      <c r="A1465" s="14"/>
      <c r="B1465" s="14"/>
      <c r="C1465" s="14"/>
      <c r="D1465" s="14"/>
      <c r="E1465" s="14"/>
      <c r="F1465" s="14"/>
      <c r="G1465" s="14"/>
      <c r="H1465" s="15"/>
    </row>
    <row r="1466" ht="15" spans="1:8">
      <c r="A1466" s="14"/>
      <c r="B1466" s="14"/>
      <c r="C1466" s="14"/>
      <c r="D1466" s="14"/>
      <c r="E1466" s="14"/>
      <c r="F1466" s="14"/>
      <c r="G1466" s="14"/>
      <c r="H1466" s="15"/>
    </row>
    <row r="1467" ht="15" spans="1:8">
      <c r="A1467" s="14"/>
      <c r="B1467" s="14"/>
      <c r="C1467" s="14"/>
      <c r="D1467" s="14"/>
      <c r="E1467" s="14"/>
      <c r="F1467" s="14"/>
      <c r="G1467" s="14"/>
      <c r="H1467" s="15"/>
    </row>
    <row r="1468" ht="15" spans="1:8">
      <c r="A1468" s="14"/>
      <c r="B1468" s="14"/>
      <c r="C1468" s="14"/>
      <c r="D1468" s="14"/>
      <c r="E1468" s="14"/>
      <c r="F1468" s="14"/>
      <c r="G1468" s="14"/>
      <c r="H1468" s="15"/>
    </row>
    <row r="1469" ht="15" spans="1:8">
      <c r="A1469" s="14"/>
      <c r="B1469" s="14"/>
      <c r="C1469" s="14"/>
      <c r="D1469" s="14"/>
      <c r="E1469" s="14"/>
      <c r="F1469" s="14"/>
      <c r="G1469" s="14"/>
      <c r="H1469" s="15"/>
    </row>
    <row r="1470" ht="15" spans="1:8">
      <c r="A1470" s="14"/>
      <c r="B1470" s="14"/>
      <c r="C1470" s="14"/>
      <c r="D1470" s="14"/>
      <c r="E1470" s="14"/>
      <c r="F1470" s="14"/>
      <c r="G1470" s="14"/>
      <c r="H1470" s="15"/>
    </row>
    <row r="1471" ht="15" spans="1:8">
      <c r="A1471" s="14"/>
      <c r="B1471" s="14"/>
      <c r="C1471" s="14"/>
      <c r="D1471" s="14"/>
      <c r="E1471" s="14"/>
      <c r="F1471" s="14"/>
      <c r="G1471" s="14"/>
      <c r="H1471" s="15"/>
    </row>
    <row r="1472" ht="15" spans="1:8">
      <c r="A1472" s="14"/>
      <c r="B1472" s="14"/>
      <c r="C1472" s="14"/>
      <c r="D1472" s="14"/>
      <c r="E1472" s="14"/>
      <c r="F1472" s="14"/>
      <c r="G1472" s="14"/>
      <c r="H1472" s="15"/>
    </row>
    <row r="1473" ht="15" spans="1:8">
      <c r="A1473" s="14"/>
      <c r="B1473" s="14"/>
      <c r="C1473" s="14"/>
      <c r="D1473" s="14"/>
      <c r="E1473" s="14"/>
      <c r="F1473" s="14"/>
      <c r="G1473" s="14"/>
      <c r="H1473" s="15"/>
    </row>
    <row r="1474" ht="15" spans="1:8">
      <c r="A1474" s="14"/>
      <c r="B1474" s="14"/>
      <c r="C1474" s="14"/>
      <c r="D1474" s="14"/>
      <c r="E1474" s="14"/>
      <c r="F1474" s="14"/>
      <c r="G1474" s="14"/>
      <c r="H1474" s="15"/>
    </row>
    <row r="1475" ht="15" spans="1:8">
      <c r="A1475" s="14"/>
      <c r="B1475" s="14"/>
      <c r="C1475" s="14"/>
      <c r="D1475" s="14"/>
      <c r="E1475" s="14"/>
      <c r="F1475" s="14"/>
      <c r="G1475" s="14"/>
      <c r="H1475" s="15"/>
    </row>
    <row r="1476" ht="15" spans="1:8">
      <c r="A1476" s="14"/>
      <c r="B1476" s="14"/>
      <c r="C1476" s="14"/>
      <c r="D1476" s="14"/>
      <c r="E1476" s="14"/>
      <c r="F1476" s="14"/>
      <c r="G1476" s="14"/>
      <c r="H1476" s="15"/>
    </row>
    <row r="1477" ht="15" spans="1:8">
      <c r="A1477" s="14"/>
      <c r="B1477" s="14"/>
      <c r="C1477" s="14"/>
      <c r="D1477" s="14"/>
      <c r="E1477" s="14"/>
      <c r="F1477" s="14"/>
      <c r="G1477" s="14"/>
      <c r="H1477" s="15"/>
    </row>
    <row r="1478" ht="15" spans="1:8">
      <c r="A1478" s="14"/>
      <c r="B1478" s="14"/>
      <c r="C1478" s="14"/>
      <c r="D1478" s="14"/>
      <c r="E1478" s="14"/>
      <c r="F1478" s="14"/>
      <c r="G1478" s="14"/>
      <c r="H1478" s="15"/>
    </row>
    <row r="1479" ht="15" spans="1:8">
      <c r="A1479" s="14"/>
      <c r="B1479" s="14"/>
      <c r="C1479" s="14"/>
      <c r="D1479" s="14"/>
      <c r="E1479" s="14"/>
      <c r="F1479" s="14"/>
      <c r="G1479" s="14"/>
      <c r="H1479" s="15"/>
    </row>
    <row r="1480" ht="15" spans="1:8">
      <c r="A1480" s="14"/>
      <c r="B1480" s="14"/>
      <c r="C1480" s="14"/>
      <c r="D1480" s="14"/>
      <c r="E1480" s="14"/>
      <c r="F1480" s="14"/>
      <c r="G1480" s="14"/>
      <c r="H1480" s="15"/>
    </row>
    <row r="1481" ht="15" spans="1:8">
      <c r="A1481" s="14"/>
      <c r="B1481" s="14"/>
      <c r="C1481" s="14"/>
      <c r="D1481" s="14"/>
      <c r="E1481" s="14"/>
      <c r="F1481" s="14"/>
      <c r="G1481" s="14"/>
      <c r="H1481" s="15"/>
    </row>
    <row r="1482" ht="15" spans="1:8">
      <c r="A1482" s="14"/>
      <c r="B1482" s="14"/>
      <c r="C1482" s="14"/>
      <c r="D1482" s="14"/>
      <c r="E1482" s="14"/>
      <c r="F1482" s="14"/>
      <c r="G1482" s="14"/>
      <c r="H1482" s="15"/>
    </row>
    <row r="1483" ht="15" spans="1:8">
      <c r="A1483" s="14"/>
      <c r="B1483" s="14"/>
      <c r="C1483" s="14"/>
      <c r="D1483" s="14"/>
      <c r="E1483" s="14"/>
      <c r="F1483" s="14"/>
      <c r="G1483" s="14"/>
      <c r="H1483" s="15"/>
    </row>
    <row r="1484" ht="15" spans="1:8">
      <c r="A1484" s="14"/>
      <c r="B1484" s="14"/>
      <c r="C1484" s="14"/>
      <c r="D1484" s="14"/>
      <c r="E1484" s="14"/>
      <c r="F1484" s="14"/>
      <c r="G1484" s="14"/>
      <c r="H1484" s="15"/>
    </row>
    <row r="1485" ht="15" spans="1:8">
      <c r="A1485" s="14"/>
      <c r="B1485" s="14"/>
      <c r="C1485" s="14"/>
      <c r="D1485" s="14"/>
      <c r="E1485" s="14"/>
      <c r="F1485" s="14"/>
      <c r="G1485" s="14"/>
      <c r="H1485" s="15"/>
    </row>
    <row r="1486" ht="15" spans="1:8">
      <c r="A1486" s="14"/>
      <c r="B1486" s="14"/>
      <c r="C1486" s="14"/>
      <c r="D1486" s="14"/>
      <c r="E1486" s="14"/>
      <c r="F1486" s="14"/>
      <c r="G1486" s="14"/>
      <c r="H1486" s="15"/>
    </row>
    <row r="1487" ht="15" spans="1:8">
      <c r="A1487" s="14"/>
      <c r="B1487" s="14"/>
      <c r="C1487" s="14"/>
      <c r="D1487" s="14"/>
      <c r="E1487" s="14"/>
      <c r="F1487" s="14"/>
      <c r="G1487" s="14"/>
      <c r="H1487" s="15"/>
    </row>
    <row r="1488" ht="15" spans="1:8">
      <c r="A1488" s="14"/>
      <c r="B1488" s="14"/>
      <c r="C1488" s="14"/>
      <c r="D1488" s="14"/>
      <c r="E1488" s="14"/>
      <c r="F1488" s="14"/>
      <c r="G1488" s="14"/>
      <c r="H1488" s="15"/>
    </row>
    <row r="1489" ht="15" spans="1:8">
      <c r="A1489" s="14"/>
      <c r="B1489" s="14"/>
      <c r="C1489" s="14"/>
      <c r="D1489" s="14"/>
      <c r="E1489" s="14"/>
      <c r="F1489" s="14"/>
      <c r="G1489" s="14"/>
      <c r="H1489" s="15"/>
    </row>
    <row r="1490" ht="15" spans="1:8">
      <c r="A1490" s="14"/>
      <c r="B1490" s="14"/>
      <c r="C1490" s="14"/>
      <c r="D1490" s="14"/>
      <c r="E1490" s="14"/>
      <c r="F1490" s="14"/>
      <c r="G1490" s="14"/>
      <c r="H1490" s="15"/>
    </row>
    <row r="1491" ht="15" spans="1:8">
      <c r="A1491" s="14"/>
      <c r="B1491" s="14"/>
      <c r="C1491" s="14"/>
      <c r="D1491" s="14"/>
      <c r="E1491" s="14"/>
      <c r="F1491" s="14"/>
      <c r="G1491" s="14"/>
      <c r="H1491" s="15"/>
    </row>
    <row r="1492" ht="15" spans="1:8">
      <c r="A1492" s="14"/>
      <c r="B1492" s="14"/>
      <c r="C1492" s="14"/>
      <c r="D1492" s="14"/>
      <c r="E1492" s="14"/>
      <c r="F1492" s="14"/>
      <c r="G1492" s="14"/>
      <c r="H1492" s="15"/>
    </row>
    <row r="1493" ht="15" spans="1:8">
      <c r="A1493" s="14"/>
      <c r="B1493" s="14"/>
      <c r="C1493" s="14"/>
      <c r="D1493" s="14"/>
      <c r="E1493" s="14"/>
      <c r="F1493" s="14"/>
      <c r="G1493" s="14"/>
      <c r="H1493" s="15"/>
    </row>
    <row r="1494" ht="15" spans="1:8">
      <c r="A1494" s="14"/>
      <c r="B1494" s="14"/>
      <c r="C1494" s="14"/>
      <c r="D1494" s="14"/>
      <c r="E1494" s="14"/>
      <c r="F1494" s="14"/>
      <c r="G1494" s="14"/>
      <c r="H1494" s="15"/>
    </row>
    <row r="1495" ht="15" spans="1:8">
      <c r="A1495" s="14"/>
      <c r="B1495" s="14"/>
      <c r="C1495" s="14"/>
      <c r="D1495" s="14"/>
      <c r="E1495" s="14"/>
      <c r="F1495" s="14"/>
      <c r="G1495" s="14"/>
      <c r="H1495" s="15"/>
    </row>
    <row r="1496" ht="15" spans="1:8">
      <c r="A1496" s="14"/>
      <c r="B1496" s="14"/>
      <c r="C1496" s="14"/>
      <c r="D1496" s="14"/>
      <c r="E1496" s="14"/>
      <c r="F1496" s="14"/>
      <c r="G1496" s="14"/>
      <c r="H1496" s="15"/>
    </row>
    <row r="1497" ht="15" spans="1:8">
      <c r="A1497" s="14"/>
      <c r="B1497" s="14"/>
      <c r="C1497" s="14"/>
      <c r="D1497" s="14"/>
      <c r="E1497" s="14"/>
      <c r="F1497" s="14"/>
      <c r="G1497" s="14"/>
      <c r="H1497" s="15"/>
    </row>
    <row r="1498" ht="15" spans="1:8">
      <c r="A1498" s="14"/>
      <c r="B1498" s="14"/>
      <c r="C1498" s="14"/>
      <c r="D1498" s="14"/>
      <c r="E1498" s="14"/>
      <c r="F1498" s="14"/>
      <c r="G1498" s="14"/>
      <c r="H1498" s="15"/>
    </row>
    <row r="1499" ht="15" spans="1:8">
      <c r="A1499" s="14"/>
      <c r="B1499" s="14"/>
      <c r="C1499" s="14"/>
      <c r="D1499" s="14"/>
      <c r="E1499" s="14"/>
      <c r="F1499" s="14"/>
      <c r="G1499" s="14"/>
      <c r="H1499" s="15"/>
    </row>
    <row r="1500" ht="15" spans="1:8">
      <c r="A1500" s="14"/>
      <c r="B1500" s="14"/>
      <c r="C1500" s="14"/>
      <c r="D1500" s="14"/>
      <c r="E1500" s="14"/>
      <c r="F1500" s="14"/>
      <c r="G1500" s="14"/>
      <c r="H1500" s="15"/>
    </row>
    <row r="1501" ht="15" spans="1:8">
      <c r="A1501" s="14"/>
      <c r="B1501" s="14"/>
      <c r="C1501" s="14"/>
      <c r="D1501" s="14"/>
      <c r="E1501" s="14"/>
      <c r="F1501" s="14"/>
      <c r="G1501" s="14"/>
      <c r="H1501" s="15"/>
    </row>
    <row r="1502" ht="15" spans="1:8">
      <c r="A1502" s="14"/>
      <c r="B1502" s="14"/>
      <c r="C1502" s="14"/>
      <c r="D1502" s="14"/>
      <c r="E1502" s="14"/>
      <c r="F1502" s="14"/>
      <c r="G1502" s="14"/>
      <c r="H1502" s="15"/>
    </row>
    <row r="1503" ht="15" spans="1:8">
      <c r="A1503" s="14"/>
      <c r="B1503" s="14"/>
      <c r="C1503" s="14"/>
      <c r="D1503" s="14"/>
      <c r="E1503" s="14"/>
      <c r="F1503" s="14"/>
      <c r="G1503" s="14"/>
      <c r="H1503" s="15"/>
    </row>
    <row r="1504" ht="15" spans="1:8">
      <c r="A1504" s="14"/>
      <c r="B1504" s="14"/>
      <c r="C1504" s="14"/>
      <c r="D1504" s="14"/>
      <c r="E1504" s="14"/>
      <c r="F1504" s="14"/>
      <c r="G1504" s="14"/>
      <c r="H1504" s="15"/>
    </row>
    <row r="1505" ht="15" spans="1:8">
      <c r="A1505" s="14"/>
      <c r="B1505" s="14"/>
      <c r="C1505" s="14"/>
      <c r="D1505" s="14"/>
      <c r="E1505" s="14"/>
      <c r="F1505" s="14"/>
      <c r="G1505" s="14"/>
      <c r="H1505" s="15"/>
    </row>
    <row r="1506" ht="15" spans="1:8">
      <c r="A1506" s="14"/>
      <c r="B1506" s="14"/>
      <c r="C1506" s="14"/>
      <c r="D1506" s="14"/>
      <c r="E1506" s="14"/>
      <c r="F1506" s="14"/>
      <c r="G1506" s="14"/>
      <c r="H1506" s="15"/>
    </row>
    <row r="1507" ht="15" spans="1:8">
      <c r="A1507" s="14"/>
      <c r="B1507" s="14"/>
      <c r="C1507" s="14"/>
      <c r="D1507" s="14"/>
      <c r="E1507" s="14"/>
      <c r="F1507" s="14"/>
      <c r="G1507" s="14"/>
      <c r="H1507" s="15"/>
    </row>
    <row r="1508" ht="15" spans="1:8">
      <c r="A1508" s="14"/>
      <c r="B1508" s="14"/>
      <c r="C1508" s="14"/>
      <c r="D1508" s="14"/>
      <c r="E1508" s="14"/>
      <c r="F1508" s="14"/>
      <c r="G1508" s="14"/>
      <c r="H1508" s="15"/>
    </row>
    <row r="1509" ht="15" spans="1:8">
      <c r="A1509" s="14"/>
      <c r="B1509" s="14"/>
      <c r="C1509" s="14"/>
      <c r="D1509" s="14"/>
      <c r="E1509" s="14"/>
      <c r="F1509" s="14"/>
      <c r="G1509" s="14"/>
      <c r="H1509" s="15"/>
    </row>
    <row r="1510" ht="15" spans="1:8">
      <c r="A1510" s="14"/>
      <c r="B1510" s="14"/>
      <c r="C1510" s="14"/>
      <c r="D1510" s="14"/>
      <c r="E1510" s="14"/>
      <c r="F1510" s="14"/>
      <c r="G1510" s="14"/>
      <c r="H1510" s="15"/>
    </row>
    <row r="1511" ht="15" spans="1:8">
      <c r="A1511" s="14"/>
      <c r="B1511" s="14"/>
      <c r="C1511" s="14"/>
      <c r="D1511" s="14"/>
      <c r="E1511" s="14"/>
      <c r="F1511" s="14"/>
      <c r="G1511" s="14"/>
      <c r="H1511" s="15"/>
    </row>
    <row r="1512" ht="15" spans="1:8">
      <c r="A1512" s="14"/>
      <c r="B1512" s="14"/>
      <c r="C1512" s="14"/>
      <c r="D1512" s="14"/>
      <c r="E1512" s="14"/>
      <c r="F1512" s="14"/>
      <c r="G1512" s="14"/>
      <c r="H1512" s="15"/>
    </row>
    <row r="1513" ht="15" spans="1:8">
      <c r="A1513" s="14"/>
      <c r="B1513" s="14"/>
      <c r="C1513" s="14"/>
      <c r="D1513" s="14"/>
      <c r="E1513" s="14"/>
      <c r="F1513" s="14"/>
      <c r="G1513" s="14"/>
      <c r="H1513" s="15"/>
    </row>
    <row r="1514" ht="15" spans="1:8">
      <c r="A1514" s="14"/>
      <c r="B1514" s="14"/>
      <c r="C1514" s="14"/>
      <c r="D1514" s="14"/>
      <c r="E1514" s="14"/>
      <c r="F1514" s="14"/>
      <c r="G1514" s="14"/>
      <c r="H1514" s="15"/>
    </row>
    <row r="1515" ht="15" spans="1:8">
      <c r="A1515" s="14"/>
      <c r="B1515" s="14"/>
      <c r="C1515" s="14"/>
      <c r="D1515" s="14"/>
      <c r="E1515" s="14"/>
      <c r="F1515" s="14"/>
      <c r="G1515" s="14"/>
      <c r="H1515" s="15"/>
    </row>
    <row r="1516" ht="15" spans="1:8">
      <c r="A1516" s="14"/>
      <c r="B1516" s="14"/>
      <c r="C1516" s="14"/>
      <c r="D1516" s="14"/>
      <c r="E1516" s="14"/>
      <c r="F1516" s="14"/>
      <c r="G1516" s="14"/>
      <c r="H1516" s="15"/>
    </row>
    <row r="1517" ht="15" spans="1:8">
      <c r="A1517" s="14"/>
      <c r="B1517" s="14"/>
      <c r="C1517" s="14"/>
      <c r="D1517" s="14"/>
      <c r="E1517" s="14"/>
      <c r="F1517" s="14"/>
      <c r="G1517" s="14"/>
      <c r="H1517" s="15"/>
    </row>
    <row r="1518" ht="15" spans="1:8">
      <c r="A1518" s="14"/>
      <c r="B1518" s="14"/>
      <c r="C1518" s="14"/>
      <c r="D1518" s="14"/>
      <c r="E1518" s="14"/>
      <c r="F1518" s="14"/>
      <c r="G1518" s="14"/>
      <c r="H1518" s="15"/>
    </row>
    <row r="1519" ht="15" spans="1:8">
      <c r="A1519" s="14"/>
      <c r="B1519" s="14"/>
      <c r="C1519" s="14"/>
      <c r="D1519" s="14"/>
      <c r="E1519" s="14"/>
      <c r="F1519" s="14"/>
      <c r="G1519" s="14"/>
      <c r="H1519" s="15"/>
    </row>
    <row r="1520" ht="15" spans="1:8">
      <c r="A1520" s="14"/>
      <c r="B1520" s="14"/>
      <c r="C1520" s="14"/>
      <c r="D1520" s="14"/>
      <c r="E1520" s="14"/>
      <c r="F1520" s="14"/>
      <c r="G1520" s="14"/>
      <c r="H1520" s="15"/>
    </row>
    <row r="1521" ht="15" spans="1:8">
      <c r="A1521" s="14"/>
      <c r="B1521" s="14"/>
      <c r="C1521" s="14"/>
      <c r="D1521" s="14"/>
      <c r="E1521" s="14"/>
      <c r="F1521" s="14"/>
      <c r="G1521" s="14"/>
      <c r="H1521" s="15"/>
    </row>
    <row r="1522" ht="15" spans="1:8">
      <c r="A1522" s="14"/>
      <c r="B1522" s="14"/>
      <c r="C1522" s="14"/>
      <c r="D1522" s="14"/>
      <c r="E1522" s="14"/>
      <c r="F1522" s="14"/>
      <c r="G1522" s="14"/>
      <c r="H1522" s="15"/>
    </row>
    <row r="1523" ht="15" spans="1:8">
      <c r="A1523" s="14"/>
      <c r="B1523" s="14"/>
      <c r="C1523" s="14"/>
      <c r="D1523" s="14"/>
      <c r="E1523" s="14"/>
      <c r="F1523" s="14"/>
      <c r="G1523" s="14"/>
      <c r="H1523" s="15"/>
    </row>
    <row r="1524" ht="15" spans="1:8">
      <c r="A1524" s="14"/>
      <c r="B1524" s="14"/>
      <c r="C1524" s="14"/>
      <c r="D1524" s="14"/>
      <c r="E1524" s="14"/>
      <c r="F1524" s="14"/>
      <c r="G1524" s="14"/>
      <c r="H1524" s="15"/>
    </row>
    <row r="1525" ht="15" spans="1:8">
      <c r="A1525" s="14"/>
      <c r="B1525" s="14"/>
      <c r="C1525" s="14"/>
      <c r="D1525" s="14"/>
      <c r="E1525" s="14"/>
      <c r="F1525" s="14"/>
      <c r="G1525" s="14"/>
      <c r="H1525" s="15"/>
    </row>
    <row r="1526" ht="15" spans="1:8">
      <c r="A1526" s="14"/>
      <c r="B1526" s="14"/>
      <c r="C1526" s="14"/>
      <c r="D1526" s="14"/>
      <c r="E1526" s="14"/>
      <c r="F1526" s="14"/>
      <c r="G1526" s="14"/>
      <c r="H1526" s="15"/>
    </row>
    <row r="1527" ht="15" spans="1:8">
      <c r="A1527" s="14"/>
      <c r="B1527" s="14"/>
      <c r="C1527" s="14"/>
      <c r="D1527" s="14"/>
      <c r="E1527" s="14"/>
      <c r="F1527" s="14"/>
      <c r="G1527" s="14"/>
      <c r="H1527" s="15"/>
    </row>
    <row r="1528" ht="15" spans="1:8">
      <c r="A1528" s="14"/>
      <c r="B1528" s="14"/>
      <c r="C1528" s="14"/>
      <c r="D1528" s="14"/>
      <c r="E1528" s="14"/>
      <c r="F1528" s="14"/>
      <c r="G1528" s="14"/>
      <c r="H1528" s="15"/>
    </row>
    <row r="1529" ht="15" spans="1:8">
      <c r="A1529" s="14"/>
      <c r="B1529" s="14"/>
      <c r="C1529" s="14"/>
      <c r="D1529" s="14"/>
      <c r="E1529" s="14"/>
      <c r="F1529" s="14"/>
      <c r="G1529" s="14"/>
      <c r="H1529" s="15"/>
    </row>
    <row r="1530" ht="15" spans="1:8">
      <c r="A1530" s="14"/>
      <c r="B1530" s="14"/>
      <c r="C1530" s="14"/>
      <c r="D1530" s="14"/>
      <c r="E1530" s="14"/>
      <c r="F1530" s="14"/>
      <c r="G1530" s="14"/>
      <c r="H1530" s="15"/>
    </row>
    <row r="1531" ht="15" spans="1:8">
      <c r="A1531" s="14"/>
      <c r="B1531" s="14"/>
      <c r="C1531" s="14"/>
      <c r="D1531" s="14"/>
      <c r="E1531" s="14"/>
      <c r="F1531" s="14"/>
      <c r="G1531" s="14"/>
      <c r="H1531" s="15"/>
    </row>
    <row r="1532" ht="15" spans="1:8">
      <c r="A1532" s="14"/>
      <c r="B1532" s="14"/>
      <c r="C1532" s="14"/>
      <c r="D1532" s="14"/>
      <c r="E1532" s="14"/>
      <c r="F1532" s="14"/>
      <c r="G1532" s="14"/>
      <c r="H1532" s="15"/>
    </row>
    <row r="1533" ht="15" spans="1:8">
      <c r="A1533" s="14"/>
      <c r="B1533" s="14"/>
      <c r="C1533" s="14"/>
      <c r="D1533" s="14"/>
      <c r="E1533" s="14"/>
      <c r="F1533" s="14"/>
      <c r="G1533" s="14"/>
      <c r="H1533" s="15"/>
    </row>
    <row r="1534" ht="15" spans="1:8">
      <c r="A1534" s="14"/>
      <c r="B1534" s="14"/>
      <c r="C1534" s="14"/>
      <c r="D1534" s="14"/>
      <c r="E1534" s="14"/>
      <c r="F1534" s="14"/>
      <c r="G1534" s="14"/>
      <c r="H1534" s="15"/>
    </row>
    <row r="1535" ht="15" spans="1:8">
      <c r="A1535" s="14"/>
      <c r="B1535" s="14"/>
      <c r="C1535" s="14"/>
      <c r="D1535" s="14"/>
      <c r="E1535" s="14"/>
      <c r="F1535" s="14"/>
      <c r="G1535" s="14"/>
      <c r="H1535" s="15"/>
    </row>
    <row r="1536" ht="15" spans="1:8">
      <c r="A1536" s="14"/>
      <c r="B1536" s="14"/>
      <c r="C1536" s="14"/>
      <c r="D1536" s="14"/>
      <c r="E1536" s="14"/>
      <c r="F1536" s="14"/>
      <c r="G1536" s="14"/>
      <c r="H1536" s="15"/>
    </row>
    <row r="1537" ht="15" spans="1:8">
      <c r="A1537" s="14"/>
      <c r="B1537" s="14"/>
      <c r="C1537" s="14"/>
      <c r="D1537" s="14"/>
      <c r="E1537" s="14"/>
      <c r="F1537" s="14"/>
      <c r="G1537" s="14"/>
      <c r="H1537" s="15"/>
    </row>
    <row r="1538" ht="15" spans="1:8">
      <c r="A1538" s="14"/>
      <c r="B1538" s="14"/>
      <c r="C1538" s="14"/>
      <c r="D1538" s="14"/>
      <c r="E1538" s="14"/>
      <c r="F1538" s="14"/>
      <c r="G1538" s="14"/>
      <c r="H1538" s="15"/>
    </row>
    <row r="1539" ht="15" spans="1:8">
      <c r="A1539" s="14"/>
      <c r="B1539" s="14"/>
      <c r="C1539" s="14"/>
      <c r="D1539" s="14"/>
      <c r="E1539" s="14"/>
      <c r="F1539" s="14"/>
      <c r="G1539" s="14"/>
      <c r="H1539" s="15"/>
    </row>
    <row r="1540" ht="15" spans="1:8">
      <c r="A1540" s="14"/>
      <c r="B1540" s="14"/>
      <c r="C1540" s="14"/>
      <c r="D1540" s="14"/>
      <c r="E1540" s="14"/>
      <c r="F1540" s="14"/>
      <c r="G1540" s="14"/>
      <c r="H1540" s="15"/>
    </row>
    <row r="1541" ht="15" spans="1:8">
      <c r="A1541" s="14"/>
      <c r="B1541" s="14"/>
      <c r="C1541" s="14"/>
      <c r="D1541" s="14"/>
      <c r="E1541" s="14"/>
      <c r="F1541" s="14"/>
      <c r="G1541" s="14"/>
      <c r="H1541" s="15"/>
    </row>
    <row r="1542" ht="15" spans="1:8">
      <c r="A1542" s="14"/>
      <c r="B1542" s="14"/>
      <c r="C1542" s="14"/>
      <c r="D1542" s="14"/>
      <c r="E1542" s="14"/>
      <c r="F1542" s="14"/>
      <c r="G1542" s="14"/>
      <c r="H1542" s="15"/>
    </row>
    <row r="1543" ht="15" spans="1:8">
      <c r="A1543" s="14"/>
      <c r="B1543" s="14"/>
      <c r="C1543" s="14"/>
      <c r="D1543" s="14"/>
      <c r="E1543" s="14"/>
      <c r="F1543" s="14"/>
      <c r="G1543" s="14"/>
      <c r="H1543" s="15"/>
    </row>
    <row r="1544" ht="15" spans="1:8">
      <c r="A1544" s="14"/>
      <c r="B1544" s="14"/>
      <c r="C1544" s="14"/>
      <c r="D1544" s="14"/>
      <c r="E1544" s="14"/>
      <c r="F1544" s="14"/>
      <c r="G1544" s="14"/>
      <c r="H1544" s="15"/>
    </row>
    <row r="1545" ht="15" spans="1:8">
      <c r="A1545" s="14"/>
      <c r="B1545" s="14"/>
      <c r="C1545" s="14"/>
      <c r="D1545" s="14"/>
      <c r="E1545" s="14"/>
      <c r="F1545" s="14"/>
      <c r="G1545" s="14"/>
      <c r="H1545" s="15"/>
    </row>
    <row r="1546" ht="15" spans="1:8">
      <c r="A1546" s="14"/>
      <c r="B1546" s="14"/>
      <c r="C1546" s="14"/>
      <c r="D1546" s="14"/>
      <c r="E1546" s="14"/>
      <c r="F1546" s="14"/>
      <c r="G1546" s="14"/>
      <c r="H1546" s="15"/>
    </row>
    <row r="1547" ht="15" spans="1:8">
      <c r="A1547" s="14"/>
      <c r="B1547" s="14"/>
      <c r="C1547" s="14"/>
      <c r="D1547" s="14"/>
      <c r="E1547" s="14"/>
      <c r="F1547" s="14"/>
      <c r="G1547" s="14"/>
      <c r="H1547" s="15"/>
    </row>
    <row r="1548" ht="15" spans="1:8">
      <c r="A1548" s="14"/>
      <c r="B1548" s="14"/>
      <c r="C1548" s="14"/>
      <c r="D1548" s="14"/>
      <c r="E1548" s="14"/>
      <c r="F1548" s="14"/>
      <c r="G1548" s="14"/>
      <c r="H1548" s="15"/>
    </row>
    <row r="1549" ht="15" spans="1:8">
      <c r="A1549" s="14"/>
      <c r="B1549" s="14"/>
      <c r="C1549" s="14"/>
      <c r="D1549" s="14"/>
      <c r="E1549" s="14"/>
      <c r="F1549" s="14"/>
      <c r="G1549" s="14"/>
      <c r="H1549" s="15"/>
    </row>
    <row r="1550" ht="15" spans="1:8">
      <c r="A1550" s="14"/>
      <c r="B1550" s="14"/>
      <c r="C1550" s="14"/>
      <c r="D1550" s="14"/>
      <c r="E1550" s="14"/>
      <c r="F1550" s="14"/>
      <c r="G1550" s="14"/>
      <c r="H1550" s="15"/>
    </row>
    <row r="1551" ht="15" spans="1:8">
      <c r="A1551" s="14"/>
      <c r="B1551" s="14"/>
      <c r="C1551" s="14"/>
      <c r="D1551" s="14"/>
      <c r="E1551" s="14"/>
      <c r="F1551" s="14"/>
      <c r="G1551" s="14"/>
      <c r="H1551" s="15"/>
    </row>
    <row r="1552" ht="15" spans="1:8">
      <c r="A1552" s="14"/>
      <c r="B1552" s="14"/>
      <c r="C1552" s="14"/>
      <c r="D1552" s="14"/>
      <c r="E1552" s="14"/>
      <c r="F1552" s="14"/>
      <c r="G1552" s="14"/>
      <c r="H1552" s="15"/>
    </row>
    <row r="1553" ht="15" spans="1:8">
      <c r="A1553" s="14"/>
      <c r="B1553" s="14"/>
      <c r="C1553" s="14"/>
      <c r="D1553" s="14"/>
      <c r="E1553" s="14"/>
      <c r="F1553" s="14"/>
      <c r="G1553" s="14"/>
      <c r="H1553" s="15"/>
    </row>
    <row r="1554" ht="15" spans="1:8">
      <c r="A1554" s="14"/>
      <c r="B1554" s="14"/>
      <c r="C1554" s="14"/>
      <c r="D1554" s="14"/>
      <c r="E1554" s="14"/>
      <c r="F1554" s="14"/>
      <c r="G1554" s="14"/>
      <c r="H1554" s="15"/>
    </row>
    <row r="1555" ht="15" spans="1:8">
      <c r="A1555" s="14"/>
      <c r="B1555" s="14"/>
      <c r="C1555" s="14"/>
      <c r="D1555" s="14"/>
      <c r="E1555" s="14"/>
      <c r="F1555" s="14"/>
      <c r="G1555" s="14"/>
      <c r="H1555" s="15"/>
    </row>
    <row r="1556" ht="15" spans="1:8">
      <c r="A1556" s="14"/>
      <c r="B1556" s="14"/>
      <c r="C1556" s="14"/>
      <c r="D1556" s="14"/>
      <c r="E1556" s="14"/>
      <c r="F1556" s="14"/>
      <c r="G1556" s="14"/>
      <c r="H1556" s="15"/>
    </row>
    <row r="1557" ht="15" spans="1:8">
      <c r="A1557" s="14"/>
      <c r="B1557" s="14"/>
      <c r="C1557" s="14"/>
      <c r="D1557" s="14"/>
      <c r="E1557" s="14"/>
      <c r="F1557" s="14"/>
      <c r="G1557" s="14"/>
      <c r="H1557" s="15"/>
    </row>
    <row r="1558" ht="15" spans="1:8">
      <c r="A1558" s="14"/>
      <c r="B1558" s="14"/>
      <c r="C1558" s="14"/>
      <c r="D1558" s="14"/>
      <c r="E1558" s="14"/>
      <c r="F1558" s="14"/>
      <c r="G1558" s="14"/>
      <c r="H1558" s="15"/>
    </row>
    <row r="1559" ht="15" spans="1:8">
      <c r="A1559" s="14"/>
      <c r="B1559" s="14"/>
      <c r="C1559" s="14"/>
      <c r="D1559" s="14"/>
      <c r="E1559" s="14"/>
      <c r="F1559" s="14"/>
      <c r="G1559" s="14"/>
      <c r="H1559" s="15"/>
    </row>
    <row r="1560" ht="15" spans="1:8">
      <c r="A1560" s="14"/>
      <c r="B1560" s="14"/>
      <c r="C1560" s="14"/>
      <c r="D1560" s="14"/>
      <c r="E1560" s="14"/>
      <c r="F1560" s="14"/>
      <c r="G1560" s="14"/>
      <c r="H1560" s="15"/>
    </row>
    <row r="1561" ht="15" spans="1:8">
      <c r="A1561" s="14"/>
      <c r="B1561" s="14"/>
      <c r="C1561" s="14"/>
      <c r="D1561" s="14"/>
      <c r="E1561" s="14"/>
      <c r="F1561" s="14"/>
      <c r="G1561" s="14"/>
      <c r="H1561" s="15"/>
    </row>
    <row r="1562" ht="15" spans="1:8">
      <c r="A1562" s="14"/>
      <c r="B1562" s="14"/>
      <c r="C1562" s="14"/>
      <c r="D1562" s="14"/>
      <c r="E1562" s="14"/>
      <c r="F1562" s="14"/>
      <c r="G1562" s="14"/>
      <c r="H1562" s="15"/>
    </row>
    <row r="1563" ht="15" spans="1:8">
      <c r="A1563" s="14"/>
      <c r="B1563" s="14"/>
      <c r="C1563" s="14"/>
      <c r="D1563" s="14"/>
      <c r="E1563" s="14"/>
      <c r="F1563" s="14"/>
      <c r="G1563" s="14"/>
      <c r="H1563" s="15"/>
    </row>
    <row r="1564" ht="15" spans="1:8">
      <c r="A1564" s="14"/>
      <c r="B1564" s="14"/>
      <c r="C1564" s="14"/>
      <c r="D1564" s="14"/>
      <c r="E1564" s="14"/>
      <c r="F1564" s="14"/>
      <c r="G1564" s="14"/>
      <c r="H1564" s="15"/>
    </row>
    <row r="1565" ht="15" spans="1:8">
      <c r="A1565" s="14"/>
      <c r="B1565" s="14"/>
      <c r="C1565" s="14"/>
      <c r="D1565" s="14"/>
      <c r="E1565" s="14"/>
      <c r="F1565" s="14"/>
      <c r="G1565" s="14"/>
      <c r="H1565" s="15"/>
    </row>
    <row r="1566" ht="15" spans="1:8">
      <c r="A1566" s="14"/>
      <c r="B1566" s="14"/>
      <c r="C1566" s="14"/>
      <c r="D1566" s="14"/>
      <c r="E1566" s="14"/>
      <c r="F1566" s="14"/>
      <c r="G1566" s="14"/>
      <c r="H1566" s="15"/>
    </row>
    <row r="1567" ht="15" spans="1:8">
      <c r="A1567" s="14"/>
      <c r="B1567" s="14"/>
      <c r="C1567" s="14"/>
      <c r="D1567" s="14"/>
      <c r="E1567" s="14"/>
      <c r="F1567" s="14"/>
      <c r="G1567" s="14"/>
      <c r="H1567" s="15"/>
    </row>
    <row r="1568" ht="15" spans="1:8">
      <c r="A1568" s="14"/>
      <c r="B1568" s="14"/>
      <c r="C1568" s="14"/>
      <c r="D1568" s="14"/>
      <c r="E1568" s="14"/>
      <c r="F1568" s="14"/>
      <c r="G1568" s="14"/>
      <c r="H1568" s="15"/>
    </row>
    <row r="1569" ht="15" spans="1:8">
      <c r="A1569" s="14"/>
      <c r="B1569" s="14"/>
      <c r="C1569" s="14"/>
      <c r="D1569" s="14"/>
      <c r="E1569" s="14"/>
      <c r="F1569" s="14"/>
      <c r="G1569" s="14"/>
      <c r="H1569" s="15"/>
    </row>
    <row r="1570" ht="15" spans="1:8">
      <c r="A1570" s="14"/>
      <c r="B1570" s="14"/>
      <c r="C1570" s="14"/>
      <c r="D1570" s="14"/>
      <c r="E1570" s="14"/>
      <c r="F1570" s="14"/>
      <c r="G1570" s="14"/>
      <c r="H1570" s="15"/>
    </row>
    <row r="1571" ht="15" spans="1:8">
      <c r="A1571" s="14"/>
      <c r="B1571" s="14"/>
      <c r="C1571" s="14"/>
      <c r="D1571" s="14"/>
      <c r="E1571" s="14"/>
      <c r="F1571" s="14"/>
      <c r="G1571" s="14"/>
      <c r="H1571" s="15"/>
    </row>
    <row r="1572" ht="15" spans="1:8">
      <c r="A1572" s="14"/>
      <c r="B1572" s="14"/>
      <c r="C1572" s="14"/>
      <c r="D1572" s="14"/>
      <c r="E1572" s="14"/>
      <c r="F1572" s="14"/>
      <c r="G1572" s="14"/>
      <c r="H1572" s="15"/>
    </row>
    <row r="1573" ht="15" spans="1:8">
      <c r="A1573" s="14"/>
      <c r="B1573" s="14"/>
      <c r="C1573" s="14"/>
      <c r="D1573" s="14"/>
      <c r="E1573" s="14"/>
      <c r="F1573" s="14"/>
      <c r="G1573" s="14"/>
      <c r="H1573" s="15"/>
    </row>
    <row r="1574" ht="15" spans="1:8">
      <c r="A1574" s="14"/>
      <c r="B1574" s="14"/>
      <c r="C1574" s="14"/>
      <c r="D1574" s="14"/>
      <c r="E1574" s="14"/>
      <c r="F1574" s="14"/>
      <c r="G1574" s="14"/>
      <c r="H1574" s="15"/>
    </row>
    <row r="1575" ht="15" spans="1:8">
      <c r="A1575" s="14"/>
      <c r="B1575" s="14"/>
      <c r="C1575" s="14"/>
      <c r="D1575" s="14"/>
      <c r="E1575" s="14"/>
      <c r="F1575" s="14"/>
      <c r="G1575" s="14"/>
      <c r="H1575" s="15"/>
    </row>
    <row r="1576" ht="15" spans="1:8">
      <c r="A1576" s="14"/>
      <c r="B1576" s="14"/>
      <c r="C1576" s="14"/>
      <c r="D1576" s="14"/>
      <c r="E1576" s="14"/>
      <c r="F1576" s="14"/>
      <c r="G1576" s="14"/>
      <c r="H1576" s="15"/>
    </row>
    <row r="1577" ht="15" spans="1:8">
      <c r="A1577" s="14"/>
      <c r="B1577" s="14"/>
      <c r="C1577" s="14"/>
      <c r="D1577" s="14"/>
      <c r="E1577" s="14"/>
      <c r="F1577" s="14"/>
      <c r="G1577" s="14"/>
      <c r="H1577" s="15"/>
    </row>
    <row r="1578" ht="15" spans="1:8">
      <c r="A1578" s="14"/>
      <c r="B1578" s="14"/>
      <c r="C1578" s="14"/>
      <c r="D1578" s="14"/>
      <c r="E1578" s="14"/>
      <c r="F1578" s="14"/>
      <c r="G1578" s="14"/>
      <c r="H1578" s="15"/>
    </row>
    <row r="1579" ht="15" spans="1:8">
      <c r="A1579" s="14"/>
      <c r="B1579" s="14"/>
      <c r="C1579" s="14"/>
      <c r="D1579" s="14"/>
      <c r="E1579" s="14"/>
      <c r="F1579" s="14"/>
      <c r="G1579" s="14"/>
      <c r="H1579" s="15"/>
    </row>
    <row r="1580" ht="15" spans="1:8">
      <c r="A1580" s="14"/>
      <c r="B1580" s="14"/>
      <c r="C1580" s="14"/>
      <c r="D1580" s="14"/>
      <c r="E1580" s="14"/>
      <c r="F1580" s="14"/>
      <c r="G1580" s="14"/>
      <c r="H1580" s="15"/>
    </row>
    <row r="1581" ht="15" spans="1:8">
      <c r="A1581" s="14"/>
      <c r="B1581" s="14"/>
      <c r="C1581" s="14"/>
      <c r="D1581" s="14"/>
      <c r="E1581" s="14"/>
      <c r="F1581" s="14"/>
      <c r="G1581" s="14"/>
      <c r="H1581" s="15"/>
    </row>
    <row r="1582" ht="15" spans="1:8">
      <c r="A1582" s="14"/>
      <c r="B1582" s="14"/>
      <c r="C1582" s="14"/>
      <c r="D1582" s="14"/>
      <c r="E1582" s="14"/>
      <c r="F1582" s="14"/>
      <c r="G1582" s="14"/>
      <c r="H1582" s="15"/>
    </row>
    <row r="1583" ht="15" spans="1:8">
      <c r="A1583" s="14"/>
      <c r="B1583" s="14"/>
      <c r="C1583" s="14"/>
      <c r="D1583" s="14"/>
      <c r="E1583" s="14"/>
      <c r="F1583" s="14"/>
      <c r="G1583" s="14"/>
      <c r="H1583" s="15"/>
    </row>
    <row r="1584" ht="15" spans="1:8">
      <c r="A1584" s="14"/>
      <c r="B1584" s="14"/>
      <c r="C1584" s="14"/>
      <c r="D1584" s="14"/>
      <c r="E1584" s="14"/>
      <c r="F1584" s="14"/>
      <c r="G1584" s="14"/>
      <c r="H1584" s="15"/>
    </row>
    <row r="1585" ht="15" spans="1:8">
      <c r="A1585" s="14"/>
      <c r="B1585" s="14"/>
      <c r="C1585" s="14"/>
      <c r="D1585" s="14"/>
      <c r="E1585" s="14"/>
      <c r="F1585" s="14"/>
      <c r="G1585" s="14"/>
      <c r="H1585" s="15"/>
    </row>
    <row r="1586" ht="15" spans="1:8">
      <c r="A1586" s="14"/>
      <c r="B1586" s="14"/>
      <c r="C1586" s="14"/>
      <c r="D1586" s="14"/>
      <c r="E1586" s="14"/>
      <c r="F1586" s="14"/>
      <c r="G1586" s="14"/>
      <c r="H1586" s="15"/>
    </row>
    <row r="1587" ht="15" spans="1:8">
      <c r="A1587" s="14"/>
      <c r="B1587" s="14"/>
      <c r="C1587" s="14"/>
      <c r="D1587" s="14"/>
      <c r="E1587" s="14"/>
      <c r="F1587" s="14"/>
      <c r="G1587" s="14"/>
      <c r="H1587" s="15"/>
    </row>
    <row r="1588" ht="15" spans="1:8">
      <c r="A1588" s="14"/>
      <c r="B1588" s="14"/>
      <c r="C1588" s="14"/>
      <c r="D1588" s="14"/>
      <c r="E1588" s="14"/>
      <c r="F1588" s="14"/>
      <c r="G1588" s="14"/>
      <c r="H1588" s="15"/>
    </row>
    <row r="1589" ht="15" spans="1:8">
      <c r="A1589" s="14"/>
      <c r="B1589" s="14"/>
      <c r="C1589" s="14"/>
      <c r="D1589" s="14"/>
      <c r="E1589" s="14"/>
      <c r="F1589" s="14"/>
      <c r="G1589" s="14"/>
      <c r="H1589" s="15"/>
    </row>
    <row r="1590" ht="15" spans="1:8">
      <c r="A1590" s="14"/>
      <c r="B1590" s="14"/>
      <c r="C1590" s="14"/>
      <c r="D1590" s="14"/>
      <c r="E1590" s="14"/>
      <c r="F1590" s="14"/>
      <c r="G1590" s="14"/>
      <c r="H1590" s="15"/>
    </row>
    <row r="1591" ht="15" spans="1:8">
      <c r="A1591" s="14"/>
      <c r="B1591" s="14"/>
      <c r="C1591" s="14"/>
      <c r="D1591" s="14"/>
      <c r="E1591" s="14"/>
      <c r="F1591" s="14"/>
      <c r="G1591" s="14"/>
      <c r="H1591" s="15"/>
    </row>
    <row r="1592" ht="15" spans="1:8">
      <c r="A1592" s="14"/>
      <c r="B1592" s="14"/>
      <c r="C1592" s="14"/>
      <c r="D1592" s="14"/>
      <c r="E1592" s="14"/>
      <c r="F1592" s="14"/>
      <c r="G1592" s="14"/>
      <c r="H1592" s="15"/>
    </row>
    <row r="1593" ht="15" spans="1:8">
      <c r="A1593" s="14"/>
      <c r="B1593" s="14"/>
      <c r="C1593" s="14"/>
      <c r="D1593" s="14"/>
      <c r="E1593" s="14"/>
      <c r="F1593" s="14"/>
      <c r="G1593" s="14"/>
      <c r="H1593" s="15"/>
    </row>
    <row r="1594" ht="15" spans="1:8">
      <c r="A1594" s="14"/>
      <c r="B1594" s="14"/>
      <c r="C1594" s="14"/>
      <c r="D1594" s="14"/>
      <c r="E1594" s="14"/>
      <c r="F1594" s="14"/>
      <c r="G1594" s="14"/>
      <c r="H1594" s="15"/>
    </row>
    <row r="1595" ht="15" spans="1:8">
      <c r="A1595" s="14"/>
      <c r="B1595" s="14"/>
      <c r="C1595" s="14"/>
      <c r="D1595" s="14"/>
      <c r="E1595" s="14"/>
      <c r="F1595" s="14"/>
      <c r="G1595" s="14"/>
      <c r="H1595" s="15"/>
    </row>
    <row r="1596" ht="15" spans="1:8">
      <c r="A1596" s="14"/>
      <c r="B1596" s="14"/>
      <c r="C1596" s="14"/>
      <c r="D1596" s="14"/>
      <c r="E1596" s="14"/>
      <c r="F1596" s="14"/>
      <c r="G1596" s="14"/>
      <c r="H1596" s="15"/>
    </row>
    <row r="1597" ht="15" spans="1:8">
      <c r="A1597" s="14"/>
      <c r="B1597" s="14"/>
      <c r="C1597" s="14"/>
      <c r="D1597" s="14"/>
      <c r="E1597" s="14"/>
      <c r="F1597" s="14"/>
      <c r="G1597" s="14"/>
      <c r="H1597" s="15"/>
    </row>
    <row r="1598" ht="15" spans="1:8">
      <c r="A1598" s="14"/>
      <c r="B1598" s="14"/>
      <c r="C1598" s="14"/>
      <c r="D1598" s="14"/>
      <c r="E1598" s="14"/>
      <c r="F1598" s="14"/>
      <c r="G1598" s="14"/>
      <c r="H1598" s="15"/>
    </row>
    <row r="1599" ht="15" spans="1:8">
      <c r="A1599" s="14"/>
      <c r="B1599" s="14"/>
      <c r="C1599" s="14"/>
      <c r="D1599" s="14"/>
      <c r="E1599" s="14"/>
      <c r="F1599" s="14"/>
      <c r="G1599" s="14"/>
      <c r="H1599" s="15"/>
    </row>
    <row r="1600" ht="15" spans="1:8">
      <c r="A1600" s="14"/>
      <c r="B1600" s="14"/>
      <c r="C1600" s="14"/>
      <c r="D1600" s="14"/>
      <c r="E1600" s="14"/>
      <c r="F1600" s="14"/>
      <c r="G1600" s="14"/>
      <c r="H1600" s="15"/>
    </row>
    <row r="1601" ht="15" spans="1:8">
      <c r="A1601" s="14"/>
      <c r="B1601" s="14"/>
      <c r="C1601" s="14"/>
      <c r="D1601" s="14"/>
      <c r="E1601" s="14"/>
      <c r="F1601" s="14"/>
      <c r="G1601" s="14"/>
      <c r="H1601" s="15"/>
    </row>
    <row r="1602" ht="15" spans="1:8">
      <c r="A1602" s="14"/>
      <c r="B1602" s="14"/>
      <c r="C1602" s="14"/>
      <c r="D1602" s="14"/>
      <c r="E1602" s="14"/>
      <c r="F1602" s="14"/>
      <c r="G1602" s="14"/>
      <c r="H1602" s="15"/>
    </row>
    <row r="1603" ht="15" spans="1:8">
      <c r="A1603" s="14"/>
      <c r="B1603" s="14"/>
      <c r="C1603" s="14"/>
      <c r="D1603" s="14"/>
      <c r="E1603" s="14"/>
      <c r="F1603" s="14"/>
      <c r="G1603" s="14"/>
      <c r="H1603" s="15"/>
    </row>
    <row r="1604" ht="15" spans="1:8">
      <c r="A1604" s="14"/>
      <c r="B1604" s="14"/>
      <c r="C1604" s="14"/>
      <c r="D1604" s="14"/>
      <c r="E1604" s="14"/>
      <c r="F1604" s="14"/>
      <c r="G1604" s="14"/>
      <c r="H1604" s="15"/>
    </row>
    <row r="1605" ht="15" spans="1:8">
      <c r="A1605" s="14"/>
      <c r="B1605" s="14"/>
      <c r="C1605" s="14"/>
      <c r="D1605" s="14"/>
      <c r="E1605" s="14"/>
      <c r="F1605" s="14"/>
      <c r="G1605" s="14"/>
      <c r="H1605" s="15"/>
    </row>
    <row r="1606" ht="15" spans="1:8">
      <c r="A1606" s="14"/>
      <c r="B1606" s="14"/>
      <c r="C1606" s="14"/>
      <c r="D1606" s="14"/>
      <c r="E1606" s="14"/>
      <c r="F1606" s="14"/>
      <c r="G1606" s="14"/>
      <c r="H1606" s="15"/>
    </row>
    <row r="1607" ht="15" spans="1:8">
      <c r="A1607" s="14"/>
      <c r="B1607" s="14"/>
      <c r="C1607" s="14"/>
      <c r="D1607" s="14"/>
      <c r="E1607" s="14"/>
      <c r="F1607" s="14"/>
      <c r="G1607" s="14"/>
      <c r="H1607" s="15"/>
    </row>
    <row r="1608" ht="15" spans="1:8">
      <c r="A1608" s="14"/>
      <c r="B1608" s="14"/>
      <c r="C1608" s="14"/>
      <c r="D1608" s="14"/>
      <c r="E1608" s="14"/>
      <c r="F1608" s="14"/>
      <c r="G1608" s="14"/>
      <c r="H1608" s="15"/>
    </row>
    <row r="1609" ht="15" spans="1:8">
      <c r="A1609" s="14"/>
      <c r="B1609" s="14"/>
      <c r="C1609" s="14"/>
      <c r="D1609" s="14"/>
      <c r="E1609" s="14"/>
      <c r="F1609" s="14"/>
      <c r="G1609" s="14"/>
      <c r="H1609" s="15"/>
    </row>
    <row r="1610" ht="15" spans="1:8">
      <c r="A1610" s="14"/>
      <c r="B1610" s="14"/>
      <c r="C1610" s="14"/>
      <c r="D1610" s="14"/>
      <c r="E1610" s="14"/>
      <c r="F1610" s="14"/>
      <c r="G1610" s="14"/>
      <c r="H1610" s="15"/>
    </row>
    <row r="1611" ht="15" spans="1:8">
      <c r="A1611" s="14"/>
      <c r="B1611" s="14"/>
      <c r="C1611" s="14"/>
      <c r="D1611" s="14"/>
      <c r="E1611" s="14"/>
      <c r="F1611" s="14"/>
      <c r="G1611" s="14"/>
      <c r="H1611" s="15"/>
    </row>
    <row r="1612" ht="15" spans="1:8">
      <c r="A1612" s="14"/>
      <c r="B1612" s="14"/>
      <c r="C1612" s="14"/>
      <c r="D1612" s="14"/>
      <c r="E1612" s="14"/>
      <c r="F1612" s="14"/>
      <c r="G1612" s="14"/>
      <c r="H1612" s="15"/>
    </row>
    <row r="1613" ht="15" spans="1:8">
      <c r="A1613" s="14"/>
      <c r="B1613" s="14"/>
      <c r="C1613" s="14"/>
      <c r="D1613" s="14"/>
      <c r="E1613" s="14"/>
      <c r="F1613" s="14"/>
      <c r="G1613" s="14"/>
      <c r="H1613" s="15"/>
    </row>
    <row r="1614" ht="15" spans="1:8">
      <c r="A1614" s="14"/>
      <c r="B1614" s="14"/>
      <c r="C1614" s="14"/>
      <c r="D1614" s="14"/>
      <c r="E1614" s="14"/>
      <c r="F1614" s="14"/>
      <c r="G1614" s="14"/>
      <c r="H1614" s="15"/>
    </row>
    <row r="1615" ht="15" spans="1:8">
      <c r="A1615" s="14"/>
      <c r="B1615" s="14"/>
      <c r="C1615" s="14"/>
      <c r="D1615" s="14"/>
      <c r="E1615" s="14"/>
      <c r="F1615" s="14"/>
      <c r="G1615" s="14"/>
      <c r="H1615" s="15"/>
    </row>
    <row r="1616" ht="15" spans="1:8">
      <c r="A1616" s="14"/>
      <c r="B1616" s="14"/>
      <c r="C1616" s="14"/>
      <c r="D1616" s="14"/>
      <c r="E1616" s="14"/>
      <c r="F1616" s="14"/>
      <c r="G1616" s="14"/>
      <c r="H1616" s="15"/>
    </row>
    <row r="1617" ht="15" spans="1:8">
      <c r="A1617" s="14"/>
      <c r="B1617" s="14"/>
      <c r="C1617" s="14"/>
      <c r="D1617" s="14"/>
      <c r="E1617" s="14"/>
      <c r="F1617" s="14"/>
      <c r="G1617" s="14"/>
      <c r="H1617" s="15"/>
    </row>
    <row r="1618" ht="15" spans="1:8">
      <c r="A1618" s="14"/>
      <c r="B1618" s="14"/>
      <c r="C1618" s="14"/>
      <c r="D1618" s="14"/>
      <c r="E1618" s="14"/>
      <c r="F1618" s="14"/>
      <c r="G1618" s="14"/>
      <c r="H1618" s="15"/>
    </row>
    <row r="1619" ht="15" spans="1:8">
      <c r="A1619" s="14"/>
      <c r="B1619" s="14"/>
      <c r="C1619" s="14"/>
      <c r="D1619" s="14"/>
      <c r="E1619" s="14"/>
      <c r="F1619" s="14"/>
      <c r="G1619" s="14"/>
      <c r="H1619" s="15"/>
    </row>
    <row r="1620" ht="15" spans="1:8">
      <c r="A1620" s="14"/>
      <c r="B1620" s="14"/>
      <c r="C1620" s="14"/>
      <c r="D1620" s="14"/>
      <c r="E1620" s="14"/>
      <c r="F1620" s="14"/>
      <c r="G1620" s="14"/>
      <c r="H1620" s="15"/>
    </row>
    <row r="1621" ht="15" spans="1:8">
      <c r="A1621" s="14"/>
      <c r="B1621" s="14"/>
      <c r="C1621" s="14"/>
      <c r="D1621" s="14"/>
      <c r="E1621" s="14"/>
      <c r="F1621" s="14"/>
      <c r="G1621" s="14"/>
      <c r="H1621" s="15"/>
    </row>
    <row r="1622" ht="15" spans="1:8">
      <c r="A1622" s="14"/>
      <c r="B1622" s="14"/>
      <c r="C1622" s="14"/>
      <c r="D1622" s="14"/>
      <c r="E1622" s="14"/>
      <c r="F1622" s="14"/>
      <c r="G1622" s="14"/>
      <c r="H1622" s="15"/>
    </row>
    <row r="1623" ht="15" spans="1:8">
      <c r="A1623" s="14"/>
      <c r="B1623" s="14"/>
      <c r="C1623" s="14"/>
      <c r="D1623" s="14"/>
      <c r="E1623" s="14"/>
      <c r="F1623" s="14"/>
      <c r="G1623" s="14"/>
      <c r="H1623" s="15"/>
    </row>
    <row r="1624" ht="15" spans="1:8">
      <c r="A1624" s="14"/>
      <c r="B1624" s="14"/>
      <c r="C1624" s="14"/>
      <c r="D1624" s="14"/>
      <c r="E1624" s="14"/>
      <c r="F1624" s="14"/>
      <c r="G1624" s="14"/>
      <c r="H1624" s="15"/>
    </row>
    <row r="1625" ht="15" spans="1:8">
      <c r="A1625" s="14"/>
      <c r="B1625" s="14"/>
      <c r="C1625" s="14"/>
      <c r="D1625" s="14"/>
      <c r="E1625" s="14"/>
      <c r="F1625" s="14"/>
      <c r="G1625" s="14"/>
      <c r="H1625" s="15"/>
    </row>
    <row r="1626" ht="15" spans="1:8">
      <c r="A1626" s="14"/>
      <c r="B1626" s="14"/>
      <c r="C1626" s="14"/>
      <c r="D1626" s="14"/>
      <c r="E1626" s="14"/>
      <c r="F1626" s="14"/>
      <c r="G1626" s="14"/>
      <c r="H1626" s="15"/>
    </row>
    <row r="1627" ht="15" spans="1:8">
      <c r="A1627" s="14"/>
      <c r="B1627" s="14"/>
      <c r="C1627" s="14"/>
      <c r="D1627" s="14"/>
      <c r="E1627" s="14"/>
      <c r="F1627" s="14"/>
      <c r="G1627" s="14"/>
      <c r="H1627" s="15"/>
    </row>
    <row r="1628" ht="15" spans="1:8">
      <c r="A1628" s="14"/>
      <c r="B1628" s="14"/>
      <c r="C1628" s="14"/>
      <c r="D1628" s="14"/>
      <c r="E1628" s="14"/>
      <c r="F1628" s="14"/>
      <c r="G1628" s="14"/>
      <c r="H1628" s="15"/>
    </row>
    <row r="1629" ht="15" spans="1:8">
      <c r="A1629" s="14"/>
      <c r="B1629" s="14"/>
      <c r="C1629" s="14"/>
      <c r="D1629" s="14"/>
      <c r="E1629" s="14"/>
      <c r="F1629" s="14"/>
      <c r="G1629" s="14"/>
      <c r="H1629" s="15"/>
    </row>
    <row r="1630" ht="15" spans="1:8">
      <c r="A1630" s="14"/>
      <c r="B1630" s="14"/>
      <c r="C1630" s="14"/>
      <c r="D1630" s="14"/>
      <c r="E1630" s="14"/>
      <c r="F1630" s="14"/>
      <c r="G1630" s="14"/>
      <c r="H1630" s="15"/>
    </row>
    <row r="1631" ht="15" spans="1:8">
      <c r="A1631" s="14"/>
      <c r="B1631" s="14"/>
      <c r="C1631" s="14"/>
      <c r="D1631" s="14"/>
      <c r="E1631" s="14"/>
      <c r="F1631" s="14"/>
      <c r="G1631" s="14"/>
      <c r="H1631" s="15"/>
    </row>
    <row r="1632" ht="15" spans="1:8">
      <c r="A1632" s="14"/>
      <c r="B1632" s="14"/>
      <c r="C1632" s="14"/>
      <c r="D1632" s="14"/>
      <c r="E1632" s="14"/>
      <c r="F1632" s="14"/>
      <c r="G1632" s="14"/>
      <c r="H1632" s="15"/>
    </row>
    <row r="1633" ht="15" spans="1:8">
      <c r="A1633" s="14"/>
      <c r="B1633" s="14"/>
      <c r="C1633" s="14"/>
      <c r="D1633" s="14"/>
      <c r="E1633" s="14"/>
      <c r="F1633" s="14"/>
      <c r="G1633" s="14"/>
      <c r="H1633" s="15"/>
    </row>
    <row r="1634" ht="15" spans="1:8">
      <c r="A1634" s="14"/>
      <c r="B1634" s="14"/>
      <c r="C1634" s="14"/>
      <c r="D1634" s="14"/>
      <c r="E1634" s="14"/>
      <c r="F1634" s="14"/>
      <c r="G1634" s="14"/>
      <c r="H1634" s="15"/>
    </row>
    <row r="1635" ht="15" spans="1:8">
      <c r="A1635" s="14"/>
      <c r="B1635" s="14"/>
      <c r="C1635" s="14"/>
      <c r="D1635" s="14"/>
      <c r="E1635" s="14"/>
      <c r="F1635" s="14"/>
      <c r="G1635" s="14"/>
      <c r="H1635" s="15"/>
    </row>
    <row r="1636" ht="15" spans="1:8">
      <c r="A1636" s="14"/>
      <c r="B1636" s="14"/>
      <c r="C1636" s="14"/>
      <c r="D1636" s="14"/>
      <c r="E1636" s="14"/>
      <c r="F1636" s="14"/>
      <c r="G1636" s="14"/>
      <c r="H1636" s="15"/>
    </row>
    <row r="1637" ht="15" spans="1:8">
      <c r="A1637" s="14"/>
      <c r="B1637" s="14"/>
      <c r="C1637" s="14"/>
      <c r="D1637" s="14"/>
      <c r="E1637" s="14"/>
      <c r="F1637" s="14"/>
      <c r="G1637" s="14"/>
      <c r="H1637" s="15"/>
    </row>
    <row r="1638" ht="15" spans="1:8">
      <c r="A1638" s="14"/>
      <c r="B1638" s="14"/>
      <c r="C1638" s="14"/>
      <c r="D1638" s="14"/>
      <c r="E1638" s="14"/>
      <c r="F1638" s="14"/>
      <c r="G1638" s="14"/>
      <c r="H1638" s="15"/>
    </row>
    <row r="1639" ht="15" spans="1:8">
      <c r="A1639" s="14"/>
      <c r="B1639" s="14"/>
      <c r="C1639" s="14"/>
      <c r="D1639" s="14"/>
      <c r="E1639" s="14"/>
      <c r="F1639" s="14"/>
      <c r="G1639" s="14"/>
      <c r="H1639" s="15"/>
    </row>
    <row r="1640" ht="15" spans="1:8">
      <c r="A1640" s="14"/>
      <c r="B1640" s="14"/>
      <c r="C1640" s="14"/>
      <c r="D1640" s="14"/>
      <c r="E1640" s="14"/>
      <c r="F1640" s="14"/>
      <c r="G1640" s="14"/>
      <c r="H1640" s="15"/>
    </row>
    <row r="1641" ht="15" spans="1:8">
      <c r="A1641" s="14"/>
      <c r="B1641" s="14"/>
      <c r="C1641" s="14"/>
      <c r="D1641" s="14"/>
      <c r="E1641" s="14"/>
      <c r="F1641" s="14"/>
      <c r="G1641" s="14"/>
      <c r="H1641" s="15"/>
    </row>
    <row r="1642" ht="15" spans="1:8">
      <c r="A1642" s="14"/>
      <c r="B1642" s="14"/>
      <c r="C1642" s="14"/>
      <c r="D1642" s="14"/>
      <c r="E1642" s="14"/>
      <c r="F1642" s="14"/>
      <c r="G1642" s="14"/>
      <c r="H1642" s="15"/>
    </row>
    <row r="1643" ht="15" spans="1:8">
      <c r="A1643" s="14"/>
      <c r="B1643" s="14"/>
      <c r="C1643" s="14"/>
      <c r="D1643" s="14"/>
      <c r="E1643" s="14"/>
      <c r="F1643" s="14"/>
      <c r="G1643" s="14"/>
      <c r="H1643" s="15"/>
    </row>
    <row r="1644" ht="15" spans="1:8">
      <c r="A1644" s="14"/>
      <c r="B1644" s="14"/>
      <c r="C1644" s="14"/>
      <c r="D1644" s="14"/>
      <c r="E1644" s="14"/>
      <c r="F1644" s="14"/>
      <c r="G1644" s="14"/>
      <c r="H1644" s="15"/>
    </row>
    <row r="1645" ht="15" spans="1:8">
      <c r="A1645" s="14"/>
      <c r="B1645" s="14"/>
      <c r="C1645" s="14"/>
      <c r="D1645" s="14"/>
      <c r="E1645" s="14"/>
      <c r="F1645" s="14"/>
      <c r="G1645" s="14"/>
      <c r="H1645" s="15"/>
    </row>
    <row r="1646" ht="15" spans="1:8">
      <c r="A1646" s="14"/>
      <c r="B1646" s="14"/>
      <c r="C1646" s="14"/>
      <c r="D1646" s="14"/>
      <c r="E1646" s="14"/>
      <c r="F1646" s="14"/>
      <c r="G1646" s="14"/>
      <c r="H1646" s="15"/>
    </row>
    <row r="1647" ht="15" spans="1:8">
      <c r="A1647" s="14"/>
      <c r="B1647" s="14"/>
      <c r="C1647" s="14"/>
      <c r="D1647" s="14"/>
      <c r="E1647" s="14"/>
      <c r="F1647" s="14"/>
      <c r="G1647" s="14"/>
      <c r="H1647" s="15"/>
    </row>
    <row r="1648" ht="15" spans="1:8">
      <c r="A1648" s="14"/>
      <c r="B1648" s="14"/>
      <c r="C1648" s="14"/>
      <c r="D1648" s="14"/>
      <c r="E1648" s="14"/>
      <c r="F1648" s="14"/>
      <c r="G1648" s="14"/>
      <c r="H1648" s="15"/>
    </row>
    <row r="1649" ht="15" spans="1:8">
      <c r="A1649" s="14"/>
      <c r="B1649" s="14"/>
      <c r="C1649" s="14"/>
      <c r="D1649" s="14"/>
      <c r="E1649" s="14"/>
      <c r="F1649" s="14"/>
      <c r="G1649" s="14"/>
      <c r="H1649" s="15"/>
    </row>
    <row r="1650" ht="15" spans="1:8">
      <c r="A1650" s="14"/>
      <c r="B1650" s="14"/>
      <c r="C1650" s="14"/>
      <c r="D1650" s="14"/>
      <c r="E1650" s="14"/>
      <c r="F1650" s="14"/>
      <c r="G1650" s="14"/>
      <c r="H1650" s="15"/>
    </row>
    <row r="1651" ht="15" spans="1:8">
      <c r="A1651" s="14"/>
      <c r="B1651" s="14"/>
      <c r="C1651" s="14"/>
      <c r="D1651" s="14"/>
      <c r="E1651" s="14"/>
      <c r="F1651" s="14"/>
      <c r="G1651" s="14"/>
      <c r="H1651" s="15"/>
    </row>
    <row r="1652" ht="15" spans="1:8">
      <c r="A1652" s="14"/>
      <c r="B1652" s="14"/>
      <c r="C1652" s="14"/>
      <c r="D1652" s="14"/>
      <c r="E1652" s="14"/>
      <c r="F1652" s="14"/>
      <c r="G1652" s="14"/>
      <c r="H1652" s="15"/>
    </row>
    <row r="1653" ht="15" spans="1:8">
      <c r="A1653" s="14"/>
      <c r="B1653" s="14"/>
      <c r="C1653" s="14"/>
      <c r="D1653" s="14"/>
      <c r="E1653" s="14"/>
      <c r="F1653" s="14"/>
      <c r="G1653" s="14"/>
      <c r="H1653" s="15"/>
    </row>
    <row r="1654" ht="15" spans="1:8">
      <c r="A1654" s="14"/>
      <c r="B1654" s="14"/>
      <c r="C1654" s="14"/>
      <c r="D1654" s="14"/>
      <c r="E1654" s="14"/>
      <c r="F1654" s="14"/>
      <c r="G1654" s="14"/>
      <c r="H1654" s="15"/>
    </row>
    <row r="1655" ht="15" spans="1:8">
      <c r="A1655" s="14"/>
      <c r="B1655" s="14"/>
      <c r="C1655" s="14"/>
      <c r="D1655" s="14"/>
      <c r="E1655" s="14"/>
      <c r="F1655" s="14"/>
      <c r="G1655" s="14"/>
      <c r="H1655" s="15"/>
    </row>
    <row r="1656" ht="15" spans="1:8">
      <c r="A1656" s="14"/>
      <c r="B1656" s="14"/>
      <c r="C1656" s="14"/>
      <c r="D1656" s="14"/>
      <c r="E1656" s="14"/>
      <c r="F1656" s="14"/>
      <c r="G1656" s="14"/>
      <c r="H1656" s="15"/>
    </row>
    <row r="1657" ht="15" spans="1:8">
      <c r="A1657" s="14"/>
      <c r="B1657" s="14"/>
      <c r="C1657" s="14"/>
      <c r="D1657" s="14"/>
      <c r="E1657" s="14"/>
      <c r="F1657" s="14"/>
      <c r="G1657" s="14"/>
      <c r="H1657" s="15"/>
    </row>
    <row r="1658" ht="15" spans="1:8">
      <c r="A1658" s="14"/>
      <c r="B1658" s="14"/>
      <c r="C1658" s="14"/>
      <c r="D1658" s="14"/>
      <c r="E1658" s="14"/>
      <c r="F1658" s="14"/>
      <c r="G1658" s="14"/>
      <c r="H1658" s="15"/>
    </row>
    <row r="1659" ht="15" spans="1:8">
      <c r="A1659" s="14"/>
      <c r="B1659" s="14"/>
      <c r="C1659" s="14"/>
      <c r="D1659" s="14"/>
      <c r="E1659" s="14"/>
      <c r="F1659" s="14"/>
      <c r="G1659" s="14"/>
      <c r="H1659" s="15"/>
    </row>
    <row r="1660" ht="15" spans="1:8">
      <c r="A1660" s="14"/>
      <c r="B1660" s="14"/>
      <c r="C1660" s="14"/>
      <c r="D1660" s="14"/>
      <c r="E1660" s="14"/>
      <c r="F1660" s="14"/>
      <c r="G1660" s="14"/>
      <c r="H1660" s="15"/>
    </row>
    <row r="1661" ht="15" spans="1:8">
      <c r="A1661" s="14"/>
      <c r="B1661" s="14"/>
      <c r="C1661" s="14"/>
      <c r="D1661" s="14"/>
      <c r="E1661" s="14"/>
      <c r="F1661" s="14"/>
      <c r="G1661" s="14"/>
      <c r="H1661" s="15"/>
    </row>
    <row r="1662" ht="15" spans="1:8">
      <c r="A1662" s="14"/>
      <c r="B1662" s="14"/>
      <c r="C1662" s="14"/>
      <c r="D1662" s="14"/>
      <c r="E1662" s="14"/>
      <c r="F1662" s="14"/>
      <c r="G1662" s="14"/>
      <c r="H1662" s="15"/>
    </row>
    <row r="1663" ht="15" spans="1:8">
      <c r="A1663" s="14"/>
      <c r="B1663" s="14"/>
      <c r="C1663" s="14"/>
      <c r="D1663" s="14"/>
      <c r="E1663" s="14"/>
      <c r="F1663" s="14"/>
      <c r="G1663" s="14"/>
      <c r="H1663" s="15"/>
    </row>
    <row r="1664" ht="15" spans="1:8">
      <c r="A1664" s="14"/>
      <c r="B1664" s="14"/>
      <c r="C1664" s="14"/>
      <c r="D1664" s="14"/>
      <c r="E1664" s="14"/>
      <c r="F1664" s="14"/>
      <c r="G1664" s="14"/>
      <c r="H1664" s="15"/>
    </row>
    <row r="1665" ht="15" spans="1:8">
      <c r="A1665" s="14"/>
      <c r="B1665" s="14"/>
      <c r="C1665" s="14"/>
      <c r="D1665" s="14"/>
      <c r="E1665" s="14"/>
      <c r="F1665" s="14"/>
      <c r="G1665" s="14"/>
      <c r="H1665" s="15"/>
    </row>
    <row r="1666" ht="15" spans="1:8">
      <c r="A1666" s="14"/>
      <c r="B1666" s="14"/>
      <c r="C1666" s="14"/>
      <c r="D1666" s="14"/>
      <c r="E1666" s="14"/>
      <c r="F1666" s="14"/>
      <c r="G1666" s="14"/>
      <c r="H1666" s="15"/>
    </row>
    <row r="1667" ht="15" spans="1:8">
      <c r="A1667" s="14"/>
      <c r="B1667" s="14"/>
      <c r="C1667" s="14"/>
      <c r="D1667" s="14"/>
      <c r="E1667" s="14"/>
      <c r="F1667" s="14"/>
      <c r="G1667" s="14"/>
      <c r="H1667" s="15"/>
    </row>
    <row r="1668" ht="15" spans="1:8">
      <c r="A1668" s="14"/>
      <c r="B1668" s="14"/>
      <c r="C1668" s="14"/>
      <c r="D1668" s="14"/>
      <c r="E1668" s="14"/>
      <c r="F1668" s="14"/>
      <c r="G1668" s="14"/>
      <c r="H1668" s="15"/>
    </row>
    <row r="1669" ht="15" spans="1:8">
      <c r="A1669" s="14"/>
      <c r="B1669" s="14"/>
      <c r="C1669" s="14"/>
      <c r="D1669" s="14"/>
      <c r="E1669" s="14"/>
      <c r="F1669" s="14"/>
      <c r="G1669" s="14"/>
      <c r="H1669" s="15"/>
    </row>
    <row r="1670" ht="15" spans="1:8">
      <c r="A1670" s="14"/>
      <c r="B1670" s="14"/>
      <c r="C1670" s="14"/>
      <c r="D1670" s="14"/>
      <c r="E1670" s="14"/>
      <c r="F1670" s="14"/>
      <c r="G1670" s="14"/>
      <c r="H1670" s="15"/>
    </row>
    <row r="1671" ht="15" spans="1:8">
      <c r="A1671" s="14"/>
      <c r="B1671" s="14"/>
      <c r="C1671" s="14"/>
      <c r="D1671" s="14"/>
      <c r="E1671" s="14"/>
      <c r="F1671" s="14"/>
      <c r="G1671" s="14"/>
      <c r="H1671" s="15"/>
    </row>
    <row r="1672" ht="15" spans="1:8">
      <c r="A1672" s="14"/>
      <c r="B1672" s="14"/>
      <c r="C1672" s="14"/>
      <c r="D1672" s="14"/>
      <c r="E1672" s="14"/>
      <c r="F1672" s="14"/>
      <c r="G1672" s="14"/>
      <c r="H1672" s="15"/>
    </row>
    <row r="1673" ht="15" spans="1:8">
      <c r="A1673" s="14"/>
      <c r="B1673" s="14"/>
      <c r="C1673" s="14"/>
      <c r="D1673" s="14"/>
      <c r="E1673" s="14"/>
      <c r="F1673" s="14"/>
      <c r="G1673" s="14"/>
      <c r="H1673" s="15"/>
    </row>
    <row r="1674" ht="15" spans="1:8">
      <c r="A1674" s="14"/>
      <c r="B1674" s="14"/>
      <c r="C1674" s="14"/>
      <c r="D1674" s="14"/>
      <c r="E1674" s="14"/>
      <c r="F1674" s="14"/>
      <c r="G1674" s="14"/>
      <c r="H1674" s="15"/>
    </row>
    <row r="1675" ht="15" spans="1:8">
      <c r="A1675" s="14"/>
      <c r="B1675" s="14"/>
      <c r="C1675" s="14"/>
      <c r="D1675" s="14"/>
      <c r="E1675" s="14"/>
      <c r="F1675" s="14"/>
      <c r="G1675" s="14"/>
      <c r="H1675" s="15"/>
    </row>
    <row r="1676" ht="15" spans="1:8">
      <c r="A1676" s="14"/>
      <c r="B1676" s="14"/>
      <c r="C1676" s="14"/>
      <c r="D1676" s="14"/>
      <c r="E1676" s="14"/>
      <c r="F1676" s="14"/>
      <c r="G1676" s="14"/>
      <c r="H1676" s="15"/>
    </row>
    <row r="1677" ht="15" spans="1:8">
      <c r="A1677" s="14"/>
      <c r="B1677" s="14"/>
      <c r="C1677" s="14"/>
      <c r="D1677" s="14"/>
      <c r="E1677" s="14"/>
      <c r="F1677" s="14"/>
      <c r="G1677" s="14"/>
      <c r="H1677" s="15"/>
    </row>
    <row r="1678" ht="15" spans="1:8">
      <c r="A1678" s="14"/>
      <c r="B1678" s="14"/>
      <c r="C1678" s="14"/>
      <c r="D1678" s="14"/>
      <c r="E1678" s="14"/>
      <c r="F1678" s="14"/>
      <c r="G1678" s="14"/>
      <c r="H1678" s="15"/>
    </row>
    <row r="1679" ht="15" spans="1:8">
      <c r="A1679" s="14"/>
      <c r="B1679" s="14"/>
      <c r="C1679" s="14"/>
      <c r="D1679" s="14"/>
      <c r="E1679" s="14"/>
      <c r="F1679" s="14"/>
      <c r="G1679" s="14"/>
      <c r="H1679" s="15"/>
    </row>
    <row r="1680" ht="15" spans="1:8">
      <c r="A1680" s="14"/>
      <c r="B1680" s="14"/>
      <c r="C1680" s="14"/>
      <c r="D1680" s="14"/>
      <c r="E1680" s="14"/>
      <c r="F1680" s="14"/>
      <c r="G1680" s="14"/>
      <c r="H1680" s="15"/>
    </row>
    <row r="1681" ht="15" spans="1:8">
      <c r="A1681" s="14"/>
      <c r="B1681" s="14"/>
      <c r="C1681" s="14"/>
      <c r="D1681" s="14"/>
      <c r="E1681" s="14"/>
      <c r="F1681" s="14"/>
      <c r="G1681" s="14"/>
      <c r="H1681" s="15"/>
    </row>
    <row r="1682" ht="15" spans="1:8">
      <c r="A1682" s="14"/>
      <c r="B1682" s="14"/>
      <c r="C1682" s="14"/>
      <c r="D1682" s="14"/>
      <c r="E1682" s="14"/>
      <c r="F1682" s="14"/>
      <c r="G1682" s="14"/>
      <c r="H1682" s="15"/>
    </row>
    <row r="1683" ht="15" spans="1:8">
      <c r="A1683" s="14"/>
      <c r="B1683" s="14"/>
      <c r="C1683" s="14"/>
      <c r="D1683" s="14"/>
      <c r="E1683" s="14"/>
      <c r="F1683" s="14"/>
      <c r="G1683" s="14"/>
      <c r="H1683" s="15"/>
    </row>
    <row r="1684" ht="15" spans="1:8">
      <c r="A1684" s="14"/>
      <c r="B1684" s="14"/>
      <c r="C1684" s="14"/>
      <c r="D1684" s="14"/>
      <c r="E1684" s="14"/>
      <c r="F1684" s="14"/>
      <c r="G1684" s="14"/>
      <c r="H1684" s="15"/>
    </row>
    <row r="1685" ht="15" spans="1:8">
      <c r="A1685" s="14"/>
      <c r="B1685" s="14"/>
      <c r="C1685" s="14"/>
      <c r="D1685" s="14"/>
      <c r="E1685" s="14"/>
      <c r="F1685" s="14"/>
      <c r="G1685" s="14"/>
      <c r="H1685" s="15"/>
    </row>
    <row r="1686" ht="15" spans="1:8">
      <c r="A1686" s="14"/>
      <c r="B1686" s="14"/>
      <c r="C1686" s="14"/>
      <c r="D1686" s="14"/>
      <c r="E1686" s="14"/>
      <c r="F1686" s="14"/>
      <c r="G1686" s="14"/>
      <c r="H1686" s="15"/>
    </row>
    <row r="1687" ht="15" spans="1:8">
      <c r="A1687" s="14"/>
      <c r="B1687" s="14"/>
      <c r="C1687" s="14"/>
      <c r="D1687" s="14"/>
      <c r="E1687" s="14"/>
      <c r="F1687" s="14"/>
      <c r="G1687" s="14"/>
      <c r="H1687" s="15"/>
    </row>
    <row r="1688" ht="15" spans="1:8">
      <c r="A1688" s="14"/>
      <c r="B1688" s="14"/>
      <c r="C1688" s="14"/>
      <c r="D1688" s="14"/>
      <c r="E1688" s="14"/>
      <c r="F1688" s="14"/>
      <c r="G1688" s="14"/>
      <c r="H1688" s="15"/>
    </row>
    <row r="1689" ht="15" spans="1:8">
      <c r="A1689" s="14"/>
      <c r="B1689" s="14"/>
      <c r="C1689" s="14"/>
      <c r="D1689" s="14"/>
      <c r="E1689" s="14"/>
      <c r="F1689" s="14"/>
      <c r="G1689" s="14"/>
      <c r="H1689" s="15"/>
    </row>
    <row r="1690" ht="15" spans="1:8">
      <c r="A1690" s="14"/>
      <c r="B1690" s="14"/>
      <c r="C1690" s="14"/>
      <c r="D1690" s="14"/>
      <c r="E1690" s="14"/>
      <c r="F1690" s="14"/>
      <c r="G1690" s="14"/>
      <c r="H1690" s="15"/>
    </row>
    <row r="1691" ht="15" spans="1:8">
      <c r="A1691" s="14"/>
      <c r="B1691" s="14"/>
      <c r="C1691" s="14"/>
      <c r="D1691" s="14"/>
      <c r="E1691" s="14"/>
      <c r="F1691" s="14"/>
      <c r="G1691" s="14"/>
      <c r="H1691" s="15"/>
    </row>
    <row r="1692" ht="15" spans="1:8">
      <c r="A1692" s="14"/>
      <c r="B1692" s="14"/>
      <c r="C1692" s="14"/>
      <c r="D1692" s="14"/>
      <c r="E1692" s="14"/>
      <c r="F1692" s="14"/>
      <c r="G1692" s="14"/>
      <c r="H1692" s="15"/>
    </row>
    <row r="1693" ht="15" spans="1:8">
      <c r="A1693" s="14"/>
      <c r="B1693" s="14"/>
      <c r="C1693" s="14"/>
      <c r="D1693" s="14"/>
      <c r="E1693" s="14"/>
      <c r="F1693" s="14"/>
      <c r="G1693" s="14"/>
      <c r="H1693" s="15"/>
    </row>
    <row r="1694" ht="15" spans="1:8">
      <c r="A1694" s="14"/>
      <c r="B1694" s="14"/>
      <c r="C1694" s="14"/>
      <c r="D1694" s="14"/>
      <c r="E1694" s="14"/>
      <c r="F1694" s="14"/>
      <c r="G1694" s="14"/>
      <c r="H1694" s="15"/>
    </row>
    <row r="1695" ht="15" spans="1:8">
      <c r="A1695" s="14"/>
      <c r="B1695" s="14"/>
      <c r="C1695" s="14"/>
      <c r="D1695" s="14"/>
      <c r="E1695" s="14"/>
      <c r="F1695" s="14"/>
      <c r="G1695" s="14"/>
      <c r="H1695" s="15"/>
    </row>
    <row r="1696" ht="15" spans="1:8">
      <c r="A1696" s="14"/>
      <c r="B1696" s="14"/>
      <c r="C1696" s="14"/>
      <c r="D1696" s="14"/>
      <c r="E1696" s="14"/>
      <c r="F1696" s="14"/>
      <c r="G1696" s="14"/>
      <c r="H1696" s="15"/>
    </row>
    <row r="1697" ht="15" spans="1:8">
      <c r="A1697" s="14"/>
      <c r="B1697" s="14"/>
      <c r="C1697" s="14"/>
      <c r="D1697" s="14"/>
      <c r="E1697" s="14"/>
      <c r="F1697" s="14"/>
      <c r="G1697" s="14"/>
      <c r="H1697" s="15"/>
    </row>
    <row r="1698" ht="15" spans="1:8">
      <c r="A1698" s="14"/>
      <c r="B1698" s="14"/>
      <c r="C1698" s="14"/>
      <c r="D1698" s="14"/>
      <c r="E1698" s="14"/>
      <c r="F1698" s="14"/>
      <c r="G1698" s="14"/>
      <c r="H1698" s="15"/>
    </row>
    <row r="1699" ht="15" spans="1:8">
      <c r="A1699" s="14"/>
      <c r="B1699" s="14"/>
      <c r="C1699" s="14"/>
      <c r="D1699" s="14"/>
      <c r="E1699" s="14"/>
      <c r="F1699" s="14"/>
      <c r="G1699" s="14"/>
      <c r="H1699" s="15"/>
    </row>
    <row r="1700" ht="15" spans="1:8">
      <c r="A1700" s="14"/>
      <c r="B1700" s="14"/>
      <c r="C1700" s="14"/>
      <c r="D1700" s="14"/>
      <c r="E1700" s="14"/>
      <c r="F1700" s="14"/>
      <c r="G1700" s="14"/>
      <c r="H1700" s="15"/>
    </row>
    <row r="1701" ht="15" spans="1:8">
      <c r="A1701" s="14"/>
      <c r="B1701" s="14"/>
      <c r="C1701" s="14"/>
      <c r="D1701" s="14"/>
      <c r="E1701" s="14"/>
      <c r="F1701" s="14"/>
      <c r="G1701" s="14"/>
      <c r="H1701" s="15"/>
    </row>
    <row r="1702" ht="15" spans="1:8">
      <c r="A1702" s="14"/>
      <c r="B1702" s="14"/>
      <c r="C1702" s="14"/>
      <c r="D1702" s="14"/>
      <c r="E1702" s="14"/>
      <c r="F1702" s="14"/>
      <c r="G1702" s="14"/>
      <c r="H1702" s="15"/>
    </row>
    <row r="1703" ht="15" spans="1:8">
      <c r="A1703" s="14"/>
      <c r="B1703" s="14"/>
      <c r="C1703" s="14"/>
      <c r="D1703" s="14"/>
      <c r="E1703" s="14"/>
      <c r="F1703" s="14"/>
      <c r="G1703" s="14"/>
      <c r="H1703" s="15"/>
    </row>
    <row r="1704" ht="15" spans="1:8">
      <c r="A1704" s="14"/>
      <c r="B1704" s="14"/>
      <c r="C1704" s="14"/>
      <c r="D1704" s="14"/>
      <c r="E1704" s="14"/>
      <c r="F1704" s="14"/>
      <c r="G1704" s="14"/>
      <c r="H1704" s="15"/>
    </row>
    <row r="1705" ht="15" spans="1:8">
      <c r="A1705" s="14"/>
      <c r="B1705" s="14"/>
      <c r="C1705" s="14"/>
      <c r="D1705" s="14"/>
      <c r="E1705" s="14"/>
      <c r="F1705" s="14"/>
      <c r="G1705" s="14"/>
      <c r="H1705" s="15"/>
    </row>
    <row r="1706" ht="15" spans="1:8">
      <c r="A1706" s="14"/>
      <c r="B1706" s="14"/>
      <c r="C1706" s="14"/>
      <c r="D1706" s="14"/>
      <c r="E1706" s="14"/>
      <c r="F1706" s="14"/>
      <c r="G1706" s="14"/>
      <c r="H1706" s="15"/>
    </row>
    <row r="1707" ht="15" spans="1:8">
      <c r="A1707" s="14"/>
      <c r="B1707" s="14"/>
      <c r="C1707" s="14"/>
      <c r="D1707" s="14"/>
      <c r="E1707" s="14"/>
      <c r="F1707" s="14"/>
      <c r="G1707" s="14"/>
      <c r="H1707" s="15"/>
    </row>
    <row r="1708" ht="15" spans="1:8">
      <c r="A1708" s="14"/>
      <c r="B1708" s="14"/>
      <c r="C1708" s="14"/>
      <c r="D1708" s="14"/>
      <c r="E1708" s="14"/>
      <c r="F1708" s="14"/>
      <c r="G1708" s="14"/>
      <c r="H1708" s="15"/>
    </row>
    <row r="1709" ht="15" spans="1:8">
      <c r="A1709" s="14"/>
      <c r="B1709" s="14"/>
      <c r="C1709" s="14"/>
      <c r="D1709" s="14"/>
      <c r="E1709" s="14"/>
      <c r="F1709" s="14"/>
      <c r="G1709" s="14"/>
      <c r="H1709" s="15"/>
    </row>
    <row r="1710" ht="15" spans="1:8">
      <c r="A1710" s="14"/>
      <c r="B1710" s="14"/>
      <c r="C1710" s="14"/>
      <c r="D1710" s="14"/>
      <c r="E1710" s="14"/>
      <c r="F1710" s="14"/>
      <c r="G1710" s="14"/>
      <c r="H1710" s="15"/>
    </row>
    <row r="1711" ht="15" spans="1:8">
      <c r="A1711" s="14"/>
      <c r="B1711" s="14"/>
      <c r="C1711" s="14"/>
      <c r="D1711" s="14"/>
      <c r="E1711" s="14"/>
      <c r="F1711" s="14"/>
      <c r="G1711" s="14"/>
      <c r="H1711" s="15"/>
    </row>
    <row r="1712" ht="15" spans="1:8">
      <c r="A1712" s="14"/>
      <c r="B1712" s="14"/>
      <c r="C1712" s="14"/>
      <c r="D1712" s="14"/>
      <c r="E1712" s="14"/>
      <c r="F1712" s="14"/>
      <c r="G1712" s="14"/>
      <c r="H1712" s="15"/>
    </row>
    <row r="1713" ht="15" spans="1:8">
      <c r="A1713" s="14"/>
      <c r="B1713" s="14"/>
      <c r="C1713" s="14"/>
      <c r="D1713" s="14"/>
      <c r="E1713" s="14"/>
      <c r="F1713" s="14"/>
      <c r="G1713" s="14"/>
      <c r="H1713" s="15"/>
    </row>
    <row r="1714" ht="15" spans="1:8">
      <c r="A1714" s="14"/>
      <c r="B1714" s="14"/>
      <c r="C1714" s="14"/>
      <c r="D1714" s="14"/>
      <c r="E1714" s="14"/>
      <c r="F1714" s="14"/>
      <c r="G1714" s="14"/>
      <c r="H1714" s="15"/>
    </row>
    <row r="1715" ht="15" spans="1:8">
      <c r="A1715" s="14"/>
      <c r="B1715" s="14"/>
      <c r="C1715" s="14"/>
      <c r="D1715" s="14"/>
      <c r="E1715" s="14"/>
      <c r="F1715" s="14"/>
      <c r="G1715" s="14"/>
      <c r="H1715" s="15"/>
    </row>
    <row r="1716" ht="15" spans="1:8">
      <c r="A1716" s="14"/>
      <c r="B1716" s="14"/>
      <c r="C1716" s="14"/>
      <c r="D1716" s="14"/>
      <c r="E1716" s="14"/>
      <c r="F1716" s="14"/>
      <c r="G1716" s="14"/>
      <c r="H1716" s="15"/>
    </row>
    <row r="1717" ht="15" spans="1:8">
      <c r="A1717" s="14"/>
      <c r="B1717" s="14"/>
      <c r="C1717" s="14"/>
      <c r="D1717" s="14"/>
      <c r="E1717" s="14"/>
      <c r="F1717" s="14"/>
      <c r="G1717" s="14"/>
      <c r="H1717" s="15"/>
    </row>
    <row r="1718" ht="15" spans="1:8">
      <c r="A1718" s="14"/>
      <c r="B1718" s="14"/>
      <c r="C1718" s="14"/>
      <c r="D1718" s="14"/>
      <c r="E1718" s="14"/>
      <c r="F1718" s="14"/>
      <c r="G1718" s="14"/>
      <c r="H1718" s="15"/>
    </row>
    <row r="1719" ht="15" spans="1:8">
      <c r="A1719" s="14"/>
      <c r="B1719" s="14"/>
      <c r="C1719" s="14"/>
      <c r="D1719" s="14"/>
      <c r="E1719" s="14"/>
      <c r="F1719" s="14"/>
      <c r="G1719" s="14"/>
      <c r="H1719" s="15"/>
    </row>
    <row r="1720" ht="15" spans="1:8">
      <c r="A1720" s="14"/>
      <c r="B1720" s="14"/>
      <c r="C1720" s="14"/>
      <c r="D1720" s="14"/>
      <c r="E1720" s="14"/>
      <c r="F1720" s="14"/>
      <c r="G1720" s="14"/>
      <c r="H1720" s="15"/>
    </row>
    <row r="1721" ht="15" spans="1:8">
      <c r="A1721" s="14"/>
      <c r="B1721" s="14"/>
      <c r="C1721" s="14"/>
      <c r="D1721" s="14"/>
      <c r="E1721" s="14"/>
      <c r="F1721" s="14"/>
      <c r="G1721" s="14"/>
      <c r="H1721" s="15"/>
    </row>
    <row r="1722" ht="15" spans="1:8">
      <c r="A1722" s="14"/>
      <c r="B1722" s="14"/>
      <c r="C1722" s="14"/>
      <c r="D1722" s="14"/>
      <c r="E1722" s="14"/>
      <c r="F1722" s="14"/>
      <c r="G1722" s="14"/>
      <c r="H1722" s="15"/>
    </row>
    <row r="1723" ht="15" spans="1:8">
      <c r="A1723" s="14"/>
      <c r="B1723" s="14"/>
      <c r="C1723" s="14"/>
      <c r="D1723" s="14"/>
      <c r="E1723" s="14"/>
      <c r="F1723" s="14"/>
      <c r="G1723" s="14"/>
      <c r="H1723" s="15"/>
    </row>
    <row r="1724" ht="15" spans="1:8">
      <c r="A1724" s="14"/>
      <c r="B1724" s="14"/>
      <c r="C1724" s="14"/>
      <c r="D1724" s="14"/>
      <c r="E1724" s="14"/>
      <c r="F1724" s="14"/>
      <c r="G1724" s="14"/>
      <c r="H1724" s="15"/>
    </row>
    <row r="1725" ht="15" spans="1:8">
      <c r="A1725" s="14"/>
      <c r="B1725" s="14"/>
      <c r="C1725" s="14"/>
      <c r="D1725" s="14"/>
      <c r="E1725" s="14"/>
      <c r="F1725" s="14"/>
      <c r="G1725" s="14"/>
      <c r="H1725" s="15"/>
    </row>
    <row r="1726" ht="15" spans="1:8">
      <c r="A1726" s="14"/>
      <c r="B1726" s="14"/>
      <c r="C1726" s="14"/>
      <c r="D1726" s="14"/>
      <c r="E1726" s="14"/>
      <c r="F1726" s="14"/>
      <c r="G1726" s="14"/>
      <c r="H1726" s="15"/>
    </row>
    <row r="1727" ht="15" spans="1:8">
      <c r="A1727" s="14"/>
      <c r="B1727" s="14"/>
      <c r="C1727" s="14"/>
      <c r="D1727" s="14"/>
      <c r="E1727" s="14"/>
      <c r="F1727" s="14"/>
      <c r="G1727" s="14"/>
      <c r="H1727" s="15"/>
    </row>
    <row r="1728" ht="15" spans="1:8">
      <c r="A1728" s="14"/>
      <c r="B1728" s="14"/>
      <c r="C1728" s="14"/>
      <c r="D1728" s="14"/>
      <c r="E1728" s="14"/>
      <c r="F1728" s="14"/>
      <c r="G1728" s="14"/>
      <c r="H1728" s="15"/>
    </row>
    <row r="1729" ht="15" spans="1:8">
      <c r="A1729" s="14"/>
      <c r="B1729" s="14"/>
      <c r="C1729" s="14"/>
      <c r="D1729" s="14"/>
      <c r="E1729" s="14"/>
      <c r="F1729" s="14"/>
      <c r="G1729" s="14"/>
      <c r="H1729" s="15"/>
    </row>
    <row r="1730" ht="15" spans="1:8">
      <c r="A1730" s="14"/>
      <c r="B1730" s="14"/>
      <c r="C1730" s="14"/>
      <c r="D1730" s="14"/>
      <c r="E1730" s="14"/>
      <c r="F1730" s="14"/>
      <c r="G1730" s="14"/>
      <c r="H1730" s="15"/>
    </row>
    <row r="1731" ht="15" spans="1:8">
      <c r="A1731" s="14"/>
      <c r="B1731" s="14"/>
      <c r="C1731" s="14"/>
      <c r="D1731" s="14"/>
      <c r="E1731" s="14"/>
      <c r="F1731" s="14"/>
      <c r="G1731" s="14"/>
      <c r="H1731" s="15"/>
    </row>
    <row r="1732" ht="15" spans="1:8">
      <c r="A1732" s="14"/>
      <c r="B1732" s="14"/>
      <c r="C1732" s="14"/>
      <c r="D1732" s="14"/>
      <c r="E1732" s="14"/>
      <c r="F1732" s="14"/>
      <c r="G1732" s="14"/>
      <c r="H1732" s="15"/>
    </row>
    <row r="1733" ht="15" spans="1:8">
      <c r="A1733" s="14"/>
      <c r="B1733" s="14"/>
      <c r="C1733" s="14"/>
      <c r="D1733" s="14"/>
      <c r="E1733" s="14"/>
      <c r="F1733" s="14"/>
      <c r="G1733" s="14"/>
      <c r="H1733" s="15"/>
    </row>
    <row r="1734" ht="15" spans="1:8">
      <c r="A1734" s="14"/>
      <c r="B1734" s="14"/>
      <c r="C1734" s="14"/>
      <c r="D1734" s="14"/>
      <c r="E1734" s="14"/>
      <c r="F1734" s="14"/>
      <c r="G1734" s="14"/>
      <c r="H1734" s="15"/>
    </row>
    <row r="1735" ht="15" spans="1:8">
      <c r="A1735" s="14"/>
      <c r="B1735" s="14"/>
      <c r="C1735" s="14"/>
      <c r="D1735" s="14"/>
      <c r="E1735" s="14"/>
      <c r="F1735" s="14"/>
      <c r="G1735" s="14"/>
      <c r="H1735" s="15"/>
    </row>
    <row r="1736" ht="15" spans="1:8">
      <c r="A1736" s="14"/>
      <c r="B1736" s="14"/>
      <c r="C1736" s="14"/>
      <c r="D1736" s="14"/>
      <c r="E1736" s="14"/>
      <c r="F1736" s="14"/>
      <c r="G1736" s="14"/>
      <c r="H1736" s="15"/>
    </row>
    <row r="1737" ht="15" spans="1:8">
      <c r="A1737" s="14"/>
      <c r="B1737" s="14"/>
      <c r="C1737" s="14"/>
      <c r="D1737" s="14"/>
      <c r="E1737" s="14"/>
      <c r="F1737" s="14"/>
      <c r="G1737" s="14"/>
      <c r="H1737" s="15"/>
    </row>
    <row r="1738" ht="15" spans="1:8">
      <c r="A1738" s="14"/>
      <c r="B1738" s="14"/>
      <c r="C1738" s="14"/>
      <c r="D1738" s="14"/>
      <c r="E1738" s="14"/>
      <c r="F1738" s="14"/>
      <c r="G1738" s="14"/>
      <c r="H1738" s="15"/>
    </row>
    <row r="1739" ht="15" spans="1:8">
      <c r="A1739" s="14"/>
      <c r="B1739" s="14"/>
      <c r="C1739" s="14"/>
      <c r="D1739" s="14"/>
      <c r="E1739" s="14"/>
      <c r="F1739" s="14"/>
      <c r="G1739" s="14"/>
      <c r="H1739" s="15"/>
    </row>
    <row r="1740" ht="15" spans="1:8">
      <c r="A1740" s="14"/>
      <c r="B1740" s="14"/>
      <c r="C1740" s="14"/>
      <c r="D1740" s="14"/>
      <c r="E1740" s="14"/>
      <c r="F1740" s="14"/>
      <c r="G1740" s="14"/>
      <c r="H1740" s="15"/>
    </row>
    <row r="1741" ht="15" spans="1:8">
      <c r="A1741" s="14"/>
      <c r="B1741" s="14"/>
      <c r="C1741" s="14"/>
      <c r="D1741" s="14"/>
      <c r="E1741" s="14"/>
      <c r="F1741" s="14"/>
      <c r="G1741" s="14"/>
      <c r="H1741" s="15"/>
    </row>
    <row r="1742" ht="15" spans="1:8">
      <c r="A1742" s="14"/>
      <c r="B1742" s="14"/>
      <c r="C1742" s="14"/>
      <c r="D1742" s="14"/>
      <c r="E1742" s="14"/>
      <c r="F1742" s="14"/>
      <c r="G1742" s="14"/>
      <c r="H1742" s="15"/>
    </row>
    <row r="1743" ht="15" spans="1:8">
      <c r="A1743" s="14"/>
      <c r="B1743" s="14"/>
      <c r="C1743" s="14"/>
      <c r="D1743" s="14"/>
      <c r="E1743" s="14"/>
      <c r="F1743" s="14"/>
      <c r="G1743" s="14"/>
      <c r="H1743" s="15"/>
    </row>
    <row r="1744" ht="15" spans="1:8">
      <c r="A1744" s="14"/>
      <c r="B1744" s="14"/>
      <c r="C1744" s="14"/>
      <c r="D1744" s="14"/>
      <c r="E1744" s="14"/>
      <c r="F1744" s="14"/>
      <c r="G1744" s="14"/>
      <c r="H1744" s="15"/>
    </row>
    <row r="1745" ht="15" spans="1:8">
      <c r="A1745" s="14"/>
      <c r="B1745" s="14"/>
      <c r="C1745" s="14"/>
      <c r="D1745" s="14"/>
      <c r="E1745" s="14"/>
      <c r="F1745" s="14"/>
      <c r="G1745" s="14"/>
      <c r="H1745" s="15"/>
    </row>
    <row r="1746" ht="15" spans="1:8">
      <c r="A1746" s="14"/>
      <c r="B1746" s="14"/>
      <c r="C1746" s="14"/>
      <c r="D1746" s="14"/>
      <c r="E1746" s="14"/>
      <c r="F1746" s="14"/>
      <c r="G1746" s="14"/>
      <c r="H1746" s="15"/>
    </row>
    <row r="1747" ht="15" spans="1:8">
      <c r="A1747" s="14"/>
      <c r="B1747" s="14"/>
      <c r="C1747" s="14"/>
      <c r="D1747" s="14"/>
      <c r="E1747" s="14"/>
      <c r="F1747" s="14"/>
      <c r="G1747" s="14"/>
      <c r="H1747" s="15"/>
    </row>
    <row r="1748" ht="15" spans="1:8">
      <c r="A1748" s="14"/>
      <c r="B1748" s="14"/>
      <c r="C1748" s="14"/>
      <c r="D1748" s="14"/>
      <c r="E1748" s="14"/>
      <c r="F1748" s="14"/>
      <c r="G1748" s="14"/>
      <c r="H1748" s="15"/>
    </row>
    <row r="1749" ht="15" spans="1:8">
      <c r="A1749" s="14"/>
      <c r="B1749" s="14"/>
      <c r="C1749" s="14"/>
      <c r="D1749" s="14"/>
      <c r="E1749" s="14"/>
      <c r="F1749" s="14"/>
      <c r="G1749" s="14"/>
      <c r="H1749" s="15"/>
    </row>
    <row r="1750" ht="15" spans="1:8">
      <c r="A1750" s="14"/>
      <c r="B1750" s="14"/>
      <c r="C1750" s="14"/>
      <c r="D1750" s="14"/>
      <c r="E1750" s="14"/>
      <c r="F1750" s="14"/>
      <c r="G1750" s="14"/>
      <c r="H1750" s="15"/>
    </row>
    <row r="1751" ht="15" spans="1:8">
      <c r="A1751" s="14"/>
      <c r="B1751" s="14"/>
      <c r="C1751" s="14"/>
      <c r="D1751" s="14"/>
      <c r="E1751" s="14"/>
      <c r="F1751" s="14"/>
      <c r="G1751" s="14"/>
      <c r="H1751" s="15"/>
    </row>
    <row r="1752" ht="15" spans="1:8">
      <c r="A1752" s="14"/>
      <c r="B1752" s="14"/>
      <c r="C1752" s="14"/>
      <c r="D1752" s="14"/>
      <c r="E1752" s="14"/>
      <c r="F1752" s="14"/>
      <c r="G1752" s="14"/>
      <c r="H1752" s="15"/>
    </row>
    <row r="1753" ht="15" spans="1:8">
      <c r="A1753" s="14"/>
      <c r="B1753" s="14"/>
      <c r="C1753" s="14"/>
      <c r="D1753" s="14"/>
      <c r="E1753" s="14"/>
      <c r="F1753" s="14"/>
      <c r="G1753" s="14"/>
      <c r="H1753" s="15"/>
    </row>
    <row r="1754" ht="15" spans="1:8">
      <c r="A1754" s="14"/>
      <c r="B1754" s="14"/>
      <c r="C1754" s="14"/>
      <c r="D1754" s="14"/>
      <c r="E1754" s="14"/>
      <c r="F1754" s="14"/>
      <c r="G1754" s="14"/>
      <c r="H1754" s="15"/>
    </row>
    <row r="1755" ht="15" spans="1:8">
      <c r="A1755" s="14"/>
      <c r="B1755" s="14"/>
      <c r="C1755" s="14"/>
      <c r="D1755" s="14"/>
      <c r="E1755" s="14"/>
      <c r="F1755" s="14"/>
      <c r="G1755" s="14"/>
      <c r="H1755" s="15"/>
    </row>
    <row r="1756" ht="15" spans="1:8">
      <c r="A1756" s="14"/>
      <c r="B1756" s="14"/>
      <c r="C1756" s="14"/>
      <c r="D1756" s="14"/>
      <c r="E1756" s="14"/>
      <c r="F1756" s="14"/>
      <c r="G1756" s="14"/>
      <c r="H1756" s="15"/>
    </row>
    <row r="1757" ht="15" spans="1:8">
      <c r="A1757" s="14"/>
      <c r="B1757" s="14"/>
      <c r="C1757" s="14"/>
      <c r="D1757" s="14"/>
      <c r="E1757" s="14"/>
      <c r="F1757" s="14"/>
      <c r="G1757" s="14"/>
      <c r="H1757" s="15"/>
    </row>
    <row r="1758" ht="15" spans="1:8">
      <c r="A1758" s="14"/>
      <c r="B1758" s="14"/>
      <c r="C1758" s="14"/>
      <c r="D1758" s="14"/>
      <c r="E1758" s="14"/>
      <c r="F1758" s="14"/>
      <c r="G1758" s="14"/>
      <c r="H1758" s="15"/>
    </row>
    <row r="1759" ht="15" spans="1:8">
      <c r="A1759" s="14"/>
      <c r="B1759" s="14"/>
      <c r="C1759" s="14"/>
      <c r="D1759" s="14"/>
      <c r="E1759" s="14"/>
      <c r="F1759" s="14"/>
      <c r="G1759" s="14"/>
      <c r="H1759" s="15"/>
    </row>
    <row r="1760" ht="15" spans="1:8">
      <c r="A1760" s="14"/>
      <c r="B1760" s="14"/>
      <c r="C1760" s="14"/>
      <c r="D1760" s="14"/>
      <c r="E1760" s="14"/>
      <c r="F1760" s="14"/>
      <c r="G1760" s="14"/>
      <c r="H1760" s="15"/>
    </row>
    <row r="1761" ht="15" spans="1:8">
      <c r="A1761" s="14"/>
      <c r="B1761" s="14"/>
      <c r="C1761" s="14"/>
      <c r="D1761" s="14"/>
      <c r="E1761" s="14"/>
      <c r="F1761" s="14"/>
      <c r="G1761" s="14"/>
      <c r="H1761" s="15"/>
    </row>
    <row r="1762" ht="15" spans="1:8">
      <c r="A1762" s="14"/>
      <c r="B1762" s="14"/>
      <c r="C1762" s="14"/>
      <c r="D1762" s="14"/>
      <c r="E1762" s="14"/>
      <c r="F1762" s="14"/>
      <c r="G1762" s="14"/>
      <c r="H1762" s="15"/>
    </row>
    <row r="1763" ht="15" spans="1:8">
      <c r="A1763" s="14"/>
      <c r="B1763" s="14"/>
      <c r="C1763" s="14"/>
      <c r="D1763" s="14"/>
      <c r="E1763" s="14"/>
      <c r="F1763" s="14"/>
      <c r="G1763" s="14"/>
      <c r="H1763" s="15"/>
    </row>
    <row r="1764" ht="15" spans="1:8">
      <c r="A1764" s="14"/>
      <c r="B1764" s="14"/>
      <c r="C1764" s="14"/>
      <c r="D1764" s="14"/>
      <c r="E1764" s="14"/>
      <c r="F1764" s="14"/>
      <c r="G1764" s="14"/>
      <c r="H1764" s="15"/>
    </row>
    <row r="1765" ht="15" spans="1:8">
      <c r="A1765" s="14"/>
      <c r="B1765" s="14"/>
      <c r="C1765" s="14"/>
      <c r="D1765" s="14"/>
      <c r="E1765" s="14"/>
      <c r="F1765" s="14"/>
      <c r="G1765" s="14"/>
      <c r="H1765" s="15"/>
    </row>
    <row r="1766" ht="15" spans="1:8">
      <c r="A1766" s="14"/>
      <c r="B1766" s="14"/>
      <c r="C1766" s="14"/>
      <c r="D1766" s="14"/>
      <c r="E1766" s="14"/>
      <c r="F1766" s="14"/>
      <c r="G1766" s="14"/>
      <c r="H1766" s="15"/>
    </row>
    <row r="1767" ht="15" spans="1:8">
      <c r="A1767" s="14"/>
      <c r="B1767" s="14"/>
      <c r="C1767" s="14"/>
      <c r="D1767" s="14"/>
      <c r="E1767" s="14"/>
      <c r="F1767" s="14"/>
      <c r="G1767" s="14"/>
      <c r="H1767" s="15"/>
    </row>
    <row r="1768" ht="15" spans="1:8">
      <c r="A1768" s="14"/>
      <c r="B1768" s="14"/>
      <c r="C1768" s="14"/>
      <c r="D1768" s="14"/>
      <c r="E1768" s="14"/>
      <c r="F1768" s="14"/>
      <c r="G1768" s="14"/>
      <c r="H1768" s="15"/>
    </row>
    <row r="1769" ht="15" spans="1:8">
      <c r="A1769" s="14"/>
      <c r="B1769" s="14"/>
      <c r="C1769" s="14"/>
      <c r="D1769" s="14"/>
      <c r="E1769" s="14"/>
      <c r="F1769" s="14"/>
      <c r="G1769" s="14"/>
      <c r="H1769" s="15"/>
    </row>
    <row r="1770" ht="15" spans="1:8">
      <c r="A1770" s="14"/>
      <c r="B1770" s="14"/>
      <c r="C1770" s="14"/>
      <c r="D1770" s="14"/>
      <c r="E1770" s="14"/>
      <c r="F1770" s="14"/>
      <c r="G1770" s="14"/>
      <c r="H1770" s="15"/>
    </row>
    <row r="1771" ht="15" spans="1:8">
      <c r="A1771" s="14"/>
      <c r="B1771" s="14"/>
      <c r="C1771" s="14"/>
      <c r="D1771" s="14"/>
      <c r="E1771" s="14"/>
      <c r="F1771" s="14"/>
      <c r="G1771" s="14"/>
      <c r="H1771" s="15"/>
    </row>
    <row r="1772" ht="15" spans="1:8">
      <c r="A1772" s="14"/>
      <c r="B1772" s="14"/>
      <c r="C1772" s="14"/>
      <c r="D1772" s="14"/>
      <c r="E1772" s="14"/>
      <c r="F1772" s="14"/>
      <c r="G1772" s="14"/>
      <c r="H1772" s="15"/>
    </row>
    <row r="1773" ht="15" spans="1:8">
      <c r="A1773" s="14"/>
      <c r="B1773" s="14"/>
      <c r="C1773" s="14"/>
      <c r="D1773" s="14"/>
      <c r="E1773" s="14"/>
      <c r="F1773" s="14"/>
      <c r="G1773" s="14"/>
      <c r="H1773" s="15"/>
    </row>
    <row r="1774" ht="15" spans="1:8">
      <c r="A1774" s="14"/>
      <c r="B1774" s="14"/>
      <c r="C1774" s="14"/>
      <c r="D1774" s="14"/>
      <c r="E1774" s="14"/>
      <c r="F1774" s="14"/>
      <c r="G1774" s="14"/>
      <c r="H1774" s="15"/>
    </row>
    <row r="1775" ht="15" spans="1:8">
      <c r="A1775" s="14"/>
      <c r="B1775" s="14"/>
      <c r="C1775" s="14"/>
      <c r="D1775" s="14"/>
      <c r="E1775" s="14"/>
      <c r="F1775" s="14"/>
      <c r="G1775" s="14"/>
      <c r="H1775" s="15"/>
    </row>
    <row r="1776" ht="15" spans="1:8">
      <c r="A1776" s="14"/>
      <c r="B1776" s="14"/>
      <c r="C1776" s="14"/>
      <c r="D1776" s="14"/>
      <c r="E1776" s="14"/>
      <c r="F1776" s="14"/>
      <c r="G1776" s="14"/>
      <c r="H1776" s="15"/>
    </row>
    <row r="1777" ht="15" spans="1:8">
      <c r="A1777" s="14"/>
      <c r="B1777" s="14"/>
      <c r="C1777" s="14"/>
      <c r="D1777" s="14"/>
      <c r="E1777" s="14"/>
      <c r="F1777" s="14"/>
      <c r="G1777" s="14"/>
      <c r="H1777" s="15"/>
    </row>
    <row r="1778" ht="15" spans="1:8">
      <c r="A1778" s="14"/>
      <c r="B1778" s="14"/>
      <c r="C1778" s="14"/>
      <c r="D1778" s="14"/>
      <c r="E1778" s="14"/>
      <c r="F1778" s="14"/>
      <c r="G1778" s="14"/>
      <c r="H1778" s="15"/>
    </row>
    <row r="1779" ht="15" spans="1:8">
      <c r="A1779" s="14"/>
      <c r="B1779" s="14"/>
      <c r="C1779" s="14"/>
      <c r="D1779" s="14"/>
      <c r="E1779" s="14"/>
      <c r="F1779" s="14"/>
      <c r="G1779" s="14"/>
      <c r="H1779" s="15"/>
    </row>
    <row r="1780" ht="15" spans="1:8">
      <c r="A1780" s="14"/>
      <c r="B1780" s="14"/>
      <c r="C1780" s="14"/>
      <c r="D1780" s="14"/>
      <c r="E1780" s="14"/>
      <c r="F1780" s="14"/>
      <c r="G1780" s="14"/>
      <c r="H1780" s="15"/>
    </row>
    <row r="1781" ht="15" spans="1:8">
      <c r="A1781" s="14"/>
      <c r="B1781" s="14"/>
      <c r="C1781" s="14"/>
      <c r="D1781" s="14"/>
      <c r="E1781" s="14"/>
      <c r="F1781" s="14"/>
      <c r="G1781" s="14"/>
      <c r="H1781" s="15"/>
    </row>
    <row r="1782" ht="15" spans="1:8">
      <c r="A1782" s="14"/>
      <c r="B1782" s="14"/>
      <c r="C1782" s="14"/>
      <c r="D1782" s="14"/>
      <c r="E1782" s="14"/>
      <c r="F1782" s="14"/>
      <c r="G1782" s="14"/>
      <c r="H1782" s="15"/>
    </row>
    <row r="1783" ht="15" spans="1:8">
      <c r="A1783" s="14"/>
      <c r="B1783" s="14"/>
      <c r="C1783" s="14"/>
      <c r="D1783" s="14"/>
      <c r="E1783" s="14"/>
      <c r="F1783" s="14"/>
      <c r="G1783" s="14"/>
      <c r="H1783" s="15"/>
    </row>
    <row r="1784" ht="15" spans="1:8">
      <c r="A1784" s="14"/>
      <c r="B1784" s="14"/>
      <c r="C1784" s="14"/>
      <c r="D1784" s="14"/>
      <c r="E1784" s="14"/>
      <c r="F1784" s="14"/>
      <c r="G1784" s="14"/>
      <c r="H1784" s="15"/>
    </row>
    <row r="1785" ht="15" spans="1:8">
      <c r="A1785" s="14"/>
      <c r="B1785" s="14"/>
      <c r="C1785" s="14"/>
      <c r="D1785" s="14"/>
      <c r="E1785" s="14"/>
      <c r="F1785" s="14"/>
      <c r="G1785" s="14"/>
      <c r="H1785" s="15"/>
    </row>
    <row r="1786" ht="15" spans="1:8">
      <c r="A1786" s="14"/>
      <c r="B1786" s="14"/>
      <c r="C1786" s="14"/>
      <c r="D1786" s="14"/>
      <c r="E1786" s="14"/>
      <c r="F1786" s="14"/>
      <c r="G1786" s="14"/>
      <c r="H1786" s="15"/>
    </row>
    <row r="1787" ht="15" spans="1:8">
      <c r="A1787" s="14"/>
      <c r="B1787" s="14"/>
      <c r="C1787" s="14"/>
      <c r="D1787" s="14"/>
      <c r="E1787" s="14"/>
      <c r="F1787" s="14"/>
      <c r="G1787" s="14"/>
      <c r="H1787" s="15"/>
    </row>
    <row r="1788" ht="15" spans="1:8">
      <c r="A1788" s="14"/>
      <c r="B1788" s="14"/>
      <c r="C1788" s="14"/>
      <c r="D1788" s="14"/>
      <c r="E1788" s="14"/>
      <c r="F1788" s="14"/>
      <c r="G1788" s="14"/>
      <c r="H1788" s="15"/>
    </row>
    <row r="1789" ht="15" spans="1:8">
      <c r="A1789" s="14"/>
      <c r="B1789" s="14"/>
      <c r="C1789" s="14"/>
      <c r="D1789" s="14"/>
      <c r="E1789" s="14"/>
      <c r="F1789" s="14"/>
      <c r="G1789" s="14"/>
      <c r="H1789" s="15"/>
    </row>
    <row r="1790" ht="15" spans="1:8">
      <c r="A1790" s="14"/>
      <c r="B1790" s="14"/>
      <c r="C1790" s="14"/>
      <c r="D1790" s="14"/>
      <c r="E1790" s="14"/>
      <c r="F1790" s="14"/>
      <c r="G1790" s="14"/>
      <c r="H1790" s="15"/>
    </row>
    <row r="1791" ht="15" spans="1:8">
      <c r="A1791" s="14"/>
      <c r="B1791" s="14"/>
      <c r="C1791" s="14"/>
      <c r="D1791" s="14"/>
      <c r="E1791" s="14"/>
      <c r="F1791" s="14"/>
      <c r="G1791" s="14"/>
      <c r="H1791" s="15"/>
    </row>
    <row r="1792" ht="15" spans="1:8">
      <c r="A1792" s="14"/>
      <c r="B1792" s="14"/>
      <c r="C1792" s="14"/>
      <c r="D1792" s="14"/>
      <c r="E1792" s="14"/>
      <c r="F1792" s="14"/>
      <c r="G1792" s="14"/>
      <c r="H1792" s="15"/>
    </row>
    <row r="1793" ht="15" spans="1:8">
      <c r="A1793" s="14"/>
      <c r="B1793" s="14"/>
      <c r="C1793" s="14"/>
      <c r="D1793" s="14"/>
      <c r="E1793" s="14"/>
      <c r="F1793" s="14"/>
      <c r="G1793" s="14"/>
      <c r="H1793" s="15"/>
    </row>
    <row r="1794" ht="15" spans="1:8">
      <c r="A1794" s="14"/>
      <c r="B1794" s="14"/>
      <c r="C1794" s="14"/>
      <c r="D1794" s="14"/>
      <c r="E1794" s="14"/>
      <c r="F1794" s="14"/>
      <c r="G1794" s="14"/>
      <c r="H1794" s="15"/>
    </row>
    <row r="1795" ht="15" spans="1:8">
      <c r="A1795" s="14"/>
      <c r="B1795" s="14"/>
      <c r="C1795" s="14"/>
      <c r="D1795" s="14"/>
      <c r="E1795" s="14"/>
      <c r="F1795" s="14"/>
      <c r="G1795" s="14"/>
      <c r="H1795" s="15"/>
    </row>
    <row r="1796" ht="15" spans="1:8">
      <c r="A1796" s="14"/>
      <c r="B1796" s="14"/>
      <c r="C1796" s="14"/>
      <c r="D1796" s="14"/>
      <c r="E1796" s="14"/>
      <c r="F1796" s="14"/>
      <c r="G1796" s="14"/>
      <c r="H1796" s="15"/>
    </row>
    <row r="1797" ht="15" spans="1:8">
      <c r="A1797" s="14"/>
      <c r="B1797" s="14"/>
      <c r="C1797" s="14"/>
      <c r="D1797" s="14"/>
      <c r="E1797" s="14"/>
      <c r="F1797" s="14"/>
      <c r="G1797" s="14"/>
      <c r="H1797" s="15"/>
    </row>
    <row r="1798" ht="15" spans="1:8">
      <c r="A1798" s="14"/>
      <c r="B1798" s="14"/>
      <c r="C1798" s="14"/>
      <c r="D1798" s="14"/>
      <c r="E1798" s="14"/>
      <c r="F1798" s="14"/>
      <c r="G1798" s="14"/>
      <c r="H1798" s="15"/>
    </row>
    <row r="1799" ht="15" spans="1:8">
      <c r="A1799" s="14"/>
      <c r="B1799" s="14"/>
      <c r="C1799" s="14"/>
      <c r="D1799" s="14"/>
      <c r="E1799" s="14"/>
      <c r="F1799" s="14"/>
      <c r="G1799" s="14"/>
      <c r="H1799" s="15"/>
    </row>
    <row r="1800" ht="15" spans="1:8">
      <c r="A1800" s="14"/>
      <c r="B1800" s="14"/>
      <c r="C1800" s="14"/>
      <c r="D1800" s="14"/>
      <c r="E1800" s="14"/>
      <c r="F1800" s="14"/>
      <c r="G1800" s="14"/>
      <c r="H1800" s="15"/>
    </row>
    <row r="1801" ht="15" spans="1:8">
      <c r="A1801" s="14"/>
      <c r="B1801" s="14"/>
      <c r="C1801" s="14"/>
      <c r="D1801" s="14"/>
      <c r="E1801" s="14"/>
      <c r="F1801" s="14"/>
      <c r="G1801" s="14"/>
      <c r="H1801" s="15"/>
    </row>
    <row r="1802" ht="15" spans="1:8">
      <c r="A1802" s="14"/>
      <c r="B1802" s="14"/>
      <c r="C1802" s="14"/>
      <c r="D1802" s="14"/>
      <c r="E1802" s="14"/>
      <c r="F1802" s="14"/>
      <c r="G1802" s="14"/>
      <c r="H1802" s="15"/>
    </row>
    <row r="1803" ht="15" spans="1:8">
      <c r="A1803" s="14"/>
      <c r="B1803" s="14"/>
      <c r="C1803" s="14"/>
      <c r="D1803" s="14"/>
      <c r="E1803" s="14"/>
      <c r="F1803" s="14"/>
      <c r="G1803" s="14"/>
      <c r="H1803" s="15"/>
    </row>
    <row r="1804" ht="15" spans="1:8">
      <c r="A1804" s="14"/>
      <c r="B1804" s="14"/>
      <c r="C1804" s="14"/>
      <c r="D1804" s="14"/>
      <c r="E1804" s="14"/>
      <c r="F1804" s="14"/>
      <c r="G1804" s="14"/>
      <c r="H1804" s="15"/>
    </row>
    <row r="1805" ht="15" spans="1:8">
      <c r="A1805" s="14"/>
      <c r="B1805" s="14"/>
      <c r="C1805" s="14"/>
      <c r="D1805" s="14"/>
      <c r="E1805" s="14"/>
      <c r="F1805" s="14"/>
      <c r="G1805" s="14"/>
      <c r="H1805" s="15"/>
    </row>
    <row r="1806" ht="15" spans="1:8">
      <c r="A1806" s="14"/>
      <c r="B1806" s="14"/>
      <c r="C1806" s="14"/>
      <c r="D1806" s="14"/>
      <c r="E1806" s="14"/>
      <c r="F1806" s="14"/>
      <c r="G1806" s="14"/>
      <c r="H1806" s="15"/>
    </row>
    <row r="1807" ht="15" spans="1:8">
      <c r="A1807" s="14"/>
      <c r="B1807" s="14"/>
      <c r="C1807" s="14"/>
      <c r="D1807" s="14"/>
      <c r="E1807" s="14"/>
      <c r="F1807" s="14"/>
      <c r="G1807" s="14"/>
      <c r="H1807" s="15"/>
    </row>
    <row r="1808" ht="15" spans="1:8">
      <c r="A1808" s="14"/>
      <c r="B1808" s="14"/>
      <c r="C1808" s="14"/>
      <c r="D1808" s="14"/>
      <c r="E1808" s="14"/>
      <c r="F1808" s="14"/>
      <c r="G1808" s="14"/>
      <c r="H1808" s="15"/>
    </row>
    <row r="1809" ht="15" spans="1:8">
      <c r="A1809" s="14"/>
      <c r="B1809" s="14"/>
      <c r="C1809" s="14"/>
      <c r="D1809" s="14"/>
      <c r="E1809" s="14"/>
      <c r="F1809" s="14"/>
      <c r="G1809" s="14"/>
      <c r="H1809" s="15"/>
    </row>
    <row r="1810" ht="15" spans="1:8">
      <c r="A1810" s="14"/>
      <c r="B1810" s="14"/>
      <c r="C1810" s="14"/>
      <c r="D1810" s="14"/>
      <c r="E1810" s="14"/>
      <c r="F1810" s="14"/>
      <c r="G1810" s="14"/>
      <c r="H1810" s="15"/>
    </row>
    <row r="1811" ht="15" spans="1:8">
      <c r="A1811" s="14"/>
      <c r="B1811" s="14"/>
      <c r="C1811" s="14"/>
      <c r="D1811" s="14"/>
      <c r="E1811" s="14"/>
      <c r="F1811" s="14"/>
      <c r="G1811" s="14"/>
      <c r="H1811" s="15"/>
    </row>
    <row r="1812" ht="15" spans="1:8">
      <c r="A1812" s="14"/>
      <c r="B1812" s="14"/>
      <c r="C1812" s="14"/>
      <c r="D1812" s="14"/>
      <c r="E1812" s="14"/>
      <c r="F1812" s="14"/>
      <c r="G1812" s="14"/>
      <c r="H1812" s="15"/>
    </row>
    <row r="1813" ht="15" spans="1:8">
      <c r="A1813" s="14"/>
      <c r="B1813" s="14"/>
      <c r="C1813" s="14"/>
      <c r="D1813" s="14"/>
      <c r="E1813" s="14"/>
      <c r="F1813" s="14"/>
      <c r="G1813" s="14"/>
      <c r="H1813" s="15"/>
    </row>
    <row r="1814" ht="15" spans="1:8">
      <c r="A1814" s="14"/>
      <c r="B1814" s="14"/>
      <c r="C1814" s="14"/>
      <c r="D1814" s="14"/>
      <c r="E1814" s="14"/>
      <c r="F1814" s="14"/>
      <c r="G1814" s="14"/>
      <c r="H1814" s="15"/>
    </row>
    <row r="1815" ht="15" spans="1:8">
      <c r="A1815" s="14"/>
      <c r="B1815" s="14"/>
      <c r="C1815" s="14"/>
      <c r="D1815" s="14"/>
      <c r="E1815" s="14"/>
      <c r="F1815" s="14"/>
      <c r="G1815" s="14"/>
      <c r="H1815" s="15"/>
    </row>
    <row r="1816" ht="15" spans="1:8">
      <c r="A1816" s="14"/>
      <c r="B1816" s="14"/>
      <c r="C1816" s="14"/>
      <c r="D1816" s="14"/>
      <c r="E1816" s="14"/>
      <c r="F1816" s="14"/>
      <c r="G1816" s="14"/>
      <c r="H1816" s="15"/>
    </row>
    <row r="1817" ht="15" spans="1:8">
      <c r="A1817" s="14"/>
      <c r="B1817" s="14"/>
      <c r="C1817" s="14"/>
      <c r="D1817" s="14"/>
      <c r="E1817" s="14"/>
      <c r="F1817" s="14"/>
      <c r="G1817" s="14"/>
      <c r="H1817" s="15"/>
    </row>
    <row r="1818" ht="15" spans="1:8">
      <c r="A1818" s="14"/>
      <c r="B1818" s="14"/>
      <c r="C1818" s="14"/>
      <c r="D1818" s="14"/>
      <c r="E1818" s="14"/>
      <c r="F1818" s="14"/>
      <c r="G1818" s="14"/>
      <c r="H1818" s="15"/>
    </row>
    <row r="1819" ht="15" spans="1:8">
      <c r="A1819" s="14"/>
      <c r="B1819" s="14"/>
      <c r="C1819" s="14"/>
      <c r="D1819" s="14"/>
      <c r="E1819" s="14"/>
      <c r="F1819" s="14"/>
      <c r="G1819" s="14"/>
      <c r="H1819" s="15"/>
    </row>
    <row r="1820" ht="15" spans="1:8">
      <c r="A1820" s="14"/>
      <c r="B1820" s="14"/>
      <c r="C1820" s="14"/>
      <c r="D1820" s="14"/>
      <c r="E1820" s="14"/>
      <c r="F1820" s="14"/>
      <c r="G1820" s="14"/>
      <c r="H1820" s="15"/>
    </row>
    <row r="1821" ht="15" spans="1:8">
      <c r="A1821" s="14"/>
      <c r="B1821" s="14"/>
      <c r="C1821" s="14"/>
      <c r="D1821" s="14"/>
      <c r="E1821" s="14"/>
      <c r="F1821" s="14"/>
      <c r="G1821" s="14"/>
      <c r="H1821" s="15"/>
    </row>
    <row r="1822" ht="15" spans="1:8">
      <c r="A1822" s="14"/>
      <c r="B1822" s="14"/>
      <c r="C1822" s="14"/>
      <c r="D1822" s="14"/>
      <c r="E1822" s="14"/>
      <c r="F1822" s="14"/>
      <c r="G1822" s="14"/>
      <c r="H1822" s="15"/>
    </row>
    <row r="1823" ht="15" spans="1:8">
      <c r="A1823" s="14"/>
      <c r="B1823" s="14"/>
      <c r="C1823" s="14"/>
      <c r="D1823" s="14"/>
      <c r="E1823" s="14"/>
      <c r="F1823" s="14"/>
      <c r="G1823" s="14"/>
      <c r="H1823" s="15"/>
    </row>
    <row r="1824" ht="15" spans="1:8">
      <c r="A1824" s="14"/>
      <c r="B1824" s="14"/>
      <c r="C1824" s="14"/>
      <c r="D1824" s="14"/>
      <c r="E1824" s="14"/>
      <c r="F1824" s="14"/>
      <c r="G1824" s="14"/>
      <c r="H1824" s="15"/>
    </row>
    <row r="1825" ht="15" spans="1:8">
      <c r="A1825" s="14"/>
      <c r="B1825" s="14"/>
      <c r="C1825" s="14"/>
      <c r="D1825" s="14"/>
      <c r="E1825" s="14"/>
      <c r="F1825" s="14"/>
      <c r="G1825" s="14"/>
      <c r="H1825" s="15"/>
    </row>
    <row r="1826" ht="15" spans="1:8">
      <c r="A1826" s="14"/>
      <c r="B1826" s="14"/>
      <c r="C1826" s="14"/>
      <c r="D1826" s="14"/>
      <c r="E1826" s="14"/>
      <c r="F1826" s="14"/>
      <c r="G1826" s="14"/>
      <c r="H1826" s="15"/>
    </row>
    <row r="1827" ht="15" spans="1:8">
      <c r="A1827" s="14"/>
      <c r="B1827" s="14"/>
      <c r="C1827" s="14"/>
      <c r="D1827" s="14"/>
      <c r="E1827" s="14"/>
      <c r="F1827" s="14"/>
      <c r="G1827" s="14"/>
      <c r="H1827" s="15"/>
    </row>
    <row r="1828" ht="15" spans="1:8">
      <c r="A1828" s="14"/>
      <c r="B1828" s="14"/>
      <c r="C1828" s="14"/>
      <c r="D1828" s="14"/>
      <c r="E1828" s="14"/>
      <c r="F1828" s="14"/>
      <c r="G1828" s="14"/>
      <c r="H1828" s="15"/>
    </row>
    <row r="1829" ht="15" spans="1:8">
      <c r="A1829" s="14"/>
      <c r="B1829" s="14"/>
      <c r="C1829" s="14"/>
      <c r="D1829" s="14"/>
      <c r="E1829" s="14"/>
      <c r="F1829" s="14"/>
      <c r="G1829" s="14"/>
      <c r="H1829" s="15"/>
    </row>
    <row r="1830" ht="15" spans="1:8">
      <c r="A1830" s="14"/>
      <c r="B1830" s="14"/>
      <c r="C1830" s="14"/>
      <c r="D1830" s="14"/>
      <c r="E1830" s="14"/>
      <c r="F1830" s="14"/>
      <c r="G1830" s="14"/>
      <c r="H1830" s="15"/>
    </row>
    <row r="1831" ht="15" spans="1:8">
      <c r="A1831" s="14"/>
      <c r="B1831" s="14"/>
      <c r="C1831" s="14"/>
      <c r="D1831" s="14"/>
      <c r="E1831" s="14"/>
      <c r="F1831" s="14"/>
      <c r="G1831" s="14"/>
      <c r="H1831" s="15"/>
    </row>
    <row r="1832" ht="15" spans="1:8">
      <c r="A1832" s="14"/>
      <c r="B1832" s="14"/>
      <c r="C1832" s="14"/>
      <c r="D1832" s="14"/>
      <c r="E1832" s="14"/>
      <c r="F1832" s="14"/>
      <c r="G1832" s="14"/>
      <c r="H1832" s="15"/>
    </row>
    <row r="1833" ht="15" spans="1:8">
      <c r="A1833" s="14"/>
      <c r="B1833" s="14"/>
      <c r="C1833" s="14"/>
      <c r="D1833" s="14"/>
      <c r="E1833" s="14"/>
      <c r="F1833" s="14"/>
      <c r="G1833" s="14"/>
      <c r="H1833" s="15"/>
    </row>
    <row r="1834" ht="15" spans="1:8">
      <c r="A1834" s="14"/>
      <c r="B1834" s="14"/>
      <c r="C1834" s="14"/>
      <c r="D1834" s="14"/>
      <c r="E1834" s="14"/>
      <c r="F1834" s="14"/>
      <c r="G1834" s="14"/>
      <c r="H1834" s="15"/>
    </row>
    <row r="1835" ht="15" spans="1:8">
      <c r="A1835" s="14"/>
      <c r="B1835" s="14"/>
      <c r="C1835" s="14"/>
      <c r="D1835" s="14"/>
      <c r="E1835" s="14"/>
      <c r="F1835" s="14"/>
      <c r="G1835" s="14"/>
      <c r="H1835" s="15"/>
    </row>
    <row r="1836" ht="15" spans="1:8">
      <c r="A1836" s="14"/>
      <c r="B1836" s="14"/>
      <c r="C1836" s="14"/>
      <c r="D1836" s="14"/>
      <c r="E1836" s="14"/>
      <c r="F1836" s="14"/>
      <c r="G1836" s="14"/>
      <c r="H1836" s="15"/>
    </row>
    <row r="1837" ht="15" spans="1:8">
      <c r="A1837" s="14"/>
      <c r="B1837" s="14"/>
      <c r="C1837" s="14"/>
      <c r="D1837" s="14"/>
      <c r="E1837" s="14"/>
      <c r="F1837" s="14"/>
      <c r="G1837" s="14"/>
      <c r="H1837" s="15"/>
    </row>
    <row r="1838" ht="15" spans="1:8">
      <c r="A1838" s="14"/>
      <c r="B1838" s="14"/>
      <c r="C1838" s="14"/>
      <c r="D1838" s="14"/>
      <c r="E1838" s="14"/>
      <c r="F1838" s="14"/>
      <c r="G1838" s="14"/>
      <c r="H1838" s="15"/>
    </row>
    <row r="1839" ht="15" spans="1:8">
      <c r="A1839" s="14"/>
      <c r="B1839" s="14"/>
      <c r="C1839" s="14"/>
      <c r="D1839" s="14"/>
      <c r="E1839" s="14"/>
      <c r="F1839" s="14"/>
      <c r="G1839" s="14"/>
      <c r="H1839" s="15"/>
    </row>
    <row r="1840" ht="15" spans="1:8">
      <c r="A1840" s="14"/>
      <c r="B1840" s="14"/>
      <c r="C1840" s="14"/>
      <c r="D1840" s="14"/>
      <c r="E1840" s="14"/>
      <c r="F1840" s="14"/>
      <c r="G1840" s="14"/>
      <c r="H1840" s="15"/>
    </row>
    <row r="1841" ht="15" spans="1:8">
      <c r="A1841" s="14"/>
      <c r="B1841" s="14"/>
      <c r="C1841" s="14"/>
      <c r="D1841" s="14"/>
      <c r="E1841" s="14"/>
      <c r="F1841" s="14"/>
      <c r="G1841" s="14"/>
      <c r="H1841" s="15"/>
    </row>
    <row r="1842" ht="15" spans="1:8">
      <c r="A1842" s="14"/>
      <c r="B1842" s="14"/>
      <c r="C1842" s="14"/>
      <c r="D1842" s="14"/>
      <c r="E1842" s="14"/>
      <c r="F1842" s="14"/>
      <c r="G1842" s="14"/>
      <c r="H1842" s="15"/>
    </row>
    <row r="1843" ht="15" spans="1:8">
      <c r="A1843" s="14"/>
      <c r="B1843" s="14"/>
      <c r="C1843" s="14"/>
      <c r="D1843" s="14"/>
      <c r="E1843" s="14"/>
      <c r="F1843" s="14"/>
      <c r="G1843" s="14"/>
      <c r="H1843" s="15"/>
    </row>
    <row r="1844" ht="15" spans="1:8">
      <c r="A1844" s="14"/>
      <c r="B1844" s="14"/>
      <c r="C1844" s="14"/>
      <c r="D1844" s="14"/>
      <c r="E1844" s="14"/>
      <c r="F1844" s="14"/>
      <c r="G1844" s="14"/>
      <c r="H1844" s="15"/>
    </row>
    <row r="1845" ht="15" spans="1:8">
      <c r="A1845" s="14"/>
      <c r="B1845" s="14"/>
      <c r="C1845" s="14"/>
      <c r="D1845" s="14"/>
      <c r="E1845" s="14"/>
      <c r="F1845" s="14"/>
      <c r="G1845" s="14"/>
      <c r="H1845" s="15"/>
    </row>
    <row r="1846" ht="15" spans="1:8">
      <c r="A1846" s="14"/>
      <c r="B1846" s="14"/>
      <c r="C1846" s="14"/>
      <c r="D1846" s="14"/>
      <c r="E1846" s="14"/>
      <c r="F1846" s="14"/>
      <c r="G1846" s="14"/>
      <c r="H1846" s="15"/>
    </row>
    <row r="1847" ht="15" spans="1:8">
      <c r="A1847" s="14"/>
      <c r="B1847" s="14"/>
      <c r="C1847" s="14"/>
      <c r="D1847" s="14"/>
      <c r="E1847" s="14"/>
      <c r="F1847" s="14"/>
      <c r="G1847" s="14"/>
      <c r="H1847" s="15"/>
    </row>
    <row r="1848" ht="15" spans="1:8">
      <c r="A1848" s="14"/>
      <c r="B1848" s="14"/>
      <c r="C1848" s="14"/>
      <c r="D1848" s="14"/>
      <c r="E1848" s="14"/>
      <c r="F1848" s="14"/>
      <c r="G1848" s="14"/>
      <c r="H1848" s="15"/>
    </row>
    <row r="1849" ht="15" spans="1:8">
      <c r="A1849" s="14"/>
      <c r="B1849" s="14"/>
      <c r="C1849" s="14"/>
      <c r="D1849" s="14"/>
      <c r="E1849" s="14"/>
      <c r="F1849" s="14"/>
      <c r="G1849" s="14"/>
      <c r="H1849" s="15"/>
    </row>
    <row r="1850" ht="15" spans="1:8">
      <c r="A1850" s="14"/>
      <c r="B1850" s="14"/>
      <c r="C1850" s="14"/>
      <c r="D1850" s="14"/>
      <c r="E1850" s="14"/>
      <c r="F1850" s="14"/>
      <c r="G1850" s="14"/>
      <c r="H1850" s="15"/>
    </row>
    <row r="1851" ht="15" spans="1:8">
      <c r="A1851" s="14"/>
      <c r="B1851" s="14"/>
      <c r="C1851" s="14"/>
      <c r="D1851" s="14"/>
      <c r="E1851" s="14"/>
      <c r="F1851" s="14"/>
      <c r="G1851" s="14"/>
      <c r="H1851" s="15"/>
    </row>
    <row r="1852" ht="15" spans="1:8">
      <c r="A1852" s="14"/>
      <c r="B1852" s="14"/>
      <c r="C1852" s="14"/>
      <c r="D1852" s="14"/>
      <c r="E1852" s="14"/>
      <c r="F1852" s="14"/>
      <c r="G1852" s="14"/>
      <c r="H1852" s="15"/>
    </row>
    <row r="1853" ht="15" spans="1:8">
      <c r="A1853" s="14"/>
      <c r="B1853" s="14"/>
      <c r="C1853" s="14"/>
      <c r="D1853" s="14"/>
      <c r="E1853" s="14"/>
      <c r="F1853" s="14"/>
      <c r="G1853" s="14"/>
      <c r="H1853" s="15"/>
    </row>
    <row r="1854" ht="15" spans="1:8">
      <c r="A1854" s="14"/>
      <c r="B1854" s="14"/>
      <c r="C1854" s="14"/>
      <c r="D1854" s="14"/>
      <c r="E1854" s="14"/>
      <c r="F1854" s="14"/>
      <c r="G1854" s="14"/>
      <c r="H1854" s="15"/>
    </row>
    <row r="1855" ht="15" spans="1:8">
      <c r="A1855" s="14"/>
      <c r="B1855" s="14"/>
      <c r="C1855" s="14"/>
      <c r="D1855" s="14"/>
      <c r="E1855" s="14"/>
      <c r="F1855" s="14"/>
      <c r="G1855" s="14"/>
      <c r="H1855" s="15"/>
    </row>
    <row r="1856" ht="15" spans="1:8">
      <c r="A1856" s="14"/>
      <c r="B1856" s="14"/>
      <c r="C1856" s="14"/>
      <c r="D1856" s="14"/>
      <c r="E1856" s="14"/>
      <c r="F1856" s="14"/>
      <c r="G1856" s="14"/>
      <c r="H1856" s="15"/>
    </row>
    <row r="1857" ht="15" spans="1:8">
      <c r="A1857" s="14"/>
      <c r="B1857" s="14"/>
      <c r="C1857" s="14"/>
      <c r="D1857" s="14"/>
      <c r="E1857" s="14"/>
      <c r="F1857" s="14"/>
      <c r="G1857" s="14"/>
      <c r="H1857" s="15"/>
    </row>
    <row r="1858" ht="15" spans="1:8">
      <c r="A1858" s="14"/>
      <c r="B1858" s="14"/>
      <c r="C1858" s="14"/>
      <c r="D1858" s="14"/>
      <c r="E1858" s="14"/>
      <c r="F1858" s="14"/>
      <c r="G1858" s="14"/>
      <c r="H1858" s="15"/>
    </row>
    <row r="1859" ht="15" spans="1:8">
      <c r="A1859" s="14"/>
      <c r="B1859" s="14"/>
      <c r="C1859" s="14"/>
      <c r="D1859" s="14"/>
      <c r="E1859" s="14"/>
      <c r="F1859" s="14"/>
      <c r="G1859" s="14"/>
      <c r="H1859" s="15"/>
    </row>
    <row r="1860" ht="15" spans="1:8">
      <c r="A1860" s="14"/>
      <c r="B1860" s="14"/>
      <c r="C1860" s="14"/>
      <c r="D1860" s="14"/>
      <c r="E1860" s="14"/>
      <c r="F1860" s="14"/>
      <c r="G1860" s="14"/>
      <c r="H1860" s="15"/>
    </row>
    <row r="1861" ht="15" spans="1:8">
      <c r="A1861" s="14"/>
      <c r="B1861" s="14"/>
      <c r="C1861" s="14"/>
      <c r="D1861" s="14"/>
      <c r="E1861" s="14"/>
      <c r="F1861" s="14"/>
      <c r="G1861" s="14"/>
      <c r="H1861" s="15"/>
    </row>
    <row r="1862" ht="15" spans="1:8">
      <c r="A1862" s="14"/>
      <c r="B1862" s="14"/>
      <c r="C1862" s="14"/>
      <c r="D1862" s="14"/>
      <c r="E1862" s="14"/>
      <c r="F1862" s="14"/>
      <c r="G1862" s="14"/>
      <c r="H1862" s="15"/>
    </row>
    <row r="1863" ht="15" spans="1:8">
      <c r="A1863" s="14"/>
      <c r="B1863" s="14"/>
      <c r="C1863" s="14"/>
      <c r="D1863" s="14"/>
      <c r="E1863" s="14"/>
      <c r="F1863" s="14"/>
      <c r="G1863" s="14"/>
      <c r="H1863" s="15"/>
    </row>
    <row r="1864" ht="15" spans="1:8">
      <c r="A1864" s="14"/>
      <c r="B1864" s="14"/>
      <c r="C1864" s="14"/>
      <c r="D1864" s="14"/>
      <c r="E1864" s="14"/>
      <c r="F1864" s="14"/>
      <c r="G1864" s="14"/>
      <c r="H1864" s="15"/>
    </row>
    <row r="1865" ht="15" spans="1:8">
      <c r="A1865" s="14"/>
      <c r="B1865" s="14"/>
      <c r="C1865" s="14"/>
      <c r="D1865" s="14"/>
      <c r="E1865" s="14"/>
      <c r="F1865" s="14"/>
      <c r="G1865" s="14"/>
      <c r="H1865" s="15"/>
    </row>
    <row r="1866" ht="15" spans="1:8">
      <c r="A1866" s="14"/>
      <c r="B1866" s="14"/>
      <c r="C1866" s="14"/>
      <c r="D1866" s="14"/>
      <c r="E1866" s="14"/>
      <c r="F1866" s="14"/>
      <c r="G1866" s="14"/>
      <c r="H1866" s="15"/>
    </row>
    <row r="1867" ht="15" spans="1:8">
      <c r="A1867" s="14"/>
      <c r="B1867" s="14"/>
      <c r="C1867" s="14"/>
      <c r="D1867" s="14"/>
      <c r="E1867" s="14"/>
      <c r="F1867" s="14"/>
      <c r="G1867" s="14"/>
      <c r="H1867" s="15"/>
    </row>
    <row r="1868" ht="15" spans="1:8">
      <c r="A1868" s="14"/>
      <c r="B1868" s="14"/>
      <c r="C1868" s="14"/>
      <c r="D1868" s="14"/>
      <c r="E1868" s="14"/>
      <c r="F1868" s="14"/>
      <c r="G1868" s="14"/>
      <c r="H1868" s="15"/>
    </row>
    <row r="1869" ht="15" spans="1:8">
      <c r="A1869" s="14"/>
      <c r="B1869" s="14"/>
      <c r="C1869" s="14"/>
      <c r="D1869" s="14"/>
      <c r="E1869" s="14"/>
      <c r="F1869" s="14"/>
      <c r="G1869" s="14"/>
      <c r="H1869" s="15"/>
    </row>
    <row r="1870" ht="15" spans="1:8">
      <c r="A1870" s="14"/>
      <c r="B1870" s="14"/>
      <c r="C1870" s="14"/>
      <c r="D1870" s="14"/>
      <c r="E1870" s="14"/>
      <c r="F1870" s="14"/>
      <c r="G1870" s="14"/>
      <c r="H1870" s="15"/>
    </row>
    <row r="1871" ht="15" spans="1:8">
      <c r="A1871" s="14"/>
      <c r="B1871" s="14"/>
      <c r="C1871" s="14"/>
      <c r="D1871" s="14"/>
      <c r="E1871" s="14"/>
      <c r="F1871" s="14"/>
      <c r="G1871" s="14"/>
      <c r="H1871" s="15"/>
    </row>
    <row r="1872" ht="15" spans="1:8">
      <c r="A1872" s="14"/>
      <c r="B1872" s="14"/>
      <c r="C1872" s="14"/>
      <c r="D1872" s="14"/>
      <c r="E1872" s="14"/>
      <c r="F1872" s="14"/>
      <c r="G1872" s="14"/>
      <c r="H1872" s="15"/>
    </row>
    <row r="1873" ht="15" spans="1:8">
      <c r="A1873" s="14"/>
      <c r="B1873" s="14"/>
      <c r="C1873" s="14"/>
      <c r="D1873" s="14"/>
      <c r="E1873" s="14"/>
      <c r="F1873" s="14"/>
      <c r="G1873" s="14"/>
      <c r="H1873" s="15"/>
    </row>
    <row r="1874" ht="15" spans="1:8">
      <c r="A1874" s="14"/>
      <c r="B1874" s="14"/>
      <c r="C1874" s="14"/>
      <c r="D1874" s="14"/>
      <c r="E1874" s="14"/>
      <c r="F1874" s="14"/>
      <c r="G1874" s="14"/>
      <c r="H1874" s="15"/>
    </row>
    <row r="1875" ht="15" spans="1:8">
      <c r="A1875" s="14"/>
      <c r="B1875" s="14"/>
      <c r="C1875" s="14"/>
      <c r="D1875" s="14"/>
      <c r="E1875" s="14"/>
      <c r="F1875" s="14"/>
      <c r="G1875" s="14"/>
      <c r="H1875" s="15"/>
    </row>
    <row r="1876" ht="15" spans="1:8">
      <c r="A1876" s="14"/>
      <c r="B1876" s="14"/>
      <c r="C1876" s="14"/>
      <c r="D1876" s="14"/>
      <c r="E1876" s="14"/>
      <c r="F1876" s="14"/>
      <c r="G1876" s="14"/>
      <c r="H1876" s="15"/>
    </row>
    <row r="1877" ht="15" spans="1:8">
      <c r="A1877" s="14"/>
      <c r="B1877" s="14"/>
      <c r="C1877" s="14"/>
      <c r="D1877" s="14"/>
      <c r="E1877" s="14"/>
      <c r="F1877" s="14"/>
      <c r="G1877" s="14"/>
      <c r="H1877" s="15"/>
    </row>
    <row r="1878" ht="15" spans="1:8">
      <c r="A1878" s="14"/>
      <c r="B1878" s="14"/>
      <c r="C1878" s="14"/>
      <c r="D1878" s="14"/>
      <c r="E1878" s="14"/>
      <c r="F1878" s="14"/>
      <c r="G1878" s="14"/>
      <c r="H1878" s="15"/>
    </row>
    <row r="1879" ht="15" spans="1:8">
      <c r="A1879" s="14"/>
      <c r="B1879" s="14"/>
      <c r="C1879" s="14"/>
      <c r="D1879" s="14"/>
      <c r="E1879" s="14"/>
      <c r="F1879" s="14"/>
      <c r="G1879" s="14"/>
      <c r="H1879" s="15"/>
    </row>
    <row r="1880" ht="15" spans="1:8">
      <c r="A1880" s="14"/>
      <c r="B1880" s="14"/>
      <c r="C1880" s="14"/>
      <c r="D1880" s="14"/>
      <c r="E1880" s="14"/>
      <c r="F1880" s="14"/>
      <c r="G1880" s="14"/>
      <c r="H1880" s="15"/>
    </row>
    <row r="1881" ht="15" spans="1:8">
      <c r="A1881" s="14"/>
      <c r="B1881" s="14"/>
      <c r="C1881" s="14"/>
      <c r="D1881" s="14"/>
      <c r="E1881" s="14"/>
      <c r="F1881" s="14"/>
      <c r="G1881" s="14"/>
      <c r="H1881" s="15"/>
    </row>
    <row r="1882" ht="15" spans="1:8">
      <c r="A1882" s="14"/>
      <c r="B1882" s="14"/>
      <c r="C1882" s="14"/>
      <c r="D1882" s="14"/>
      <c r="E1882" s="14"/>
      <c r="F1882" s="14"/>
      <c r="G1882" s="14"/>
      <c r="H1882" s="15"/>
    </row>
    <row r="1883" ht="15" spans="1:8">
      <c r="A1883" s="14"/>
      <c r="B1883" s="14"/>
      <c r="C1883" s="14"/>
      <c r="D1883" s="14"/>
      <c r="E1883" s="14"/>
      <c r="F1883" s="14"/>
      <c r="G1883" s="14"/>
      <c r="H1883" s="15"/>
    </row>
    <row r="1884" ht="15" spans="1:8">
      <c r="A1884" s="14"/>
      <c r="B1884" s="14"/>
      <c r="C1884" s="14"/>
      <c r="D1884" s="14"/>
      <c r="E1884" s="14"/>
      <c r="F1884" s="14"/>
      <c r="G1884" s="14"/>
      <c r="H1884" s="15"/>
    </row>
    <row r="1885" ht="15" spans="1:8">
      <c r="A1885" s="14"/>
      <c r="B1885" s="14"/>
      <c r="C1885" s="14"/>
      <c r="D1885" s="14"/>
      <c r="E1885" s="14"/>
      <c r="F1885" s="14"/>
      <c r="G1885" s="14"/>
      <c r="H1885" s="15"/>
    </row>
    <row r="1886" ht="15" spans="1:8">
      <c r="A1886" s="14"/>
      <c r="B1886" s="14"/>
      <c r="C1886" s="14"/>
      <c r="D1886" s="14"/>
      <c r="E1886" s="14"/>
      <c r="F1886" s="14"/>
      <c r="G1886" s="14"/>
      <c r="H1886" s="15"/>
    </row>
    <row r="1887" ht="15" spans="1:8">
      <c r="A1887" s="14"/>
      <c r="B1887" s="14"/>
      <c r="C1887" s="14"/>
      <c r="D1887" s="14"/>
      <c r="E1887" s="14"/>
      <c r="F1887" s="14"/>
      <c r="G1887" s="14"/>
      <c r="H1887" s="15"/>
    </row>
    <row r="1888" ht="15" spans="1:8">
      <c r="A1888" s="14"/>
      <c r="B1888" s="14"/>
      <c r="C1888" s="14"/>
      <c r="D1888" s="14"/>
      <c r="E1888" s="14"/>
      <c r="F1888" s="14"/>
      <c r="G1888" s="14"/>
      <c r="H1888" s="15"/>
    </row>
    <row r="1889" ht="15" spans="1:8">
      <c r="A1889" s="14"/>
      <c r="B1889" s="14"/>
      <c r="C1889" s="14"/>
      <c r="D1889" s="14"/>
      <c r="E1889" s="14"/>
      <c r="F1889" s="14"/>
      <c r="G1889" s="14"/>
      <c r="H1889" s="15"/>
    </row>
    <row r="1890" ht="15" spans="1:8">
      <c r="A1890" s="14"/>
      <c r="B1890" s="14"/>
      <c r="C1890" s="14"/>
      <c r="D1890" s="14"/>
      <c r="E1890" s="14"/>
      <c r="F1890" s="14"/>
      <c r="G1890" s="14"/>
      <c r="H1890" s="15"/>
    </row>
    <row r="1891" ht="15" spans="1:8">
      <c r="A1891" s="14"/>
      <c r="B1891" s="14"/>
      <c r="C1891" s="14"/>
      <c r="D1891" s="14"/>
      <c r="E1891" s="14"/>
      <c r="F1891" s="14"/>
      <c r="G1891" s="14"/>
      <c r="H1891" s="15"/>
    </row>
    <row r="1892" ht="15" spans="1:8">
      <c r="A1892" s="14"/>
      <c r="B1892" s="14"/>
      <c r="C1892" s="14"/>
      <c r="D1892" s="14"/>
      <c r="E1892" s="14"/>
      <c r="F1892" s="14"/>
      <c r="G1892" s="14"/>
      <c r="H1892" s="15"/>
    </row>
    <row r="1893" ht="15" spans="1:8">
      <c r="A1893" s="14"/>
      <c r="B1893" s="14"/>
      <c r="C1893" s="14"/>
      <c r="D1893" s="14"/>
      <c r="E1893" s="14"/>
      <c r="F1893" s="14"/>
      <c r="G1893" s="14"/>
      <c r="H1893" s="15"/>
    </row>
    <row r="1894" ht="15" spans="1:8">
      <c r="A1894" s="14"/>
      <c r="B1894" s="14"/>
      <c r="C1894" s="14"/>
      <c r="D1894" s="14"/>
      <c r="E1894" s="14"/>
      <c r="F1894" s="14"/>
      <c r="G1894" s="14"/>
      <c r="H1894" s="15"/>
    </row>
    <row r="1895" ht="15" spans="1:8">
      <c r="A1895" s="14"/>
      <c r="B1895" s="14"/>
      <c r="C1895" s="14"/>
      <c r="D1895" s="14"/>
      <c r="E1895" s="14"/>
      <c r="F1895" s="14"/>
      <c r="G1895" s="14"/>
      <c r="H1895" s="15"/>
    </row>
    <row r="1896" ht="15" spans="1:8">
      <c r="A1896" s="14"/>
      <c r="B1896" s="14"/>
      <c r="C1896" s="14"/>
      <c r="D1896" s="14"/>
      <c r="E1896" s="14"/>
      <c r="F1896" s="14"/>
      <c r="G1896" s="14"/>
      <c r="H1896" s="15"/>
    </row>
    <row r="1897" ht="15" spans="1:8">
      <c r="A1897" s="14"/>
      <c r="B1897" s="14"/>
      <c r="C1897" s="14"/>
      <c r="D1897" s="14"/>
      <c r="E1897" s="14"/>
      <c r="F1897" s="14"/>
      <c r="G1897" s="14"/>
      <c r="H1897" s="15"/>
    </row>
    <row r="1898" ht="15" spans="1:8">
      <c r="A1898" s="14"/>
      <c r="B1898" s="14"/>
      <c r="C1898" s="14"/>
      <c r="D1898" s="14"/>
      <c r="E1898" s="14"/>
      <c r="F1898" s="14"/>
      <c r="G1898" s="14"/>
      <c r="H1898" s="15"/>
    </row>
    <row r="1899" ht="15" spans="1:8">
      <c r="A1899" s="14"/>
      <c r="B1899" s="14"/>
      <c r="C1899" s="14"/>
      <c r="D1899" s="14"/>
      <c r="E1899" s="14"/>
      <c r="F1899" s="14"/>
      <c r="G1899" s="14"/>
      <c r="H1899" s="15"/>
    </row>
    <row r="1900" ht="15" spans="1:8">
      <c r="A1900" s="14"/>
      <c r="B1900" s="14"/>
      <c r="C1900" s="14"/>
      <c r="D1900" s="14"/>
      <c r="E1900" s="14"/>
      <c r="F1900" s="14"/>
      <c r="G1900" s="14"/>
      <c r="H1900" s="15"/>
    </row>
    <row r="1901" ht="15" spans="1:8">
      <c r="A1901" s="14"/>
      <c r="B1901" s="14"/>
      <c r="C1901" s="14"/>
      <c r="D1901" s="14"/>
      <c r="E1901" s="14"/>
      <c r="F1901" s="14"/>
      <c r="G1901" s="14"/>
      <c r="H1901" s="15"/>
    </row>
    <row r="1902" ht="15" spans="1:8">
      <c r="A1902" s="14"/>
      <c r="B1902" s="14"/>
      <c r="C1902" s="14"/>
      <c r="D1902" s="14"/>
      <c r="E1902" s="14"/>
      <c r="F1902" s="14"/>
      <c r="G1902" s="14"/>
      <c r="H1902" s="15"/>
    </row>
    <row r="1903" ht="15" spans="1:8">
      <c r="A1903" s="14"/>
      <c r="B1903" s="14"/>
      <c r="C1903" s="14"/>
      <c r="D1903" s="14"/>
      <c r="E1903" s="14"/>
      <c r="F1903" s="14"/>
      <c r="G1903" s="14"/>
      <c r="H1903" s="15"/>
    </row>
    <row r="1904" ht="15" spans="1:8">
      <c r="A1904" s="14"/>
      <c r="B1904" s="14"/>
      <c r="C1904" s="14"/>
      <c r="D1904" s="14"/>
      <c r="E1904" s="14"/>
      <c r="F1904" s="14"/>
      <c r="G1904" s="14"/>
      <c r="H1904" s="15"/>
    </row>
    <row r="1905" ht="15" spans="1:8">
      <c r="A1905" s="14"/>
      <c r="B1905" s="14"/>
      <c r="C1905" s="14"/>
      <c r="D1905" s="14"/>
      <c r="E1905" s="14"/>
      <c r="F1905" s="14"/>
      <c r="G1905" s="14"/>
      <c r="H1905" s="15"/>
    </row>
    <row r="1906" ht="15" spans="1:8">
      <c r="A1906" s="14"/>
      <c r="B1906" s="14"/>
      <c r="C1906" s="14"/>
      <c r="D1906" s="14"/>
      <c r="E1906" s="14"/>
      <c r="F1906" s="14"/>
      <c r="G1906" s="14"/>
      <c r="H1906" s="15"/>
    </row>
    <row r="1907" ht="15" spans="1:8">
      <c r="A1907" s="14"/>
      <c r="B1907" s="14"/>
      <c r="C1907" s="14"/>
      <c r="D1907" s="14"/>
      <c r="E1907" s="14"/>
      <c r="F1907" s="14"/>
      <c r="G1907" s="14"/>
      <c r="H1907" s="15"/>
    </row>
    <row r="1908" ht="15" spans="1:8">
      <c r="A1908" s="14"/>
      <c r="B1908" s="14"/>
      <c r="C1908" s="14"/>
      <c r="D1908" s="14"/>
      <c r="E1908" s="14"/>
      <c r="F1908" s="14"/>
      <c r="G1908" s="14"/>
      <c r="H1908" s="15"/>
    </row>
    <row r="1909" ht="15" spans="1:8">
      <c r="A1909" s="14"/>
      <c r="B1909" s="14"/>
      <c r="C1909" s="14"/>
      <c r="D1909" s="14"/>
      <c r="E1909" s="14"/>
      <c r="F1909" s="14"/>
      <c r="G1909" s="14"/>
      <c r="H1909" s="15"/>
    </row>
    <row r="1910" ht="15" spans="1:8">
      <c r="A1910" s="14"/>
      <c r="B1910" s="14"/>
      <c r="C1910" s="14"/>
      <c r="D1910" s="14"/>
      <c r="E1910" s="14"/>
      <c r="F1910" s="14"/>
      <c r="G1910" s="14"/>
      <c r="H1910" s="15"/>
    </row>
    <row r="1911" ht="15" spans="1:8">
      <c r="A1911" s="14"/>
      <c r="B1911" s="14"/>
      <c r="C1911" s="14"/>
      <c r="D1911" s="14"/>
      <c r="E1911" s="14"/>
      <c r="F1911" s="14"/>
      <c r="G1911" s="14"/>
      <c r="H1911" s="15"/>
    </row>
    <row r="1912" ht="15" spans="1:8">
      <c r="A1912" s="14"/>
      <c r="B1912" s="14"/>
      <c r="C1912" s="14"/>
      <c r="D1912" s="14"/>
      <c r="E1912" s="14"/>
      <c r="F1912" s="14"/>
      <c r="G1912" s="14"/>
      <c r="H1912" s="15"/>
    </row>
    <row r="1913" ht="15" spans="1:8">
      <c r="A1913" s="14"/>
      <c r="B1913" s="14"/>
      <c r="C1913" s="14"/>
      <c r="D1913" s="14"/>
      <c r="E1913" s="14"/>
      <c r="F1913" s="14"/>
      <c r="G1913" s="14"/>
      <c r="H1913" s="15"/>
    </row>
    <row r="1914" ht="15" spans="1:8">
      <c r="A1914" s="14"/>
      <c r="B1914" s="14"/>
      <c r="C1914" s="14"/>
      <c r="D1914" s="14"/>
      <c r="E1914" s="14"/>
      <c r="F1914" s="14"/>
      <c r="G1914" s="14"/>
      <c r="H1914" s="15"/>
    </row>
    <row r="1915" ht="15" spans="1:8">
      <c r="A1915" s="14"/>
      <c r="B1915" s="14"/>
      <c r="C1915" s="14"/>
      <c r="D1915" s="14"/>
      <c r="E1915" s="14"/>
      <c r="F1915" s="14"/>
      <c r="G1915" s="14"/>
      <c r="H1915" s="15"/>
    </row>
    <row r="1916" ht="15" spans="1:8">
      <c r="A1916" s="14"/>
      <c r="B1916" s="14"/>
      <c r="C1916" s="14"/>
      <c r="D1916" s="14"/>
      <c r="E1916" s="14"/>
      <c r="F1916" s="14"/>
      <c r="G1916" s="14"/>
      <c r="H1916" s="15"/>
    </row>
    <row r="1917" ht="15" spans="1:8">
      <c r="A1917" s="14"/>
      <c r="B1917" s="14"/>
      <c r="C1917" s="14"/>
      <c r="D1917" s="14"/>
      <c r="E1917" s="14"/>
      <c r="F1917" s="14"/>
      <c r="G1917" s="14"/>
      <c r="H1917" s="15"/>
    </row>
    <row r="1918" ht="15" spans="1:8">
      <c r="A1918" s="14"/>
      <c r="B1918" s="14"/>
      <c r="C1918" s="14"/>
      <c r="D1918" s="14"/>
      <c r="E1918" s="14"/>
      <c r="F1918" s="14"/>
      <c r="G1918" s="14"/>
      <c r="H1918" s="15"/>
    </row>
    <row r="1919" ht="15" spans="1:8">
      <c r="A1919" s="14"/>
      <c r="B1919" s="14"/>
      <c r="C1919" s="14"/>
      <c r="D1919" s="14"/>
      <c r="E1919" s="14"/>
      <c r="F1919" s="14"/>
      <c r="G1919" s="14"/>
      <c r="H1919" s="15"/>
    </row>
    <row r="1920" ht="15" spans="1:8">
      <c r="A1920" s="14"/>
      <c r="B1920" s="14"/>
      <c r="C1920" s="14"/>
      <c r="D1920" s="14"/>
      <c r="E1920" s="14"/>
      <c r="F1920" s="14"/>
      <c r="G1920" s="14"/>
      <c r="H1920" s="15"/>
    </row>
    <row r="1921" ht="15" spans="1:8">
      <c r="A1921" s="14"/>
      <c r="B1921" s="14"/>
      <c r="C1921" s="14"/>
      <c r="D1921" s="14"/>
      <c r="E1921" s="14"/>
      <c r="F1921" s="14"/>
      <c r="G1921" s="14"/>
      <c r="H1921" s="15"/>
    </row>
    <row r="1922" ht="15" spans="1:8">
      <c r="A1922" s="14"/>
      <c r="B1922" s="14"/>
      <c r="C1922" s="14"/>
      <c r="D1922" s="14"/>
      <c r="E1922" s="14"/>
      <c r="F1922" s="14"/>
      <c r="G1922" s="14"/>
      <c r="H1922" s="15"/>
    </row>
    <row r="1923" ht="15" spans="1:8">
      <c r="A1923" s="14"/>
      <c r="B1923" s="14"/>
      <c r="C1923" s="14"/>
      <c r="D1923" s="14"/>
      <c r="E1923" s="14"/>
      <c r="F1923" s="14"/>
      <c r="G1923" s="14"/>
      <c r="H1923" s="15"/>
    </row>
    <row r="1924" ht="15" spans="1:8">
      <c r="A1924" s="14"/>
      <c r="B1924" s="14"/>
      <c r="C1924" s="14"/>
      <c r="D1924" s="14"/>
      <c r="E1924" s="14"/>
      <c r="F1924" s="14"/>
      <c r="G1924" s="14"/>
      <c r="H1924" s="15"/>
    </row>
    <row r="1925" ht="15" spans="1:8">
      <c r="A1925" s="14"/>
      <c r="B1925" s="14"/>
      <c r="C1925" s="14"/>
      <c r="D1925" s="14"/>
      <c r="E1925" s="14"/>
      <c r="F1925" s="14"/>
      <c r="G1925" s="14"/>
      <c r="H1925" s="15"/>
    </row>
    <row r="1926" ht="15" spans="1:8">
      <c r="A1926" s="14"/>
      <c r="B1926" s="14"/>
      <c r="C1926" s="14"/>
      <c r="D1926" s="14"/>
      <c r="E1926" s="14"/>
      <c r="F1926" s="14"/>
      <c r="G1926" s="14"/>
      <c r="H1926" s="15"/>
    </row>
    <row r="1927" ht="15" spans="1:8">
      <c r="A1927" s="14"/>
      <c r="B1927" s="14"/>
      <c r="C1927" s="14"/>
      <c r="D1927" s="14"/>
      <c r="E1927" s="14"/>
      <c r="F1927" s="14"/>
      <c r="G1927" s="14"/>
      <c r="H1927" s="15"/>
    </row>
    <row r="1928" ht="15" spans="1:8">
      <c r="A1928" s="14"/>
      <c r="B1928" s="14"/>
      <c r="C1928" s="14"/>
      <c r="D1928" s="14"/>
      <c r="E1928" s="14"/>
      <c r="F1928" s="14"/>
      <c r="G1928" s="14"/>
      <c r="H1928" s="15"/>
    </row>
    <row r="1929" ht="15" spans="1:8">
      <c r="A1929" s="14"/>
      <c r="B1929" s="14"/>
      <c r="C1929" s="14"/>
      <c r="D1929" s="14"/>
      <c r="E1929" s="14"/>
      <c r="F1929" s="14"/>
      <c r="G1929" s="14"/>
      <c r="H1929" s="15"/>
    </row>
    <row r="1930" ht="15" spans="1:8">
      <c r="A1930" s="14"/>
      <c r="B1930" s="14"/>
      <c r="C1930" s="14"/>
      <c r="D1930" s="14"/>
      <c r="E1930" s="14"/>
      <c r="F1930" s="14"/>
      <c r="G1930" s="14"/>
      <c r="H1930" s="15"/>
    </row>
    <row r="1931" ht="15" spans="1:8">
      <c r="A1931" s="14"/>
      <c r="B1931" s="14"/>
      <c r="C1931" s="14"/>
      <c r="D1931" s="14"/>
      <c r="E1931" s="14"/>
      <c r="F1931" s="14"/>
      <c r="G1931" s="14"/>
      <c r="H1931" s="15"/>
    </row>
    <row r="1932" ht="15" spans="1:8">
      <c r="A1932" s="14"/>
      <c r="B1932" s="14"/>
      <c r="C1932" s="14"/>
      <c r="D1932" s="14"/>
      <c r="E1932" s="14"/>
      <c r="F1932" s="14"/>
      <c r="G1932" s="14"/>
      <c r="H1932" s="15"/>
    </row>
    <row r="1933" ht="15" spans="1:8">
      <c r="A1933" s="14"/>
      <c r="B1933" s="14"/>
      <c r="C1933" s="14"/>
      <c r="D1933" s="14"/>
      <c r="E1933" s="14"/>
      <c r="F1933" s="14"/>
      <c r="G1933" s="14"/>
      <c r="H1933" s="15"/>
    </row>
    <row r="1934" ht="15" spans="1:8">
      <c r="A1934" s="14"/>
      <c r="B1934" s="14"/>
      <c r="C1934" s="14"/>
      <c r="D1934" s="14"/>
      <c r="E1934" s="14"/>
      <c r="F1934" s="14"/>
      <c r="G1934" s="14"/>
      <c r="H1934" s="15"/>
    </row>
    <row r="1935" ht="15" spans="1:8">
      <c r="A1935" s="14"/>
      <c r="B1935" s="14"/>
      <c r="C1935" s="14"/>
      <c r="D1935" s="14"/>
      <c r="E1935" s="14"/>
      <c r="F1935" s="14"/>
      <c r="G1935" s="14"/>
      <c r="H1935" s="15"/>
    </row>
    <row r="1936" ht="15" spans="1:8">
      <c r="A1936" s="14"/>
      <c r="B1936" s="14"/>
      <c r="C1936" s="14"/>
      <c r="D1936" s="14"/>
      <c r="E1936" s="14"/>
      <c r="F1936" s="14"/>
      <c r="G1936" s="14"/>
      <c r="H1936" s="15"/>
    </row>
    <row r="1937" ht="15" spans="1:8">
      <c r="A1937" s="14"/>
      <c r="B1937" s="14"/>
      <c r="C1937" s="14"/>
      <c r="D1937" s="14"/>
      <c r="E1937" s="14"/>
      <c r="F1937" s="14"/>
      <c r="G1937" s="14"/>
      <c r="H1937" s="15"/>
    </row>
    <row r="1938" ht="15" spans="1:8">
      <c r="A1938" s="14"/>
      <c r="B1938" s="14"/>
      <c r="C1938" s="14"/>
      <c r="D1938" s="14"/>
      <c r="E1938" s="14"/>
      <c r="F1938" s="14"/>
      <c r="G1938" s="14"/>
      <c r="H1938" s="15"/>
    </row>
    <row r="1939" ht="15" spans="1:8">
      <c r="A1939" s="14"/>
      <c r="B1939" s="14"/>
      <c r="C1939" s="14"/>
      <c r="D1939" s="14"/>
      <c r="E1939" s="14"/>
      <c r="F1939" s="14"/>
      <c r="G1939" s="14"/>
      <c r="H1939" s="15"/>
    </row>
    <row r="1940" ht="15" spans="1:8">
      <c r="A1940" s="14"/>
      <c r="B1940" s="14"/>
      <c r="C1940" s="14"/>
      <c r="D1940" s="14"/>
      <c r="E1940" s="14"/>
      <c r="F1940" s="14"/>
      <c r="G1940" s="14"/>
      <c r="H1940" s="15"/>
    </row>
    <row r="1941" ht="15" spans="1:8">
      <c r="A1941" s="14"/>
      <c r="B1941" s="14"/>
      <c r="C1941" s="14"/>
      <c r="D1941" s="14"/>
      <c r="E1941" s="14"/>
      <c r="F1941" s="14"/>
      <c r="G1941" s="14"/>
      <c r="H1941" s="15"/>
    </row>
    <row r="1942" ht="15" spans="1:8">
      <c r="A1942" s="14"/>
      <c r="B1942" s="14"/>
      <c r="C1942" s="14"/>
      <c r="D1942" s="14"/>
      <c r="E1942" s="14"/>
      <c r="F1942" s="14"/>
      <c r="G1942" s="14"/>
      <c r="H1942" s="15"/>
    </row>
    <row r="1943" ht="15" spans="1:8">
      <c r="A1943" s="14"/>
      <c r="B1943" s="14"/>
      <c r="C1943" s="14"/>
      <c r="D1943" s="14"/>
      <c r="E1943" s="14"/>
      <c r="F1943" s="14"/>
      <c r="G1943" s="14"/>
      <c r="H1943" s="15"/>
    </row>
    <row r="1944" ht="15" spans="1:8">
      <c r="A1944" s="14"/>
      <c r="B1944" s="14"/>
      <c r="C1944" s="14"/>
      <c r="D1944" s="14"/>
      <c r="E1944" s="14"/>
      <c r="F1944" s="14"/>
      <c r="G1944" s="14"/>
      <c r="H1944" s="15"/>
    </row>
    <row r="1945" ht="15" spans="1:8">
      <c r="A1945" s="14"/>
      <c r="B1945" s="14"/>
      <c r="C1945" s="14"/>
      <c r="D1945" s="14"/>
      <c r="E1945" s="14"/>
      <c r="F1945" s="14"/>
      <c r="G1945" s="14"/>
      <c r="H1945" s="15"/>
    </row>
    <row r="1946" ht="15" spans="1:8">
      <c r="A1946" s="14"/>
      <c r="B1946" s="14"/>
      <c r="C1946" s="14"/>
      <c r="D1946" s="14"/>
      <c r="E1946" s="14"/>
      <c r="F1946" s="14"/>
      <c r="G1946" s="14"/>
      <c r="H1946" s="15"/>
    </row>
    <row r="1947" ht="15" spans="1:8">
      <c r="A1947" s="14"/>
      <c r="B1947" s="14"/>
      <c r="C1947" s="14"/>
      <c r="D1947" s="14"/>
      <c r="E1947" s="14"/>
      <c r="F1947" s="14"/>
      <c r="G1947" s="14"/>
      <c r="H1947" s="15"/>
    </row>
    <row r="1948" ht="15" spans="1:8">
      <c r="A1948" s="14"/>
      <c r="B1948" s="14"/>
      <c r="C1948" s="14"/>
      <c r="D1948" s="14"/>
      <c r="E1948" s="14"/>
      <c r="F1948" s="14"/>
      <c r="G1948" s="14"/>
      <c r="H1948" s="15"/>
    </row>
    <row r="1949" ht="15" spans="1:8">
      <c r="A1949" s="14"/>
      <c r="B1949" s="14"/>
      <c r="C1949" s="14"/>
      <c r="D1949" s="14"/>
      <c r="E1949" s="14"/>
      <c r="F1949" s="14"/>
      <c r="G1949" s="14"/>
      <c r="H1949" s="15"/>
    </row>
    <row r="1950" ht="15" spans="1:8">
      <c r="A1950" s="14"/>
      <c r="B1950" s="14"/>
      <c r="C1950" s="14"/>
      <c r="D1950" s="14"/>
      <c r="E1950" s="14"/>
      <c r="F1950" s="14"/>
      <c r="G1950" s="14"/>
      <c r="H1950" s="15"/>
    </row>
    <row r="1951" ht="15" spans="1:8">
      <c r="A1951" s="14"/>
      <c r="B1951" s="14"/>
      <c r="C1951" s="14"/>
      <c r="D1951" s="14"/>
      <c r="E1951" s="14"/>
      <c r="F1951" s="14"/>
      <c r="G1951" s="14"/>
      <c r="H1951" s="15"/>
    </row>
    <row r="1952" ht="15" spans="1:8">
      <c r="A1952" s="14"/>
      <c r="B1952" s="14"/>
      <c r="C1952" s="14"/>
      <c r="D1952" s="14"/>
      <c r="E1952" s="14"/>
      <c r="F1952" s="14"/>
      <c r="G1952" s="14"/>
      <c r="H1952" s="15"/>
    </row>
    <row r="1953" ht="15" spans="1:8">
      <c r="A1953" s="14"/>
      <c r="B1953" s="14"/>
      <c r="C1953" s="14"/>
      <c r="D1953" s="14"/>
      <c r="E1953" s="14"/>
      <c r="F1953" s="14"/>
      <c r="G1953" s="14"/>
      <c r="H1953" s="15"/>
    </row>
    <row r="1954" ht="15" spans="1:8">
      <c r="A1954" s="14"/>
      <c r="B1954" s="14"/>
      <c r="C1954" s="14"/>
      <c r="D1954" s="14"/>
      <c r="E1954" s="14"/>
      <c r="F1954" s="14"/>
      <c r="G1954" s="14"/>
      <c r="H1954" s="15"/>
    </row>
    <row r="1955" ht="15" spans="1:8">
      <c r="A1955" s="14"/>
      <c r="B1955" s="14"/>
      <c r="C1955" s="14"/>
      <c r="D1955" s="14"/>
      <c r="E1955" s="14"/>
      <c r="F1955" s="14"/>
      <c r="G1955" s="14"/>
      <c r="H1955" s="15"/>
    </row>
    <row r="1956" ht="15" spans="1:8">
      <c r="A1956" s="14"/>
      <c r="B1956" s="14"/>
      <c r="C1956" s="14"/>
      <c r="D1956" s="14"/>
      <c r="E1956" s="14"/>
      <c r="F1956" s="14"/>
      <c r="G1956" s="14"/>
      <c r="H1956" s="15"/>
    </row>
    <row r="1957" ht="15" spans="1:8">
      <c r="A1957" s="14"/>
      <c r="B1957" s="14"/>
      <c r="C1957" s="14"/>
      <c r="D1957" s="14"/>
      <c r="E1957" s="14"/>
      <c r="F1957" s="14"/>
      <c r="G1957" s="14"/>
      <c r="H1957" s="15"/>
    </row>
    <row r="1958" ht="15" spans="1:8">
      <c r="A1958" s="14"/>
      <c r="B1958" s="14"/>
      <c r="C1958" s="14"/>
      <c r="D1958" s="14"/>
      <c r="E1958" s="14"/>
      <c r="F1958" s="14"/>
      <c r="G1958" s="14"/>
      <c r="H1958" s="15"/>
    </row>
    <row r="1959" ht="15" spans="1:8">
      <c r="A1959" s="14"/>
      <c r="B1959" s="14"/>
      <c r="C1959" s="14"/>
      <c r="D1959" s="14"/>
      <c r="E1959" s="14"/>
      <c r="F1959" s="14"/>
      <c r="G1959" s="14"/>
      <c r="H1959" s="15"/>
    </row>
    <row r="1960" ht="15" spans="1:8">
      <c r="A1960" s="14"/>
      <c r="B1960" s="14"/>
      <c r="C1960" s="14"/>
      <c r="D1960" s="14"/>
      <c r="E1960" s="14"/>
      <c r="F1960" s="14"/>
      <c r="G1960" s="14"/>
      <c r="H1960" s="15"/>
    </row>
    <row r="1961" ht="15" spans="1:8">
      <c r="A1961" s="14"/>
      <c r="B1961" s="14"/>
      <c r="C1961" s="14"/>
      <c r="D1961" s="14"/>
      <c r="E1961" s="14"/>
      <c r="F1961" s="14"/>
      <c r="G1961" s="14"/>
      <c r="H1961" s="15"/>
    </row>
    <row r="1962" ht="15" spans="1:8">
      <c r="A1962" s="14"/>
      <c r="B1962" s="14"/>
      <c r="C1962" s="14"/>
      <c r="D1962" s="14"/>
      <c r="E1962" s="14"/>
      <c r="F1962" s="14"/>
      <c r="G1962" s="14"/>
      <c r="H1962" s="15"/>
    </row>
    <row r="1963" ht="15" spans="1:8">
      <c r="A1963" s="14"/>
      <c r="B1963" s="14"/>
      <c r="C1963" s="14"/>
      <c r="D1963" s="14"/>
      <c r="E1963" s="14"/>
      <c r="F1963" s="14"/>
      <c r="G1963" s="14"/>
      <c r="H1963" s="15"/>
    </row>
    <row r="1964" ht="15" spans="1:8">
      <c r="A1964" s="14"/>
      <c r="B1964" s="14"/>
      <c r="C1964" s="14"/>
      <c r="D1964" s="14"/>
      <c r="E1964" s="14"/>
      <c r="F1964" s="14"/>
      <c r="G1964" s="14"/>
      <c r="H1964" s="15"/>
    </row>
    <row r="1965" ht="15" spans="1:8">
      <c r="A1965" s="14"/>
      <c r="B1965" s="14"/>
      <c r="C1965" s="14"/>
      <c r="D1965" s="14"/>
      <c r="E1965" s="14"/>
      <c r="F1965" s="14"/>
      <c r="G1965" s="14"/>
      <c r="H1965" s="15"/>
    </row>
    <row r="1966" ht="15" spans="1:8">
      <c r="A1966" s="14"/>
      <c r="B1966" s="14"/>
      <c r="C1966" s="14"/>
      <c r="D1966" s="14"/>
      <c r="E1966" s="14"/>
      <c r="F1966" s="14"/>
      <c r="G1966" s="14"/>
      <c r="H1966" s="15"/>
    </row>
    <row r="1967" ht="15" spans="1:8">
      <c r="A1967" s="14"/>
      <c r="B1967" s="14"/>
      <c r="C1967" s="14"/>
      <c r="D1967" s="14"/>
      <c r="E1967" s="14"/>
      <c r="F1967" s="14"/>
      <c r="G1967" s="14"/>
      <c r="H1967" s="15"/>
    </row>
    <row r="1968" ht="15" spans="1:8">
      <c r="A1968" s="14"/>
      <c r="B1968" s="14"/>
      <c r="C1968" s="14"/>
      <c r="D1968" s="14"/>
      <c r="E1968" s="14"/>
      <c r="F1968" s="14"/>
      <c r="G1968" s="14"/>
      <c r="H1968" s="15"/>
    </row>
    <row r="1969" ht="15" spans="1:8">
      <c r="A1969" s="14"/>
      <c r="B1969" s="14"/>
      <c r="C1969" s="14"/>
      <c r="D1969" s="14"/>
      <c r="E1969" s="14"/>
      <c r="F1969" s="14"/>
      <c r="G1969" s="14"/>
      <c r="H1969" s="15"/>
    </row>
    <row r="1970" ht="15" spans="1:8">
      <c r="A1970" s="14"/>
      <c r="B1970" s="14"/>
      <c r="C1970" s="14"/>
      <c r="D1970" s="14"/>
      <c r="E1970" s="14"/>
      <c r="F1970" s="14"/>
      <c r="G1970" s="14"/>
      <c r="H1970" s="15"/>
    </row>
    <row r="1971" ht="15" spans="1:8">
      <c r="A1971" s="14"/>
      <c r="B1971" s="14"/>
      <c r="C1971" s="14"/>
      <c r="D1971" s="14"/>
      <c r="E1971" s="14"/>
      <c r="F1971" s="14"/>
      <c r="G1971" s="14"/>
      <c r="H1971" s="15"/>
    </row>
    <row r="1972" ht="15" spans="1:8">
      <c r="A1972" s="14"/>
      <c r="B1972" s="14"/>
      <c r="C1972" s="14"/>
      <c r="D1972" s="14"/>
      <c r="E1972" s="14"/>
      <c r="F1972" s="14"/>
      <c r="G1972" s="14"/>
      <c r="H1972" s="15"/>
    </row>
    <row r="1973" ht="15" spans="1:8">
      <c r="A1973" s="14"/>
      <c r="B1973" s="14"/>
      <c r="C1973" s="14"/>
      <c r="D1973" s="14"/>
      <c r="E1973" s="14"/>
      <c r="F1973" s="14"/>
      <c r="G1973" s="14"/>
      <c r="H1973" s="15"/>
    </row>
    <row r="1974" ht="15" spans="1:8">
      <c r="A1974" s="14"/>
      <c r="B1974" s="14"/>
      <c r="C1974" s="14"/>
      <c r="D1974" s="14"/>
      <c r="E1974" s="14"/>
      <c r="F1974" s="14"/>
      <c r="G1974" s="14"/>
      <c r="H1974" s="15"/>
    </row>
    <row r="1975" ht="15" spans="1:8">
      <c r="A1975" s="14"/>
      <c r="B1975" s="14"/>
      <c r="C1975" s="14"/>
      <c r="D1975" s="14"/>
      <c r="E1975" s="14"/>
      <c r="F1975" s="14"/>
      <c r="G1975" s="14"/>
      <c r="H1975" s="15"/>
    </row>
    <row r="1976" ht="15" spans="1:8">
      <c r="A1976" s="14"/>
      <c r="B1976" s="14"/>
      <c r="C1976" s="14"/>
      <c r="D1976" s="14"/>
      <c r="E1976" s="14"/>
      <c r="F1976" s="14"/>
      <c r="G1976" s="14"/>
      <c r="H1976" s="15"/>
    </row>
    <row r="1977" ht="15" spans="1:8">
      <c r="A1977" s="14"/>
      <c r="B1977" s="14"/>
      <c r="C1977" s="14"/>
      <c r="D1977" s="14"/>
      <c r="E1977" s="14"/>
      <c r="F1977" s="14"/>
      <c r="G1977" s="14"/>
      <c r="H1977" s="15"/>
    </row>
    <row r="1978" ht="15" spans="1:8">
      <c r="A1978" s="14"/>
      <c r="B1978" s="14"/>
      <c r="C1978" s="14"/>
      <c r="D1978" s="14"/>
      <c r="E1978" s="14"/>
      <c r="F1978" s="14"/>
      <c r="G1978" s="14"/>
      <c r="H1978" s="15"/>
    </row>
    <row r="1979" ht="15" spans="1:8">
      <c r="A1979" s="14"/>
      <c r="B1979" s="14"/>
      <c r="C1979" s="14"/>
      <c r="D1979" s="14"/>
      <c r="E1979" s="14"/>
      <c r="F1979" s="14"/>
      <c r="G1979" s="14"/>
      <c r="H1979" s="15"/>
    </row>
    <row r="1980" ht="15" spans="1:8">
      <c r="A1980" s="14"/>
      <c r="B1980" s="14"/>
      <c r="C1980" s="14"/>
      <c r="D1980" s="14"/>
      <c r="E1980" s="14"/>
      <c r="F1980" s="14"/>
      <c r="G1980" s="14"/>
      <c r="H1980" s="15"/>
    </row>
    <row r="1981" ht="15" spans="1:8">
      <c r="A1981" s="14"/>
      <c r="B1981" s="14"/>
      <c r="C1981" s="14"/>
      <c r="D1981" s="14"/>
      <c r="E1981" s="14"/>
      <c r="F1981" s="14"/>
      <c r="G1981" s="14"/>
      <c r="H1981" s="15"/>
    </row>
    <row r="1982" ht="15" spans="1:8">
      <c r="A1982" s="14"/>
      <c r="B1982" s="14"/>
      <c r="C1982" s="14"/>
      <c r="D1982" s="14"/>
      <c r="E1982" s="14"/>
      <c r="F1982" s="14"/>
      <c r="G1982" s="14"/>
      <c r="H1982" s="15"/>
    </row>
    <row r="1983" ht="15" spans="1:8">
      <c r="A1983" s="14"/>
      <c r="B1983" s="14"/>
      <c r="C1983" s="14"/>
      <c r="D1983" s="14"/>
      <c r="E1983" s="14"/>
      <c r="F1983" s="14"/>
      <c r="G1983" s="14"/>
      <c r="H1983" s="15"/>
    </row>
    <row r="1984" ht="15" spans="1:8">
      <c r="A1984" s="14"/>
      <c r="B1984" s="14"/>
      <c r="C1984" s="14"/>
      <c r="D1984" s="14"/>
      <c r="E1984" s="14"/>
      <c r="F1984" s="14"/>
      <c r="G1984" s="14"/>
      <c r="H1984" s="15"/>
    </row>
    <row r="1985" ht="15" spans="1:8">
      <c r="A1985" s="14"/>
      <c r="B1985" s="14"/>
      <c r="C1985" s="14"/>
      <c r="D1985" s="14"/>
      <c r="E1985" s="14"/>
      <c r="F1985" s="14"/>
      <c r="G1985" s="14"/>
      <c r="H1985" s="15"/>
    </row>
    <row r="1986" ht="15" spans="1:8">
      <c r="A1986" s="14"/>
      <c r="B1986" s="14"/>
      <c r="C1986" s="14"/>
      <c r="D1986" s="14"/>
      <c r="E1986" s="14"/>
      <c r="F1986" s="14"/>
      <c r="G1986" s="14"/>
      <c r="H1986" s="15"/>
    </row>
    <row r="1987" ht="15" spans="1:8">
      <c r="A1987" s="14"/>
      <c r="B1987" s="14"/>
      <c r="C1987" s="14"/>
      <c r="D1987" s="14"/>
      <c r="E1987" s="14"/>
      <c r="F1987" s="14"/>
      <c r="G1987" s="14"/>
      <c r="H1987" s="15"/>
    </row>
    <row r="1988" ht="15" spans="1:8">
      <c r="A1988" s="14"/>
      <c r="B1988" s="14"/>
      <c r="C1988" s="14"/>
      <c r="D1988" s="14"/>
      <c r="E1988" s="14"/>
      <c r="F1988" s="14"/>
      <c r="G1988" s="14"/>
      <c r="H1988" s="15"/>
    </row>
    <row r="1989" ht="15" spans="1:8">
      <c r="A1989" s="14"/>
      <c r="B1989" s="14"/>
      <c r="C1989" s="14"/>
      <c r="D1989" s="14"/>
      <c r="E1989" s="14"/>
      <c r="F1989" s="14"/>
      <c r="G1989" s="14"/>
      <c r="H1989" s="15"/>
    </row>
    <row r="1990" ht="15" spans="1:8">
      <c r="A1990" s="14"/>
      <c r="B1990" s="14"/>
      <c r="C1990" s="14"/>
      <c r="D1990" s="14"/>
      <c r="E1990" s="14"/>
      <c r="F1990" s="14"/>
      <c r="G1990" s="14"/>
      <c r="H1990" s="15"/>
    </row>
    <row r="1991" ht="15" spans="1:8">
      <c r="A1991" s="14"/>
      <c r="B1991" s="14"/>
      <c r="C1991" s="14"/>
      <c r="D1991" s="14"/>
      <c r="E1991" s="14"/>
      <c r="F1991" s="14"/>
      <c r="G1991" s="14"/>
      <c r="H1991" s="15"/>
    </row>
    <row r="1992" ht="15" spans="1:8">
      <c r="A1992" s="14"/>
      <c r="B1992" s="14"/>
      <c r="C1992" s="14"/>
      <c r="D1992" s="14"/>
      <c r="E1992" s="14"/>
      <c r="F1992" s="14"/>
      <c r="G1992" s="14"/>
      <c r="H1992" s="15"/>
    </row>
    <row r="1993" ht="15" spans="1:8">
      <c r="A1993" s="14"/>
      <c r="B1993" s="14"/>
      <c r="C1993" s="14"/>
      <c r="D1993" s="14"/>
      <c r="E1993" s="14"/>
      <c r="F1993" s="14"/>
      <c r="G1993" s="14"/>
      <c r="H1993" s="15"/>
    </row>
    <row r="1994" ht="15" spans="1:8">
      <c r="A1994" s="14"/>
      <c r="B1994" s="14"/>
      <c r="C1994" s="14"/>
      <c r="D1994" s="14"/>
      <c r="E1994" s="14"/>
      <c r="F1994" s="14"/>
      <c r="G1994" s="14"/>
      <c r="H1994" s="15"/>
    </row>
    <row r="1995" ht="15" spans="1:8">
      <c r="A1995" s="14"/>
      <c r="B1995" s="14"/>
      <c r="C1995" s="14"/>
      <c r="D1995" s="14"/>
      <c r="E1995" s="14"/>
      <c r="F1995" s="14"/>
      <c r="G1995" s="14"/>
      <c r="H1995" s="15"/>
    </row>
    <row r="1996" ht="15" spans="1:8">
      <c r="A1996" s="14"/>
      <c r="B1996" s="14"/>
      <c r="C1996" s="14"/>
      <c r="D1996" s="14"/>
      <c r="E1996" s="14"/>
      <c r="F1996" s="14"/>
      <c r="G1996" s="14"/>
      <c r="H1996" s="15"/>
    </row>
    <row r="1997" ht="15" spans="1:8">
      <c r="A1997" s="14"/>
      <c r="B1997" s="14"/>
      <c r="C1997" s="14"/>
      <c r="D1997" s="14"/>
      <c r="E1997" s="14"/>
      <c r="F1997" s="14"/>
      <c r="G1997" s="14"/>
      <c r="H1997" s="15"/>
    </row>
    <row r="1998" ht="15" spans="1:8">
      <c r="A1998" s="14"/>
      <c r="B1998" s="14"/>
      <c r="C1998" s="14"/>
      <c r="D1998" s="14"/>
      <c r="E1998" s="14"/>
      <c r="F1998" s="14"/>
      <c r="G1998" s="14"/>
      <c r="H1998" s="15"/>
    </row>
    <row r="1999" ht="15" spans="1:8">
      <c r="A1999" s="14"/>
      <c r="B1999" s="14"/>
      <c r="C1999" s="14"/>
      <c r="D1999" s="14"/>
      <c r="E1999" s="14"/>
      <c r="F1999" s="14"/>
      <c r="G1999" s="14"/>
      <c r="H1999" s="15"/>
    </row>
    <row r="2000" ht="15" spans="1:8">
      <c r="A2000" s="14"/>
      <c r="B2000" s="14"/>
      <c r="C2000" s="14"/>
      <c r="D2000" s="14"/>
      <c r="E2000" s="14"/>
      <c r="F2000" s="14"/>
      <c r="G2000" s="14"/>
      <c r="H2000" s="15"/>
    </row>
    <row r="2001" ht="15" spans="1:8">
      <c r="A2001" s="14"/>
      <c r="B2001" s="14"/>
      <c r="C2001" s="14"/>
      <c r="D2001" s="14"/>
      <c r="E2001" s="14"/>
      <c r="F2001" s="14"/>
      <c r="G2001" s="14"/>
      <c r="H2001" s="15"/>
    </row>
    <row r="2002" ht="15" spans="1:8">
      <c r="A2002" s="14"/>
      <c r="B2002" s="14"/>
      <c r="C2002" s="14"/>
      <c r="D2002" s="14"/>
      <c r="E2002" s="14"/>
      <c r="F2002" s="14"/>
      <c r="G2002" s="14"/>
      <c r="H2002" s="15"/>
    </row>
    <row r="2003" ht="15" spans="1:8">
      <c r="A2003" s="14"/>
      <c r="B2003" s="14"/>
      <c r="C2003" s="14"/>
      <c r="D2003" s="14"/>
      <c r="E2003" s="14"/>
      <c r="F2003" s="14"/>
      <c r="G2003" s="14"/>
      <c r="H2003" s="15"/>
    </row>
    <row r="2004" ht="15" spans="1:8">
      <c r="A2004" s="14"/>
      <c r="B2004" s="14"/>
      <c r="C2004" s="14"/>
      <c r="D2004" s="14"/>
      <c r="E2004" s="14"/>
      <c r="F2004" s="14"/>
      <c r="G2004" s="14"/>
      <c r="H2004" s="15"/>
    </row>
    <row r="2005" ht="15" spans="1:8">
      <c r="A2005" s="14"/>
      <c r="B2005" s="14"/>
      <c r="C2005" s="14"/>
      <c r="D2005" s="14"/>
      <c r="E2005" s="14"/>
      <c r="F2005" s="14"/>
      <c r="G2005" s="14"/>
      <c r="H2005" s="15"/>
    </row>
    <row r="2006" ht="15" spans="1:8">
      <c r="A2006" s="14"/>
      <c r="B2006" s="14"/>
      <c r="C2006" s="14"/>
      <c r="D2006" s="14"/>
      <c r="E2006" s="14"/>
      <c r="F2006" s="14"/>
      <c r="G2006" s="14"/>
      <c r="H2006" s="15"/>
    </row>
    <row r="2007" ht="15" spans="1:8">
      <c r="A2007" s="14"/>
      <c r="B2007" s="14"/>
      <c r="C2007" s="14"/>
      <c r="D2007" s="14"/>
      <c r="E2007" s="14"/>
      <c r="F2007" s="14"/>
      <c r="G2007" s="14"/>
      <c r="H2007" s="15"/>
    </row>
    <row r="2008" ht="15" spans="1:8">
      <c r="A2008" s="14"/>
      <c r="B2008" s="14"/>
      <c r="C2008" s="14"/>
      <c r="D2008" s="14"/>
      <c r="E2008" s="14"/>
      <c r="F2008" s="14"/>
      <c r="G2008" s="14"/>
      <c r="H2008" s="15"/>
    </row>
    <row r="2009" ht="15" spans="1:8">
      <c r="A2009" s="14"/>
      <c r="B2009" s="14"/>
      <c r="C2009" s="14"/>
      <c r="D2009" s="14"/>
      <c r="E2009" s="14"/>
      <c r="F2009" s="14"/>
      <c r="G2009" s="14"/>
      <c r="H2009" s="15"/>
    </row>
    <row r="2010" ht="15" spans="1:8">
      <c r="A2010" s="14"/>
      <c r="B2010" s="14"/>
      <c r="C2010" s="14"/>
      <c r="D2010" s="14"/>
      <c r="E2010" s="14"/>
      <c r="F2010" s="14"/>
      <c r="G2010" s="14"/>
      <c r="H2010" s="15"/>
    </row>
    <row r="2011" ht="15" spans="1:8">
      <c r="A2011" s="14"/>
      <c r="B2011" s="14"/>
      <c r="C2011" s="14"/>
      <c r="D2011" s="14"/>
      <c r="E2011" s="14"/>
      <c r="F2011" s="14"/>
      <c r="G2011" s="14"/>
      <c r="H2011" s="15"/>
    </row>
    <row r="2012" ht="15" spans="1:8">
      <c r="A2012" s="14"/>
      <c r="B2012" s="14"/>
      <c r="C2012" s="14"/>
      <c r="D2012" s="14"/>
      <c r="E2012" s="14"/>
      <c r="F2012" s="14"/>
      <c r="G2012" s="14"/>
      <c r="H2012" s="15"/>
    </row>
    <row r="2013" ht="15" spans="1:8">
      <c r="A2013" s="14"/>
      <c r="B2013" s="14"/>
      <c r="C2013" s="14"/>
      <c r="D2013" s="14"/>
      <c r="E2013" s="14"/>
      <c r="F2013" s="14"/>
      <c r="G2013" s="14"/>
      <c r="H2013" s="15"/>
    </row>
    <row r="2014" ht="15" spans="1:8">
      <c r="A2014" s="14"/>
      <c r="B2014" s="14"/>
      <c r="C2014" s="14"/>
      <c r="D2014" s="14"/>
      <c r="E2014" s="14"/>
      <c r="F2014" s="14"/>
      <c r="G2014" s="14"/>
      <c r="H2014" s="15"/>
    </row>
    <row r="2015" ht="15" spans="1:8">
      <c r="A2015" s="14"/>
      <c r="B2015" s="14"/>
      <c r="C2015" s="14"/>
      <c r="D2015" s="14"/>
      <c r="E2015" s="14"/>
      <c r="F2015" s="14"/>
      <c r="G2015" s="14"/>
      <c r="H2015" s="15"/>
    </row>
    <row r="2016" ht="15" spans="1:8">
      <c r="A2016" s="14"/>
      <c r="B2016" s="14"/>
      <c r="C2016" s="14"/>
      <c r="D2016" s="14"/>
      <c r="E2016" s="14"/>
      <c r="F2016" s="14"/>
      <c r="G2016" s="14"/>
      <c r="H2016" s="15"/>
    </row>
    <row r="2017" ht="15" spans="1:8">
      <c r="A2017" s="14"/>
      <c r="B2017" s="14"/>
      <c r="C2017" s="14"/>
      <c r="D2017" s="14"/>
      <c r="E2017" s="14"/>
      <c r="F2017" s="14"/>
      <c r="G2017" s="14"/>
      <c r="H2017" s="15"/>
    </row>
    <row r="2018" ht="15" spans="1:8">
      <c r="A2018" s="14"/>
      <c r="B2018" s="14"/>
      <c r="C2018" s="14"/>
      <c r="D2018" s="14"/>
      <c r="E2018" s="14"/>
      <c r="F2018" s="14"/>
      <c r="G2018" s="14"/>
      <c r="H2018" s="15"/>
    </row>
    <row r="2019" ht="15" spans="1:8">
      <c r="A2019" s="14"/>
      <c r="B2019" s="14"/>
      <c r="C2019" s="14"/>
      <c r="D2019" s="14"/>
      <c r="E2019" s="14"/>
      <c r="F2019" s="14"/>
      <c r="G2019" s="14"/>
      <c r="H2019" s="15"/>
    </row>
    <row r="2020" ht="15" spans="1:8">
      <c r="A2020" s="14"/>
      <c r="B2020" s="14"/>
      <c r="C2020" s="14"/>
      <c r="D2020" s="14"/>
      <c r="E2020" s="14"/>
      <c r="F2020" s="14"/>
      <c r="G2020" s="14"/>
      <c r="H2020" s="15"/>
    </row>
    <row r="2021" ht="15" spans="1:8">
      <c r="A2021" s="14"/>
      <c r="B2021" s="14"/>
      <c r="C2021" s="14"/>
      <c r="D2021" s="14"/>
      <c r="E2021" s="14"/>
      <c r="F2021" s="14"/>
      <c r="G2021" s="14"/>
      <c r="H2021" s="15"/>
    </row>
    <row r="2022" ht="15" spans="1:8">
      <c r="A2022" s="14"/>
      <c r="B2022" s="14"/>
      <c r="C2022" s="14"/>
      <c r="D2022" s="14"/>
      <c r="E2022" s="14"/>
      <c r="F2022" s="14"/>
      <c r="G2022" s="14"/>
      <c r="H2022" s="15"/>
    </row>
    <row r="2023" ht="15" spans="1:8">
      <c r="A2023" s="14"/>
      <c r="B2023" s="14"/>
      <c r="C2023" s="14"/>
      <c r="D2023" s="14"/>
      <c r="E2023" s="14"/>
      <c r="F2023" s="14"/>
      <c r="G2023" s="14"/>
      <c r="H2023" s="15"/>
    </row>
    <row r="2024" ht="15" spans="1:8">
      <c r="A2024" s="14"/>
      <c r="B2024" s="14"/>
      <c r="C2024" s="14"/>
      <c r="D2024" s="14"/>
      <c r="E2024" s="14"/>
      <c r="F2024" s="14"/>
      <c r="G2024" s="14"/>
      <c r="H2024" s="15"/>
    </row>
    <row r="2025" ht="15" spans="1:8">
      <c r="A2025" s="14"/>
      <c r="B2025" s="14"/>
      <c r="C2025" s="14"/>
      <c r="D2025" s="14"/>
      <c r="E2025" s="14"/>
      <c r="F2025" s="14"/>
      <c r="G2025" s="14"/>
      <c r="H2025" s="15"/>
    </row>
    <row r="2026" ht="15" spans="1:8">
      <c r="A2026" s="14"/>
      <c r="B2026" s="14"/>
      <c r="C2026" s="14"/>
      <c r="D2026" s="14"/>
      <c r="E2026" s="14"/>
      <c r="F2026" s="14"/>
      <c r="G2026" s="14"/>
      <c r="H2026" s="15"/>
    </row>
    <row r="2027" ht="15" spans="1:8">
      <c r="A2027" s="14"/>
      <c r="B2027" s="14"/>
      <c r="C2027" s="14"/>
      <c r="D2027" s="14"/>
      <c r="E2027" s="14"/>
      <c r="F2027" s="14"/>
      <c r="G2027" s="14"/>
      <c r="H2027" s="15"/>
    </row>
    <row r="2028" ht="15" spans="1:8">
      <c r="A2028" s="14"/>
      <c r="B2028" s="14"/>
      <c r="C2028" s="14"/>
      <c r="D2028" s="14"/>
      <c r="E2028" s="14"/>
      <c r="F2028" s="14"/>
      <c r="G2028" s="14"/>
      <c r="H2028" s="15"/>
    </row>
    <row r="2029" ht="15" spans="1:8">
      <c r="A2029" s="14"/>
      <c r="B2029" s="14"/>
      <c r="C2029" s="14"/>
      <c r="D2029" s="14"/>
      <c r="E2029" s="14"/>
      <c r="F2029" s="14"/>
      <c r="G2029" s="14"/>
      <c r="H2029" s="15"/>
    </row>
    <row r="2030" ht="15" spans="1:8">
      <c r="A2030" s="14"/>
      <c r="B2030" s="14"/>
      <c r="C2030" s="14"/>
      <c r="D2030" s="14"/>
      <c r="E2030" s="14"/>
      <c r="F2030" s="14"/>
      <c r="G2030" s="14"/>
      <c r="H2030" s="15"/>
    </row>
    <row r="2031" ht="15" spans="1:8">
      <c r="A2031" s="14"/>
      <c r="B2031" s="14"/>
      <c r="C2031" s="14"/>
      <c r="D2031" s="14"/>
      <c r="E2031" s="14"/>
      <c r="F2031" s="14"/>
      <c r="G2031" s="14"/>
      <c r="H2031" s="15"/>
    </row>
    <row r="2032" ht="15" spans="1:8">
      <c r="A2032" s="14"/>
      <c r="B2032" s="14"/>
      <c r="C2032" s="14"/>
      <c r="D2032" s="14"/>
      <c r="E2032" s="14"/>
      <c r="F2032" s="14"/>
      <c r="G2032" s="14"/>
      <c r="H2032" s="15"/>
    </row>
    <row r="2033" ht="15" spans="1:8">
      <c r="A2033" s="14"/>
      <c r="B2033" s="14"/>
      <c r="C2033" s="14"/>
      <c r="D2033" s="14"/>
      <c r="E2033" s="14"/>
      <c r="F2033" s="14"/>
      <c r="G2033" s="14"/>
      <c r="H2033" s="15"/>
    </row>
    <row r="2034" ht="15" spans="1:8">
      <c r="A2034" s="14"/>
      <c r="B2034" s="14"/>
      <c r="C2034" s="14"/>
      <c r="D2034" s="14"/>
      <c r="E2034" s="14"/>
      <c r="F2034" s="14"/>
      <c r="G2034" s="14"/>
      <c r="H2034" s="15"/>
    </row>
    <row r="2035" ht="15" spans="1:8">
      <c r="A2035" s="14"/>
      <c r="B2035" s="14"/>
      <c r="C2035" s="14"/>
      <c r="D2035" s="14"/>
      <c r="E2035" s="14"/>
      <c r="F2035" s="14"/>
      <c r="G2035" s="14"/>
      <c r="H2035" s="15"/>
    </row>
    <row r="2036" ht="15" spans="1:8">
      <c r="A2036" s="14"/>
      <c r="B2036" s="14"/>
      <c r="C2036" s="14"/>
      <c r="D2036" s="14"/>
      <c r="E2036" s="14"/>
      <c r="F2036" s="14"/>
      <c r="G2036" s="14"/>
      <c r="H2036" s="15"/>
    </row>
    <row r="2037" ht="15" spans="1:8">
      <c r="A2037" s="14"/>
      <c r="B2037" s="14"/>
      <c r="C2037" s="14"/>
      <c r="D2037" s="14"/>
      <c r="E2037" s="14"/>
      <c r="F2037" s="14"/>
      <c r="G2037" s="14"/>
      <c r="H2037" s="15"/>
    </row>
    <row r="2038" ht="15" spans="1:8">
      <c r="A2038" s="14"/>
      <c r="B2038" s="14"/>
      <c r="C2038" s="14"/>
      <c r="D2038" s="14"/>
      <c r="E2038" s="14"/>
      <c r="F2038" s="14"/>
      <c r="G2038" s="14"/>
      <c r="H2038" s="15"/>
    </row>
    <row r="2039" ht="15" spans="1:8">
      <c r="A2039" s="14"/>
      <c r="B2039" s="14"/>
      <c r="C2039" s="14"/>
      <c r="D2039" s="14"/>
      <c r="E2039" s="14"/>
      <c r="F2039" s="14"/>
      <c r="G2039" s="14"/>
      <c r="H2039" s="15"/>
    </row>
    <row r="2040" ht="15" spans="1:8">
      <c r="A2040" s="14"/>
      <c r="B2040" s="14"/>
      <c r="C2040" s="14"/>
      <c r="D2040" s="14"/>
      <c r="E2040" s="14"/>
      <c r="F2040" s="14"/>
      <c r="G2040" s="14"/>
      <c r="H2040" s="15"/>
    </row>
    <row r="2041" ht="15" spans="1:8">
      <c r="A2041" s="14"/>
      <c r="B2041" s="14"/>
      <c r="C2041" s="14"/>
      <c r="D2041" s="14"/>
      <c r="E2041" s="14"/>
      <c r="F2041" s="14"/>
      <c r="G2041" s="14"/>
      <c r="H2041" s="15"/>
    </row>
    <row r="2042" ht="15" spans="1:8">
      <c r="A2042" s="14"/>
      <c r="B2042" s="14"/>
      <c r="C2042" s="14"/>
      <c r="D2042" s="14"/>
      <c r="E2042" s="14"/>
      <c r="F2042" s="14"/>
      <c r="G2042" s="14"/>
      <c r="H2042" s="15"/>
    </row>
    <row r="2043" ht="15" spans="1:8">
      <c r="A2043" s="14"/>
      <c r="B2043" s="14"/>
      <c r="C2043" s="14"/>
      <c r="D2043" s="14"/>
      <c r="E2043" s="14"/>
      <c r="F2043" s="14"/>
      <c r="G2043" s="14"/>
      <c r="H2043" s="15"/>
    </row>
    <row r="2044" ht="15" spans="1:8">
      <c r="A2044" s="14"/>
      <c r="B2044" s="14"/>
      <c r="C2044" s="14"/>
      <c r="D2044" s="14"/>
      <c r="E2044" s="14"/>
      <c r="F2044" s="14"/>
      <c r="G2044" s="14"/>
      <c r="H2044" s="15"/>
    </row>
    <row r="2045" ht="15" spans="1:8">
      <c r="A2045" s="14"/>
      <c r="B2045" s="14"/>
      <c r="C2045" s="14"/>
      <c r="D2045" s="14"/>
      <c r="E2045" s="14"/>
      <c r="F2045" s="14"/>
      <c r="G2045" s="14"/>
      <c r="H2045" s="15"/>
    </row>
    <row r="2046" ht="15" spans="1:8">
      <c r="A2046" s="14"/>
      <c r="B2046" s="14"/>
      <c r="C2046" s="14"/>
      <c r="D2046" s="14"/>
      <c r="E2046" s="14"/>
      <c r="F2046" s="14"/>
      <c r="G2046" s="14"/>
      <c r="H2046" s="15"/>
    </row>
    <row r="2047" ht="15" spans="1:8">
      <c r="A2047" s="14"/>
      <c r="B2047" s="14"/>
      <c r="C2047" s="14"/>
      <c r="D2047" s="14"/>
      <c r="E2047" s="14"/>
      <c r="F2047" s="14"/>
      <c r="G2047" s="14"/>
      <c r="H2047" s="15"/>
    </row>
    <row r="2048" ht="15" spans="1:8">
      <c r="A2048" s="14"/>
      <c r="B2048" s="14"/>
      <c r="C2048" s="14"/>
      <c r="D2048" s="14"/>
      <c r="E2048" s="14"/>
      <c r="F2048" s="14"/>
      <c r="G2048" s="14"/>
      <c r="H2048" s="15"/>
    </row>
    <row r="2049" ht="15" spans="1:8">
      <c r="A2049" s="14"/>
      <c r="B2049" s="14"/>
      <c r="C2049" s="14"/>
      <c r="D2049" s="14"/>
      <c r="E2049" s="14"/>
      <c r="F2049" s="14"/>
      <c r="G2049" s="14"/>
      <c r="H2049" s="15"/>
    </row>
    <row r="2050" ht="15" spans="1:8">
      <c r="A2050" s="14"/>
      <c r="B2050" s="14"/>
      <c r="C2050" s="14"/>
      <c r="D2050" s="14"/>
      <c r="E2050" s="14"/>
      <c r="F2050" s="14"/>
      <c r="G2050" s="14"/>
      <c r="H2050" s="15"/>
    </row>
    <row r="2051" ht="15" spans="1:8">
      <c r="A2051" s="14"/>
      <c r="B2051" s="14"/>
      <c r="C2051" s="14"/>
      <c r="D2051" s="14"/>
      <c r="E2051" s="14"/>
      <c r="F2051" s="14"/>
      <c r="G2051" s="14"/>
      <c r="H2051" s="15"/>
    </row>
    <row r="2052" ht="15" spans="1:8">
      <c r="A2052" s="14"/>
      <c r="B2052" s="14"/>
      <c r="C2052" s="14"/>
      <c r="D2052" s="14"/>
      <c r="E2052" s="14"/>
      <c r="F2052" s="14"/>
      <c r="G2052" s="14"/>
      <c r="H2052" s="15"/>
    </row>
    <row r="2053" ht="15" spans="1:8">
      <c r="A2053" s="14"/>
      <c r="B2053" s="14"/>
      <c r="C2053" s="14"/>
      <c r="D2053" s="14"/>
      <c r="E2053" s="14"/>
      <c r="F2053" s="14"/>
      <c r="G2053" s="14"/>
      <c r="H2053" s="15"/>
    </row>
    <row r="2054" ht="15" spans="1:8">
      <c r="A2054" s="14"/>
      <c r="B2054" s="14"/>
      <c r="C2054" s="14"/>
      <c r="D2054" s="14"/>
      <c r="E2054" s="14"/>
      <c r="F2054" s="14"/>
      <c r="G2054" s="14"/>
      <c r="H2054" s="15"/>
    </row>
    <row r="2055" ht="15" spans="1:8">
      <c r="A2055" s="14"/>
      <c r="B2055" s="14"/>
      <c r="C2055" s="14"/>
      <c r="D2055" s="14"/>
      <c r="E2055" s="14"/>
      <c r="F2055" s="14"/>
      <c r="G2055" s="14"/>
      <c r="H2055" s="15"/>
    </row>
    <row r="2056" ht="15" spans="1:8">
      <c r="A2056" s="14"/>
      <c r="B2056" s="14"/>
      <c r="C2056" s="14"/>
      <c r="D2056" s="14"/>
      <c r="E2056" s="14"/>
      <c r="F2056" s="14"/>
      <c r="G2056" s="14"/>
      <c r="H2056" s="15"/>
    </row>
    <row r="2057" ht="15" spans="1:8">
      <c r="A2057" s="14"/>
      <c r="B2057" s="14"/>
      <c r="C2057" s="14"/>
      <c r="D2057" s="14"/>
      <c r="E2057" s="14"/>
      <c r="F2057" s="14"/>
      <c r="G2057" s="14"/>
      <c r="H2057" s="15"/>
    </row>
    <row r="2058" ht="15" spans="1:8">
      <c r="A2058" s="14"/>
      <c r="B2058" s="14"/>
      <c r="C2058" s="14"/>
      <c r="D2058" s="14"/>
      <c r="E2058" s="14"/>
      <c r="F2058" s="14"/>
      <c r="G2058" s="14"/>
      <c r="H2058" s="15"/>
    </row>
    <row r="2059" ht="15" spans="1:8">
      <c r="A2059" s="14"/>
      <c r="B2059" s="14"/>
      <c r="C2059" s="14"/>
      <c r="D2059" s="14"/>
      <c r="E2059" s="14"/>
      <c r="F2059" s="14"/>
      <c r="G2059" s="14"/>
      <c r="H2059" s="15"/>
    </row>
    <row r="2060" ht="15" spans="1:8">
      <c r="A2060" s="14"/>
      <c r="B2060" s="14"/>
      <c r="C2060" s="14"/>
      <c r="D2060" s="14"/>
      <c r="E2060" s="14"/>
      <c r="F2060" s="14"/>
      <c r="G2060" s="14"/>
      <c r="H2060" s="15"/>
    </row>
    <row r="2061" ht="15" spans="1:8">
      <c r="A2061" s="14"/>
      <c r="B2061" s="14"/>
      <c r="C2061" s="14"/>
      <c r="D2061" s="14"/>
      <c r="E2061" s="14"/>
      <c r="F2061" s="14"/>
      <c r="G2061" s="14"/>
      <c r="H2061" s="15"/>
    </row>
    <row r="2062" ht="15" spans="1:8">
      <c r="A2062" s="14"/>
      <c r="B2062" s="14"/>
      <c r="C2062" s="14"/>
      <c r="D2062" s="14"/>
      <c r="E2062" s="14"/>
      <c r="F2062" s="14"/>
      <c r="G2062" s="14"/>
      <c r="H2062" s="15"/>
    </row>
    <row r="2063" ht="15" spans="1:8">
      <c r="A2063" s="14"/>
      <c r="B2063" s="14"/>
      <c r="C2063" s="14"/>
      <c r="D2063" s="14"/>
      <c r="E2063" s="14"/>
      <c r="F2063" s="14"/>
      <c r="G2063" s="14"/>
      <c r="H2063" s="15"/>
    </row>
    <row r="2064" ht="15" spans="1:8">
      <c r="A2064" s="14"/>
      <c r="B2064" s="14"/>
      <c r="C2064" s="14"/>
      <c r="D2064" s="14"/>
      <c r="E2064" s="14"/>
      <c r="F2064" s="14"/>
      <c r="G2064" s="14"/>
      <c r="H2064" s="15"/>
    </row>
    <row r="2065" ht="15" spans="1:8">
      <c r="A2065" s="14"/>
      <c r="B2065" s="14"/>
      <c r="C2065" s="14"/>
      <c r="D2065" s="14"/>
      <c r="E2065" s="14"/>
      <c r="F2065" s="14"/>
      <c r="G2065" s="14"/>
      <c r="H2065" s="15"/>
    </row>
    <row r="2066" ht="15" spans="1:8">
      <c r="A2066" s="14"/>
      <c r="B2066" s="14"/>
      <c r="C2066" s="14"/>
      <c r="D2066" s="14"/>
      <c r="E2066" s="14"/>
      <c r="F2066" s="14"/>
      <c r="G2066" s="14"/>
      <c r="H2066" s="15"/>
    </row>
    <row r="2067" ht="15" spans="1:8">
      <c r="A2067" s="14"/>
      <c r="B2067" s="14"/>
      <c r="C2067" s="14"/>
      <c r="D2067" s="14"/>
      <c r="E2067" s="14"/>
      <c r="F2067" s="14"/>
      <c r="G2067" s="14"/>
      <c r="H2067" s="15"/>
    </row>
    <row r="2068" ht="15" spans="1:8">
      <c r="A2068" s="14"/>
      <c r="B2068" s="14"/>
      <c r="C2068" s="14"/>
      <c r="D2068" s="14"/>
      <c r="E2068" s="14"/>
      <c r="F2068" s="14"/>
      <c r="G2068" s="14"/>
      <c r="H2068" s="15"/>
    </row>
    <row r="2069" ht="15" spans="1:8">
      <c r="A2069" s="14"/>
      <c r="B2069" s="14"/>
      <c r="C2069" s="14"/>
      <c r="D2069" s="14"/>
      <c r="E2069" s="14"/>
      <c r="F2069" s="14"/>
      <c r="G2069" s="14"/>
      <c r="H2069" s="15"/>
    </row>
    <row r="2070" ht="15" spans="1:8">
      <c r="A2070" s="14"/>
      <c r="B2070" s="14"/>
      <c r="C2070" s="14"/>
      <c r="D2070" s="14"/>
      <c r="E2070" s="14"/>
      <c r="F2070" s="14"/>
      <c r="G2070" s="14"/>
      <c r="H2070" s="15"/>
    </row>
    <row r="2071" ht="15" spans="1:8">
      <c r="A2071" s="14"/>
      <c r="B2071" s="14"/>
      <c r="C2071" s="14"/>
      <c r="D2071" s="14"/>
      <c r="E2071" s="14"/>
      <c r="F2071" s="14"/>
      <c r="G2071" s="14"/>
      <c r="H2071" s="15"/>
    </row>
    <row r="2072" ht="15" spans="1:8">
      <c r="A2072" s="14"/>
      <c r="B2072" s="14"/>
      <c r="C2072" s="14"/>
      <c r="D2072" s="14"/>
      <c r="E2072" s="14"/>
      <c r="F2072" s="14"/>
      <c r="G2072" s="14"/>
      <c r="H2072" s="15"/>
    </row>
    <row r="2073" ht="15" spans="1:8">
      <c r="A2073" s="14"/>
      <c r="B2073" s="14"/>
      <c r="C2073" s="14"/>
      <c r="D2073" s="14"/>
      <c r="E2073" s="14"/>
      <c r="F2073" s="14"/>
      <c r="G2073" s="14"/>
      <c r="H2073" s="15"/>
    </row>
    <row r="2074" ht="15" spans="1:8">
      <c r="A2074" s="14"/>
      <c r="B2074" s="14"/>
      <c r="C2074" s="14"/>
      <c r="D2074" s="14"/>
      <c r="E2074" s="14"/>
      <c r="F2074" s="14"/>
      <c r="G2074" s="14"/>
      <c r="H2074" s="15"/>
    </row>
    <row r="2075" ht="15" spans="1:8">
      <c r="A2075" s="14"/>
      <c r="B2075" s="14"/>
      <c r="C2075" s="14"/>
      <c r="D2075" s="14"/>
      <c r="E2075" s="14"/>
      <c r="F2075" s="14"/>
      <c r="G2075" s="14"/>
      <c r="H2075" s="15"/>
    </row>
    <row r="2076" ht="15" spans="1:8">
      <c r="A2076" s="14"/>
      <c r="B2076" s="14"/>
      <c r="C2076" s="14"/>
      <c r="D2076" s="14"/>
      <c r="E2076" s="14"/>
      <c r="F2076" s="14"/>
      <c r="G2076" s="14"/>
      <c r="H2076" s="15"/>
    </row>
    <row r="2077" ht="15" spans="1:8">
      <c r="A2077" s="14"/>
      <c r="B2077" s="14"/>
      <c r="C2077" s="14"/>
      <c r="D2077" s="14"/>
      <c r="E2077" s="14"/>
      <c r="F2077" s="14"/>
      <c r="G2077" s="14"/>
      <c r="H2077" s="15"/>
    </row>
    <row r="2078" ht="15" spans="1:8">
      <c r="A2078" s="14"/>
      <c r="B2078" s="14"/>
      <c r="C2078" s="14"/>
      <c r="D2078" s="14"/>
      <c r="E2078" s="14"/>
      <c r="F2078" s="14"/>
      <c r="G2078" s="14"/>
      <c r="H2078" s="15"/>
    </row>
    <row r="2079" ht="15" spans="1:8">
      <c r="A2079" s="14"/>
      <c r="B2079" s="14"/>
      <c r="C2079" s="14"/>
      <c r="D2079" s="14"/>
      <c r="E2079" s="14"/>
      <c r="F2079" s="14"/>
      <c r="G2079" s="14"/>
      <c r="H2079" s="15"/>
    </row>
    <row r="2080" ht="15" spans="1:8">
      <c r="A2080" s="14"/>
      <c r="B2080" s="14"/>
      <c r="C2080" s="14"/>
      <c r="D2080" s="14"/>
      <c r="E2080" s="14"/>
      <c r="F2080" s="14"/>
      <c r="G2080" s="14"/>
      <c r="H2080" s="15"/>
    </row>
    <row r="2081" ht="15" spans="1:8">
      <c r="A2081" s="14"/>
      <c r="B2081" s="14"/>
      <c r="C2081" s="14"/>
      <c r="D2081" s="14"/>
      <c r="E2081" s="14"/>
      <c r="F2081" s="14"/>
      <c r="G2081" s="14"/>
      <c r="H2081" s="15"/>
    </row>
    <row r="2082" ht="15" spans="1:8">
      <c r="A2082" s="14"/>
      <c r="B2082" s="14"/>
      <c r="C2082" s="14"/>
      <c r="D2082" s="14"/>
      <c r="E2082" s="14"/>
      <c r="F2082" s="14"/>
      <c r="G2082" s="14"/>
      <c r="H2082" s="15"/>
    </row>
    <row r="2083" ht="15" spans="1:8">
      <c r="A2083" s="14"/>
      <c r="B2083" s="14"/>
      <c r="C2083" s="14"/>
      <c r="D2083" s="14"/>
      <c r="E2083" s="14"/>
      <c r="F2083" s="14"/>
      <c r="G2083" s="14"/>
      <c r="H2083" s="15"/>
    </row>
    <row r="2084" ht="15" spans="1:8">
      <c r="A2084" s="14"/>
      <c r="B2084" s="14"/>
      <c r="C2084" s="14"/>
      <c r="D2084" s="14"/>
      <c r="E2084" s="14"/>
      <c r="F2084" s="14"/>
      <c r="G2084" s="14"/>
      <c r="H2084" s="15"/>
    </row>
    <row r="2085" ht="15" spans="1:8">
      <c r="A2085" s="14"/>
      <c r="B2085" s="14"/>
      <c r="C2085" s="14"/>
      <c r="D2085" s="14"/>
      <c r="E2085" s="14"/>
      <c r="F2085" s="14"/>
      <c r="G2085" s="14"/>
      <c r="H2085" s="15"/>
    </row>
    <row r="2086" ht="15" spans="1:8">
      <c r="A2086" s="14"/>
      <c r="B2086" s="14"/>
      <c r="C2086" s="14"/>
      <c r="D2086" s="14"/>
      <c r="E2086" s="14"/>
      <c r="F2086" s="14"/>
      <c r="G2086" s="14"/>
      <c r="H2086" s="15"/>
    </row>
    <row r="2087" ht="15" spans="1:8">
      <c r="A2087" s="14"/>
      <c r="B2087" s="14"/>
      <c r="C2087" s="14"/>
      <c r="D2087" s="14"/>
      <c r="E2087" s="14"/>
      <c r="F2087" s="14"/>
      <c r="G2087" s="14"/>
      <c r="H2087" s="15"/>
    </row>
    <row r="2088" ht="15" spans="1:8">
      <c r="A2088" s="14"/>
      <c r="B2088" s="14"/>
      <c r="C2088" s="14"/>
      <c r="D2088" s="14"/>
      <c r="E2088" s="14"/>
      <c r="F2088" s="14"/>
      <c r="G2088" s="14"/>
      <c r="H2088" s="15"/>
    </row>
    <row r="2089" ht="15" spans="1:8">
      <c r="A2089" s="14"/>
      <c r="B2089" s="14"/>
      <c r="C2089" s="14"/>
      <c r="D2089" s="14"/>
      <c r="E2089" s="14"/>
      <c r="F2089" s="14"/>
      <c r="G2089" s="14"/>
      <c r="H2089" s="15"/>
    </row>
    <row r="2090" ht="15" spans="1:8">
      <c r="A2090" s="14"/>
      <c r="B2090" s="14"/>
      <c r="C2090" s="14"/>
      <c r="D2090" s="14"/>
      <c r="E2090" s="14"/>
      <c r="F2090" s="14"/>
      <c r="G2090" s="14"/>
      <c r="H2090" s="15"/>
    </row>
    <row r="2091" ht="15" spans="1:8">
      <c r="A2091" s="14"/>
      <c r="B2091" s="14"/>
      <c r="C2091" s="14"/>
      <c r="D2091" s="14"/>
      <c r="E2091" s="14"/>
      <c r="F2091" s="14"/>
      <c r="G2091" s="14"/>
      <c r="H2091" s="15"/>
    </row>
    <row r="2092" ht="15" spans="1:8">
      <c r="A2092" s="14"/>
      <c r="B2092" s="14"/>
      <c r="C2092" s="14"/>
      <c r="D2092" s="14"/>
      <c r="E2092" s="14"/>
      <c r="F2092" s="14"/>
      <c r="G2092" s="14"/>
      <c r="H2092" s="15"/>
    </row>
    <row r="2093" ht="15" spans="1:8">
      <c r="A2093" s="14"/>
      <c r="B2093" s="14"/>
      <c r="C2093" s="14"/>
      <c r="D2093" s="14"/>
      <c r="E2093" s="14"/>
      <c r="F2093" s="14"/>
      <c r="G2093" s="14"/>
      <c r="H2093" s="15"/>
    </row>
    <row r="2094" ht="15" spans="1:8">
      <c r="A2094" s="14"/>
      <c r="B2094" s="14"/>
      <c r="C2094" s="14"/>
      <c r="D2094" s="14"/>
      <c r="E2094" s="14"/>
      <c r="F2094" s="14"/>
      <c r="G2094" s="14"/>
      <c r="H2094" s="15"/>
    </row>
    <row r="2095" ht="15" spans="1:8">
      <c r="A2095" s="14"/>
      <c r="B2095" s="14"/>
      <c r="C2095" s="14"/>
      <c r="D2095" s="14"/>
      <c r="E2095" s="14"/>
      <c r="F2095" s="14"/>
      <c r="G2095" s="14"/>
      <c r="H2095" s="15"/>
    </row>
    <row r="2096" ht="15" spans="1:8">
      <c r="A2096" s="14"/>
      <c r="B2096" s="14"/>
      <c r="C2096" s="14"/>
      <c r="D2096" s="14"/>
      <c r="E2096" s="14"/>
      <c r="F2096" s="14"/>
      <c r="G2096" s="14"/>
      <c r="H2096" s="15"/>
    </row>
    <row r="2097" ht="15" spans="1:8">
      <c r="A2097" s="14"/>
      <c r="B2097" s="14"/>
      <c r="C2097" s="14"/>
      <c r="D2097" s="14"/>
      <c r="E2097" s="14"/>
      <c r="F2097" s="14"/>
      <c r="G2097" s="14"/>
      <c r="H2097" s="15"/>
    </row>
    <row r="2098" ht="15" spans="1:8">
      <c r="A2098" s="14"/>
      <c r="B2098" s="14"/>
      <c r="C2098" s="14"/>
      <c r="D2098" s="14"/>
      <c r="E2098" s="14"/>
      <c r="F2098" s="14"/>
      <c r="G2098" s="14"/>
      <c r="H2098" s="15"/>
    </row>
    <row r="2099" ht="15" spans="1:8">
      <c r="A2099" s="14"/>
      <c r="B2099" s="14"/>
      <c r="C2099" s="14"/>
      <c r="D2099" s="14"/>
      <c r="E2099" s="14"/>
      <c r="F2099" s="14"/>
      <c r="G2099" s="14"/>
      <c r="H2099" s="15"/>
    </row>
    <row r="2100" ht="15" spans="1:8">
      <c r="A2100" s="14"/>
      <c r="B2100" s="14"/>
      <c r="C2100" s="14"/>
      <c r="D2100" s="14"/>
      <c r="E2100" s="14"/>
      <c r="F2100" s="14"/>
      <c r="G2100" s="14"/>
      <c r="H2100" s="15"/>
    </row>
    <row r="2101" ht="15" spans="1:8">
      <c r="A2101" s="14"/>
      <c r="B2101" s="14"/>
      <c r="C2101" s="14"/>
      <c r="D2101" s="14"/>
      <c r="E2101" s="14"/>
      <c r="F2101" s="14"/>
      <c r="G2101" s="14"/>
      <c r="H2101" s="15"/>
    </row>
    <row r="2102" ht="15" spans="1:8">
      <c r="A2102" s="14"/>
      <c r="B2102" s="14"/>
      <c r="C2102" s="14"/>
      <c r="D2102" s="14"/>
      <c r="E2102" s="14"/>
      <c r="F2102" s="14"/>
      <c r="G2102" s="14"/>
      <c r="H2102" s="15"/>
    </row>
    <row r="2103" ht="15" spans="1:8">
      <c r="A2103" s="14"/>
      <c r="B2103" s="14"/>
      <c r="C2103" s="14"/>
      <c r="D2103" s="14"/>
      <c r="E2103" s="14"/>
      <c r="F2103" s="14"/>
      <c r="G2103" s="14"/>
      <c r="H2103" s="15"/>
    </row>
    <row r="2104" ht="15" spans="1:8">
      <c r="A2104" s="14"/>
      <c r="B2104" s="14"/>
      <c r="C2104" s="14"/>
      <c r="D2104" s="14"/>
      <c r="E2104" s="14"/>
      <c r="F2104" s="14"/>
      <c r="G2104" s="14"/>
      <c r="H2104" s="15"/>
    </row>
    <row r="2105" ht="15" spans="1:8">
      <c r="A2105" s="14"/>
      <c r="B2105" s="14"/>
      <c r="C2105" s="14"/>
      <c r="D2105" s="14"/>
      <c r="E2105" s="14"/>
      <c r="F2105" s="14"/>
      <c r="G2105" s="14"/>
      <c r="H2105" s="15"/>
    </row>
    <row r="2106" ht="15" spans="1:8">
      <c r="A2106" s="14"/>
      <c r="B2106" s="14"/>
      <c r="C2106" s="14"/>
      <c r="D2106" s="14"/>
      <c r="E2106" s="14"/>
      <c r="F2106" s="14"/>
      <c r="G2106" s="14"/>
      <c r="H2106" s="15"/>
    </row>
    <row r="2107" ht="15" spans="1:8">
      <c r="A2107" s="14"/>
      <c r="B2107" s="14"/>
      <c r="C2107" s="14"/>
      <c r="D2107" s="14"/>
      <c r="E2107" s="14"/>
      <c r="F2107" s="14"/>
      <c r="G2107" s="14"/>
      <c r="H2107" s="15"/>
    </row>
    <row r="2108" ht="15" spans="1:8">
      <c r="A2108" s="14"/>
      <c r="B2108" s="14"/>
      <c r="C2108" s="14"/>
      <c r="D2108" s="14"/>
      <c r="E2108" s="14"/>
      <c r="F2108" s="14"/>
      <c r="G2108" s="14"/>
      <c r="H2108" s="15"/>
    </row>
    <row r="2109" ht="15" spans="1:8">
      <c r="A2109" s="14"/>
      <c r="B2109" s="14"/>
      <c r="C2109" s="14"/>
      <c r="D2109" s="14"/>
      <c r="E2109" s="14"/>
      <c r="F2109" s="14"/>
      <c r="G2109" s="14"/>
      <c r="H2109" s="15"/>
    </row>
    <row r="2110" ht="15" spans="1:8">
      <c r="A2110" s="14"/>
      <c r="B2110" s="14"/>
      <c r="C2110" s="14"/>
      <c r="D2110" s="14"/>
      <c r="E2110" s="14"/>
      <c r="F2110" s="14"/>
      <c r="G2110" s="14"/>
      <c r="H2110" s="15"/>
    </row>
    <row r="2111" ht="15" spans="1:8">
      <c r="A2111" s="14"/>
      <c r="B2111" s="14"/>
      <c r="C2111" s="14"/>
      <c r="D2111" s="14"/>
      <c r="E2111" s="14"/>
      <c r="F2111" s="14"/>
      <c r="G2111" s="14"/>
      <c r="H2111" s="15"/>
    </row>
    <row r="2112" ht="15" spans="1:8">
      <c r="A2112" s="14"/>
      <c r="B2112" s="14"/>
      <c r="C2112" s="14"/>
      <c r="D2112" s="14"/>
      <c r="E2112" s="14"/>
      <c r="F2112" s="14"/>
      <c r="G2112" s="14"/>
      <c r="H2112" s="15"/>
    </row>
    <row r="2113" ht="15" spans="1:8">
      <c r="A2113" s="14"/>
      <c r="B2113" s="14"/>
      <c r="C2113" s="14"/>
      <c r="D2113" s="14"/>
      <c r="E2113" s="14"/>
      <c r="F2113" s="14"/>
      <c r="G2113" s="14"/>
      <c r="H2113" s="15"/>
    </row>
    <row r="2114" ht="15" spans="1:8">
      <c r="A2114" s="14"/>
      <c r="B2114" s="14"/>
      <c r="C2114" s="14"/>
      <c r="D2114" s="14"/>
      <c r="E2114" s="14"/>
      <c r="F2114" s="14"/>
      <c r="G2114" s="14"/>
      <c r="H2114" s="15"/>
    </row>
    <row r="2115" ht="15" spans="1:8">
      <c r="A2115" s="14"/>
      <c r="B2115" s="14"/>
      <c r="C2115" s="14"/>
      <c r="D2115" s="14"/>
      <c r="E2115" s="14"/>
      <c r="F2115" s="14"/>
      <c r="G2115" s="14"/>
      <c r="H2115" s="15"/>
    </row>
    <row r="2116" ht="15" spans="1:8">
      <c r="A2116" s="14"/>
      <c r="B2116" s="14"/>
      <c r="C2116" s="14"/>
      <c r="D2116" s="14"/>
      <c r="E2116" s="14"/>
      <c r="F2116" s="14"/>
      <c r="G2116" s="14"/>
      <c r="H2116" s="15"/>
    </row>
    <row r="2117" ht="15" spans="1:8">
      <c r="A2117" s="14"/>
      <c r="B2117" s="14"/>
      <c r="C2117" s="14"/>
      <c r="D2117" s="14"/>
      <c r="E2117" s="14"/>
      <c r="F2117" s="14"/>
      <c r="G2117" s="14"/>
      <c r="H2117" s="15"/>
    </row>
    <row r="2118" ht="15" spans="1:8">
      <c r="A2118" s="14"/>
      <c r="B2118" s="14"/>
      <c r="C2118" s="14"/>
      <c r="D2118" s="14"/>
      <c r="E2118" s="14"/>
      <c r="F2118" s="14"/>
      <c r="G2118" s="14"/>
      <c r="H2118" s="15"/>
    </row>
    <row r="2119" ht="15" spans="1:8">
      <c r="A2119" s="14"/>
      <c r="B2119" s="14"/>
      <c r="C2119" s="14"/>
      <c r="D2119" s="14"/>
      <c r="E2119" s="14"/>
      <c r="F2119" s="14"/>
      <c r="G2119" s="14"/>
      <c r="H2119" s="15"/>
    </row>
    <row r="2120" ht="15" spans="1:8">
      <c r="A2120" s="14"/>
      <c r="B2120" s="14"/>
      <c r="C2120" s="14"/>
      <c r="D2120" s="14"/>
      <c r="E2120" s="14"/>
      <c r="F2120" s="14"/>
      <c r="G2120" s="14"/>
      <c r="H2120" s="15"/>
    </row>
    <row r="2121" ht="15" spans="1:8">
      <c r="A2121" s="14"/>
      <c r="B2121" s="14"/>
      <c r="C2121" s="14"/>
      <c r="D2121" s="14"/>
      <c r="E2121" s="14"/>
      <c r="F2121" s="14"/>
      <c r="G2121" s="14"/>
      <c r="H2121" s="15"/>
    </row>
    <row r="2122" ht="15" spans="1:8">
      <c r="A2122" s="14"/>
      <c r="B2122" s="14"/>
      <c r="C2122" s="14"/>
      <c r="D2122" s="14"/>
      <c r="E2122" s="14"/>
      <c r="F2122" s="14"/>
      <c r="G2122" s="14"/>
      <c r="H2122" s="15"/>
    </row>
    <row r="2123" ht="15" spans="1:8">
      <c r="A2123" s="14"/>
      <c r="B2123" s="14"/>
      <c r="C2123" s="14"/>
      <c r="D2123" s="14"/>
      <c r="E2123" s="14"/>
      <c r="F2123" s="14"/>
      <c r="G2123" s="14"/>
      <c r="H2123" s="15"/>
    </row>
    <row r="2124" ht="15" spans="1:8">
      <c r="A2124" s="14"/>
      <c r="B2124" s="14"/>
      <c r="C2124" s="14"/>
      <c r="D2124" s="14"/>
      <c r="E2124" s="14"/>
      <c r="F2124" s="14"/>
      <c r="G2124" s="14"/>
      <c r="H2124" s="15"/>
    </row>
    <row r="2125" ht="15" spans="1:8">
      <c r="A2125" s="14"/>
      <c r="B2125" s="14"/>
      <c r="C2125" s="14"/>
      <c r="D2125" s="14"/>
      <c r="E2125" s="14"/>
      <c r="F2125" s="14"/>
      <c r="G2125" s="14"/>
      <c r="H2125" s="15"/>
    </row>
    <row r="2126" ht="15" spans="1:8">
      <c r="A2126" s="14"/>
      <c r="B2126" s="14"/>
      <c r="C2126" s="14"/>
      <c r="D2126" s="14"/>
      <c r="E2126" s="14"/>
      <c r="F2126" s="14"/>
      <c r="G2126" s="14"/>
      <c r="H2126" s="15"/>
    </row>
    <row r="2127" ht="15" spans="1:8">
      <c r="A2127" s="14"/>
      <c r="B2127" s="14"/>
      <c r="C2127" s="14"/>
      <c r="D2127" s="14"/>
      <c r="E2127" s="14"/>
      <c r="F2127" s="14"/>
      <c r="G2127" s="14"/>
      <c r="H2127" s="15"/>
    </row>
    <row r="2128" ht="15" spans="1:8">
      <c r="A2128" s="14"/>
      <c r="B2128" s="14"/>
      <c r="C2128" s="14"/>
      <c r="D2128" s="14"/>
      <c r="E2128" s="14"/>
      <c r="F2128" s="14"/>
      <c r="G2128" s="14"/>
      <c r="H2128" s="15"/>
    </row>
    <row r="2129" ht="15" spans="1:8">
      <c r="A2129" s="14"/>
      <c r="B2129" s="14"/>
      <c r="C2129" s="14"/>
      <c r="D2129" s="14"/>
      <c r="E2129" s="14"/>
      <c r="F2129" s="14"/>
      <c r="G2129" s="14"/>
      <c r="H2129" s="15"/>
    </row>
    <row r="2130" ht="15" spans="1:8">
      <c r="A2130" s="14"/>
      <c r="B2130" s="14"/>
      <c r="C2130" s="14"/>
      <c r="D2130" s="14"/>
      <c r="E2130" s="14"/>
      <c r="F2130" s="14"/>
      <c r="G2130" s="14"/>
      <c r="H2130" s="15"/>
    </row>
    <row r="2131" ht="15" spans="1:8">
      <c r="A2131" s="14"/>
      <c r="B2131" s="14"/>
      <c r="C2131" s="14"/>
      <c r="D2131" s="14"/>
      <c r="E2131" s="14"/>
      <c r="F2131" s="14"/>
      <c r="G2131" s="14"/>
      <c r="H2131" s="15"/>
    </row>
    <row r="2132" ht="15" spans="1:8">
      <c r="A2132" s="14"/>
      <c r="B2132" s="14"/>
      <c r="C2132" s="14"/>
      <c r="D2132" s="14"/>
      <c r="E2132" s="14"/>
      <c r="F2132" s="14"/>
      <c r="G2132" s="14"/>
      <c r="H2132" s="15"/>
    </row>
    <row r="2133" ht="15" spans="1:8">
      <c r="A2133" s="14"/>
      <c r="B2133" s="14"/>
      <c r="C2133" s="14"/>
      <c r="D2133" s="14"/>
      <c r="E2133" s="14"/>
      <c r="F2133" s="14"/>
      <c r="G2133" s="14"/>
      <c r="H2133" s="15"/>
    </row>
    <row r="2134" ht="15" spans="1:8">
      <c r="A2134" s="14"/>
      <c r="B2134" s="14"/>
      <c r="C2134" s="14"/>
      <c r="D2134" s="14"/>
      <c r="E2134" s="14"/>
      <c r="F2134" s="14"/>
      <c r="G2134" s="14"/>
      <c r="H2134" s="15"/>
    </row>
    <row r="2135" ht="15" spans="1:8">
      <c r="A2135" s="14"/>
      <c r="B2135" s="14"/>
      <c r="C2135" s="14"/>
      <c r="D2135" s="14"/>
      <c r="E2135" s="14"/>
      <c r="F2135" s="14"/>
      <c r="G2135" s="14"/>
      <c r="H2135" s="15"/>
    </row>
    <row r="2136" ht="15" spans="1:8">
      <c r="A2136" s="14"/>
      <c r="B2136" s="14"/>
      <c r="C2136" s="14"/>
      <c r="D2136" s="14"/>
      <c r="E2136" s="14"/>
      <c r="F2136" s="14"/>
      <c r="G2136" s="14"/>
      <c r="H2136" s="15"/>
    </row>
    <row r="2137" ht="15" spans="1:8">
      <c r="A2137" s="14"/>
      <c r="B2137" s="14"/>
      <c r="C2137" s="14"/>
      <c r="D2137" s="14"/>
      <c r="E2137" s="14"/>
      <c r="F2137" s="14"/>
      <c r="G2137" s="14"/>
      <c r="H2137" s="15"/>
    </row>
    <row r="2138" ht="15" spans="1:8">
      <c r="A2138" s="14"/>
      <c r="B2138" s="14"/>
      <c r="C2138" s="14"/>
      <c r="D2138" s="14"/>
      <c r="E2138" s="14"/>
      <c r="F2138" s="14"/>
      <c r="G2138" s="14"/>
      <c r="H2138" s="15"/>
    </row>
    <row r="2139" ht="15" spans="1:8">
      <c r="A2139" s="14"/>
      <c r="B2139" s="14"/>
      <c r="C2139" s="14"/>
      <c r="D2139" s="14"/>
      <c r="E2139" s="14"/>
      <c r="F2139" s="14"/>
      <c r="G2139" s="14"/>
      <c r="H2139" s="15"/>
    </row>
    <row r="2140" ht="15" spans="1:8">
      <c r="A2140" s="14"/>
      <c r="B2140" s="14"/>
      <c r="C2140" s="14"/>
      <c r="D2140" s="14"/>
      <c r="E2140" s="14"/>
      <c r="F2140" s="14"/>
      <c r="G2140" s="14"/>
      <c r="H2140" s="15"/>
    </row>
    <row r="2141" ht="15" spans="1:8">
      <c r="A2141" s="14"/>
      <c r="B2141" s="14"/>
      <c r="C2141" s="14"/>
      <c r="D2141" s="14"/>
      <c r="E2141" s="14"/>
      <c r="F2141" s="14"/>
      <c r="G2141" s="14"/>
      <c r="H2141" s="15"/>
    </row>
    <row r="2142" ht="15" spans="1:8">
      <c r="A2142" s="14"/>
      <c r="B2142" s="14"/>
      <c r="C2142" s="14"/>
      <c r="D2142" s="14"/>
      <c r="E2142" s="14"/>
      <c r="F2142" s="14"/>
      <c r="G2142" s="14"/>
      <c r="H2142" s="15"/>
    </row>
    <row r="2143" ht="15" spans="1:8">
      <c r="A2143" s="14"/>
      <c r="B2143" s="14"/>
      <c r="C2143" s="14"/>
      <c r="D2143" s="14"/>
      <c r="E2143" s="14"/>
      <c r="F2143" s="14"/>
      <c r="G2143" s="14"/>
      <c r="H2143" s="15"/>
    </row>
    <row r="2144" ht="15" spans="1:8">
      <c r="A2144" s="14"/>
      <c r="B2144" s="14"/>
      <c r="C2144" s="14"/>
      <c r="D2144" s="14"/>
      <c r="E2144" s="14"/>
      <c r="F2144" s="14"/>
      <c r="G2144" s="14"/>
      <c r="H2144" s="15"/>
    </row>
    <row r="2145" ht="15" spans="1:8">
      <c r="A2145" s="14"/>
      <c r="B2145" s="14"/>
      <c r="C2145" s="14"/>
      <c r="D2145" s="14"/>
      <c r="E2145" s="14"/>
      <c r="F2145" s="14"/>
      <c r="G2145" s="14"/>
      <c r="H2145" s="15"/>
    </row>
    <row r="2146" ht="15" spans="1:8">
      <c r="A2146" s="14"/>
      <c r="B2146" s="14"/>
      <c r="C2146" s="14"/>
      <c r="D2146" s="14"/>
      <c r="E2146" s="14"/>
      <c r="F2146" s="14"/>
      <c r="G2146" s="14"/>
      <c r="H2146" s="15"/>
    </row>
    <row r="2147" ht="15" spans="1:8">
      <c r="A2147" s="14"/>
      <c r="B2147" s="14"/>
      <c r="C2147" s="14"/>
      <c r="D2147" s="14"/>
      <c r="E2147" s="14"/>
      <c r="F2147" s="14"/>
      <c r="G2147" s="14"/>
      <c r="H2147" s="15"/>
    </row>
    <row r="2148" ht="15" spans="1:8">
      <c r="A2148" s="14"/>
      <c r="B2148" s="14"/>
      <c r="C2148" s="14"/>
      <c r="D2148" s="14"/>
      <c r="E2148" s="14"/>
      <c r="F2148" s="14"/>
      <c r="G2148" s="14"/>
      <c r="H2148" s="15"/>
    </row>
    <row r="2149" ht="15" spans="1:8">
      <c r="A2149" s="14"/>
      <c r="B2149" s="14"/>
      <c r="C2149" s="14"/>
      <c r="D2149" s="14"/>
      <c r="E2149" s="14"/>
      <c r="F2149" s="14"/>
      <c r="G2149" s="14"/>
      <c r="H2149" s="15"/>
    </row>
    <row r="2150" ht="15" spans="1:8">
      <c r="A2150" s="14"/>
      <c r="B2150" s="14"/>
      <c r="C2150" s="14"/>
      <c r="D2150" s="14"/>
      <c r="E2150" s="14"/>
      <c r="F2150" s="14"/>
      <c r="G2150" s="14"/>
      <c r="H2150" s="15"/>
    </row>
    <row r="2151" ht="15" spans="1:8">
      <c r="A2151" s="14"/>
      <c r="B2151" s="14"/>
      <c r="C2151" s="14"/>
      <c r="D2151" s="14"/>
      <c r="E2151" s="14"/>
      <c r="F2151" s="14"/>
      <c r="G2151" s="14"/>
      <c r="H2151" s="15"/>
    </row>
    <row r="2152" ht="15" spans="1:8">
      <c r="A2152" s="14"/>
      <c r="B2152" s="14"/>
      <c r="C2152" s="14"/>
      <c r="D2152" s="14"/>
      <c r="E2152" s="14"/>
      <c r="F2152" s="14"/>
      <c r="G2152" s="14"/>
      <c r="H2152" s="15"/>
    </row>
    <row r="2153" ht="15" spans="1:8">
      <c r="A2153" s="14"/>
      <c r="B2153" s="14"/>
      <c r="C2153" s="14"/>
      <c r="D2153" s="14"/>
      <c r="E2153" s="14"/>
      <c r="F2153" s="14"/>
      <c r="G2153" s="14"/>
      <c r="H2153" s="15"/>
    </row>
    <row r="2154" ht="15" spans="1:8">
      <c r="A2154" s="14"/>
      <c r="B2154" s="14"/>
      <c r="C2154" s="14"/>
      <c r="D2154" s="14"/>
      <c r="E2154" s="14"/>
      <c r="F2154" s="14"/>
      <c r="G2154" s="14"/>
      <c r="H2154" s="15"/>
    </row>
    <row r="2155" ht="15" spans="1:8">
      <c r="A2155" s="14"/>
      <c r="B2155" s="14"/>
      <c r="C2155" s="14"/>
      <c r="D2155" s="14"/>
      <c r="E2155" s="14"/>
      <c r="F2155" s="14"/>
      <c r="G2155" s="14"/>
      <c r="H2155" s="15"/>
    </row>
    <row r="2156" ht="15" spans="1:8">
      <c r="A2156" s="14"/>
      <c r="B2156" s="14"/>
      <c r="C2156" s="14"/>
      <c r="D2156" s="14"/>
      <c r="E2156" s="14"/>
      <c r="F2156" s="14"/>
      <c r="G2156" s="14"/>
      <c r="H2156" s="15"/>
    </row>
    <row r="2157" ht="15" spans="1:8">
      <c r="A2157" s="14"/>
      <c r="B2157" s="14"/>
      <c r="C2157" s="14"/>
      <c r="D2157" s="14"/>
      <c r="E2157" s="14"/>
      <c r="F2157" s="14"/>
      <c r="G2157" s="14"/>
      <c r="H2157" s="15"/>
    </row>
    <row r="2158" ht="15" spans="1:8">
      <c r="A2158" s="14"/>
      <c r="B2158" s="14"/>
      <c r="C2158" s="14"/>
      <c r="D2158" s="14"/>
      <c r="E2158" s="14"/>
      <c r="F2158" s="14"/>
      <c r="G2158" s="14"/>
      <c r="H2158" s="15"/>
    </row>
    <row r="2159" ht="15" spans="1:8">
      <c r="A2159" s="14"/>
      <c r="B2159" s="14"/>
      <c r="C2159" s="14"/>
      <c r="D2159" s="14"/>
      <c r="E2159" s="14"/>
      <c r="F2159" s="14"/>
      <c r="G2159" s="14"/>
      <c r="H2159" s="15"/>
    </row>
    <row r="2160" ht="15" spans="1:8">
      <c r="A2160" s="14"/>
      <c r="B2160" s="14"/>
      <c r="C2160" s="14"/>
      <c r="D2160" s="14"/>
      <c r="E2160" s="14"/>
      <c r="F2160" s="14"/>
      <c r="G2160" s="14"/>
      <c r="H2160" s="15"/>
    </row>
    <row r="2161" ht="15" spans="1:8">
      <c r="A2161" s="14"/>
      <c r="B2161" s="14"/>
      <c r="C2161" s="14"/>
      <c r="D2161" s="14"/>
      <c r="E2161" s="14"/>
      <c r="F2161" s="14"/>
      <c r="G2161" s="14"/>
      <c r="H2161" s="15"/>
    </row>
    <row r="2162" ht="15" spans="1:8">
      <c r="A2162" s="14"/>
      <c r="B2162" s="14"/>
      <c r="C2162" s="14"/>
      <c r="D2162" s="14"/>
      <c r="E2162" s="14"/>
      <c r="F2162" s="14"/>
      <c r="G2162" s="14"/>
      <c r="H2162" s="15"/>
    </row>
    <row r="2163" ht="15" spans="1:8">
      <c r="A2163" s="14"/>
      <c r="B2163" s="14"/>
      <c r="C2163" s="14"/>
      <c r="D2163" s="14"/>
      <c r="E2163" s="14"/>
      <c r="F2163" s="14"/>
      <c r="G2163" s="14"/>
      <c r="H2163" s="15"/>
    </row>
    <row r="2164" ht="15" spans="1:8">
      <c r="A2164" s="14"/>
      <c r="B2164" s="14"/>
      <c r="C2164" s="14"/>
      <c r="D2164" s="14"/>
      <c r="E2164" s="14"/>
      <c r="F2164" s="14"/>
      <c r="G2164" s="14"/>
      <c r="H2164" s="15"/>
    </row>
    <row r="2165" ht="15" spans="1:8">
      <c r="A2165" s="14"/>
      <c r="B2165" s="14"/>
      <c r="C2165" s="14"/>
      <c r="D2165" s="14"/>
      <c r="E2165" s="14"/>
      <c r="F2165" s="14"/>
      <c r="G2165" s="14"/>
      <c r="H2165" s="15"/>
    </row>
    <row r="2166" ht="15" spans="1:8">
      <c r="A2166" s="14"/>
      <c r="B2166" s="14"/>
      <c r="C2166" s="14"/>
      <c r="D2166" s="14"/>
      <c r="E2166" s="14"/>
      <c r="F2166" s="14"/>
      <c r="G2166" s="14"/>
      <c r="H2166" s="15"/>
    </row>
    <row r="2167" ht="15" spans="1:8">
      <c r="A2167" s="14"/>
      <c r="B2167" s="14"/>
      <c r="C2167" s="14"/>
      <c r="D2167" s="14"/>
      <c r="E2167" s="14"/>
      <c r="F2167" s="14"/>
      <c r="G2167" s="14"/>
      <c r="H2167" s="15"/>
    </row>
    <row r="2168" ht="15" spans="1:8">
      <c r="A2168" s="14"/>
      <c r="B2168" s="14"/>
      <c r="C2168" s="14"/>
      <c r="D2168" s="14"/>
      <c r="E2168" s="14"/>
      <c r="F2168" s="14"/>
      <c r="G2168" s="14"/>
      <c r="H2168" s="15"/>
    </row>
    <row r="2169" ht="15" spans="1:8">
      <c r="A2169" s="14"/>
      <c r="B2169" s="14"/>
      <c r="C2169" s="14"/>
      <c r="D2169" s="14"/>
      <c r="E2169" s="14"/>
      <c r="F2169" s="14"/>
      <c r="G2169" s="14"/>
      <c r="H2169" s="15"/>
    </row>
    <row r="2170" ht="15" spans="1:8">
      <c r="A2170" s="14"/>
      <c r="B2170" s="14"/>
      <c r="C2170" s="14"/>
      <c r="D2170" s="14"/>
      <c r="E2170" s="14"/>
      <c r="F2170" s="14"/>
      <c r="G2170" s="14"/>
      <c r="H2170" s="15"/>
    </row>
    <row r="2171" ht="15" spans="1:8">
      <c r="A2171" s="14"/>
      <c r="B2171" s="14"/>
      <c r="C2171" s="14"/>
      <c r="D2171" s="14"/>
      <c r="E2171" s="14"/>
      <c r="F2171" s="14"/>
      <c r="G2171" s="14"/>
      <c r="H2171" s="15"/>
    </row>
    <row r="2172" ht="15" spans="1:8">
      <c r="A2172" s="14"/>
      <c r="B2172" s="14"/>
      <c r="C2172" s="14"/>
      <c r="D2172" s="14"/>
      <c r="E2172" s="14"/>
      <c r="F2172" s="14"/>
      <c r="G2172" s="14"/>
      <c r="H2172" s="15"/>
    </row>
    <row r="2173" ht="15" spans="1:8">
      <c r="A2173" s="14"/>
      <c r="B2173" s="14"/>
      <c r="C2173" s="14"/>
      <c r="D2173" s="14"/>
      <c r="E2173" s="14"/>
      <c r="F2173" s="14"/>
      <c r="G2173" s="14"/>
      <c r="H2173" s="15"/>
    </row>
    <row r="2174" ht="15" spans="1:8">
      <c r="A2174" s="14"/>
      <c r="B2174" s="14"/>
      <c r="C2174" s="14"/>
      <c r="D2174" s="14"/>
      <c r="E2174" s="14"/>
      <c r="F2174" s="14"/>
      <c r="G2174" s="14"/>
      <c r="H2174" s="15"/>
    </row>
    <row r="2175" ht="15" spans="1:8">
      <c r="A2175" s="14"/>
      <c r="B2175" s="14"/>
      <c r="C2175" s="14"/>
      <c r="D2175" s="14"/>
      <c r="E2175" s="14"/>
      <c r="F2175" s="14"/>
      <c r="G2175" s="14"/>
      <c r="H2175" s="15"/>
    </row>
    <row r="2176" ht="15" spans="1:8">
      <c r="A2176" s="14"/>
      <c r="B2176" s="14"/>
      <c r="C2176" s="14"/>
      <c r="D2176" s="14"/>
      <c r="E2176" s="14"/>
      <c r="F2176" s="14"/>
      <c r="G2176" s="14"/>
      <c r="H2176" s="15"/>
    </row>
    <row r="2177" ht="15" spans="1:8">
      <c r="A2177" s="14"/>
      <c r="B2177" s="14"/>
      <c r="C2177" s="14"/>
      <c r="D2177" s="14"/>
      <c r="E2177" s="14"/>
      <c r="F2177" s="14"/>
      <c r="G2177" s="14"/>
      <c r="H2177" s="15"/>
    </row>
    <row r="2178" ht="15" spans="1:8">
      <c r="A2178" s="14"/>
      <c r="B2178" s="14"/>
      <c r="C2178" s="14"/>
      <c r="D2178" s="14"/>
      <c r="E2178" s="14"/>
      <c r="F2178" s="14"/>
      <c r="G2178" s="14"/>
      <c r="H2178" s="15"/>
    </row>
    <row r="2179" ht="15" spans="1:8">
      <c r="A2179" s="14"/>
      <c r="B2179" s="14"/>
      <c r="C2179" s="14"/>
      <c r="D2179" s="14"/>
      <c r="E2179" s="14"/>
      <c r="F2179" s="14"/>
      <c r="G2179" s="14"/>
      <c r="H2179" s="15"/>
    </row>
    <row r="2180" ht="15" spans="1:8">
      <c r="A2180" s="14"/>
      <c r="B2180" s="14"/>
      <c r="C2180" s="14"/>
      <c r="D2180" s="14"/>
      <c r="E2180" s="14"/>
      <c r="F2180" s="14"/>
      <c r="G2180" s="14"/>
      <c r="H2180" s="15"/>
    </row>
    <row r="2181" ht="15" spans="1:8">
      <c r="A2181" s="14"/>
      <c r="B2181" s="14"/>
      <c r="C2181" s="14"/>
      <c r="D2181" s="14"/>
      <c r="E2181" s="14"/>
      <c r="F2181" s="14"/>
      <c r="G2181" s="14"/>
      <c r="H2181" s="15"/>
    </row>
    <row r="2182" ht="15" spans="1:8">
      <c r="A2182" s="14"/>
      <c r="B2182" s="14"/>
      <c r="C2182" s="14"/>
      <c r="D2182" s="14"/>
      <c r="E2182" s="14"/>
      <c r="F2182" s="14"/>
      <c r="G2182" s="14"/>
      <c r="H2182" s="15"/>
    </row>
    <row r="2183" ht="15" spans="1:8">
      <c r="A2183" s="14"/>
      <c r="B2183" s="14"/>
      <c r="C2183" s="14"/>
      <c r="D2183" s="14"/>
      <c r="E2183" s="14"/>
      <c r="F2183" s="14"/>
      <c r="G2183" s="14"/>
      <c r="H2183" s="15"/>
    </row>
    <row r="2184" ht="15" spans="1:8">
      <c r="A2184" s="14"/>
      <c r="B2184" s="14"/>
      <c r="C2184" s="14"/>
      <c r="D2184" s="14"/>
      <c r="E2184" s="14"/>
      <c r="F2184" s="14"/>
      <c r="G2184" s="14"/>
      <c r="H2184" s="15"/>
    </row>
    <row r="2185" ht="15" spans="1:8">
      <c r="A2185" s="14"/>
      <c r="B2185" s="14"/>
      <c r="C2185" s="14"/>
      <c r="D2185" s="14"/>
      <c r="E2185" s="14"/>
      <c r="F2185" s="14"/>
      <c r="G2185" s="14"/>
      <c r="H2185" s="15"/>
    </row>
    <row r="2186" ht="15" spans="1:8">
      <c r="A2186" s="14"/>
      <c r="B2186" s="14"/>
      <c r="C2186" s="14"/>
      <c r="D2186" s="14"/>
      <c r="E2186" s="14"/>
      <c r="F2186" s="14"/>
      <c r="G2186" s="14"/>
      <c r="H2186" s="15"/>
    </row>
    <row r="2187" ht="15" spans="1:8">
      <c r="A2187" s="14"/>
      <c r="B2187" s="14"/>
      <c r="C2187" s="14"/>
      <c r="D2187" s="14"/>
      <c r="E2187" s="14"/>
      <c r="F2187" s="14"/>
      <c r="G2187" s="14"/>
      <c r="H2187" s="15"/>
    </row>
    <row r="2188" ht="15" spans="1:8">
      <c r="A2188" s="14"/>
      <c r="B2188" s="14"/>
      <c r="C2188" s="14"/>
      <c r="D2188" s="14"/>
      <c r="E2188" s="14"/>
      <c r="F2188" s="14"/>
      <c r="G2188" s="14"/>
      <c r="H2188" s="15"/>
    </row>
    <row r="2189" ht="15" spans="1:8">
      <c r="A2189" s="14"/>
      <c r="B2189" s="14"/>
      <c r="C2189" s="14"/>
      <c r="D2189" s="14"/>
      <c r="E2189" s="14"/>
      <c r="F2189" s="14"/>
      <c r="G2189" s="14"/>
      <c r="H2189" s="15"/>
    </row>
    <row r="2190" ht="15" spans="1:8">
      <c r="A2190" s="14"/>
      <c r="B2190" s="14"/>
      <c r="C2190" s="14"/>
      <c r="D2190" s="14"/>
      <c r="E2190" s="14"/>
      <c r="F2190" s="14"/>
      <c r="G2190" s="14"/>
      <c r="H2190" s="15"/>
    </row>
    <row r="2191" ht="15" spans="1:8">
      <c r="A2191" s="14"/>
      <c r="B2191" s="14"/>
      <c r="C2191" s="14"/>
      <c r="D2191" s="14"/>
      <c r="E2191" s="14"/>
      <c r="F2191" s="14"/>
      <c r="G2191" s="14"/>
      <c r="H2191" s="15"/>
    </row>
    <row r="2192" ht="15" spans="1:8">
      <c r="A2192" s="14"/>
      <c r="B2192" s="14"/>
      <c r="C2192" s="14"/>
      <c r="D2192" s="14"/>
      <c r="E2192" s="14"/>
      <c r="F2192" s="14"/>
      <c r="G2192" s="14"/>
      <c r="H2192" s="15"/>
    </row>
    <row r="2193" ht="15" spans="1:8">
      <c r="A2193" s="14"/>
      <c r="B2193" s="14"/>
      <c r="C2193" s="14"/>
      <c r="D2193" s="14"/>
      <c r="E2193" s="14"/>
      <c r="F2193" s="14"/>
      <c r="G2193" s="14"/>
      <c r="H2193" s="15"/>
    </row>
    <row r="2194" ht="15" spans="1:8">
      <c r="A2194" s="14"/>
      <c r="B2194" s="14"/>
      <c r="C2194" s="14"/>
      <c r="D2194" s="14"/>
      <c r="E2194" s="14"/>
      <c r="F2194" s="14"/>
      <c r="G2194" s="14"/>
      <c r="H2194" s="15"/>
    </row>
    <row r="2195" ht="15" spans="1:8">
      <c r="A2195" s="14"/>
      <c r="B2195" s="14"/>
      <c r="C2195" s="14"/>
      <c r="D2195" s="14"/>
      <c r="E2195" s="14"/>
      <c r="F2195" s="14"/>
      <c r="G2195" s="14"/>
      <c r="H2195" s="15"/>
    </row>
    <row r="2196" ht="15" spans="1:8">
      <c r="A2196" s="14"/>
      <c r="B2196" s="14"/>
      <c r="C2196" s="14"/>
      <c r="D2196" s="14"/>
      <c r="E2196" s="14"/>
      <c r="F2196" s="14"/>
      <c r="G2196" s="14"/>
      <c r="H2196" s="15"/>
    </row>
    <row r="2197" ht="15" spans="1:8">
      <c r="A2197" s="14"/>
      <c r="B2197" s="14"/>
      <c r="C2197" s="14"/>
      <c r="D2197" s="14"/>
      <c r="E2197" s="14"/>
      <c r="F2197" s="14"/>
      <c r="G2197" s="14"/>
      <c r="H2197" s="15"/>
    </row>
    <row r="2198" ht="15" spans="1:8">
      <c r="A2198" s="14"/>
      <c r="B2198" s="14"/>
      <c r="C2198" s="14"/>
      <c r="D2198" s="14"/>
      <c r="E2198" s="14"/>
      <c r="F2198" s="14"/>
      <c r="G2198" s="14"/>
      <c r="H2198" s="15"/>
    </row>
    <row r="2199" ht="15" spans="1:8">
      <c r="A2199" s="14"/>
      <c r="B2199" s="14"/>
      <c r="C2199" s="14"/>
      <c r="D2199" s="14"/>
      <c r="E2199" s="14"/>
      <c r="F2199" s="14"/>
      <c r="G2199" s="14"/>
      <c r="H2199" s="15"/>
    </row>
    <row r="2200" ht="15" spans="1:8">
      <c r="A2200" s="14"/>
      <c r="B2200" s="14"/>
      <c r="C2200" s="14"/>
      <c r="D2200" s="14"/>
      <c r="E2200" s="14"/>
      <c r="F2200" s="14"/>
      <c r="G2200" s="14"/>
      <c r="H2200" s="15"/>
    </row>
    <row r="2201" ht="15" spans="1:8">
      <c r="A2201" s="14"/>
      <c r="B2201" s="14"/>
      <c r="C2201" s="14"/>
      <c r="D2201" s="14"/>
      <c r="E2201" s="14"/>
      <c r="F2201" s="14"/>
      <c r="G2201" s="14"/>
      <c r="H2201" s="15"/>
    </row>
    <row r="2202" ht="15" spans="1:8">
      <c r="A2202" s="14"/>
      <c r="B2202" s="14"/>
      <c r="C2202" s="14"/>
      <c r="D2202" s="14"/>
      <c r="E2202" s="14"/>
      <c r="F2202" s="14"/>
      <c r="G2202" s="14"/>
      <c r="H2202" s="15"/>
    </row>
    <row r="2203" ht="15" spans="1:8">
      <c r="A2203" s="14"/>
      <c r="B2203" s="14"/>
      <c r="C2203" s="14"/>
      <c r="D2203" s="14"/>
      <c r="E2203" s="14"/>
      <c r="F2203" s="14"/>
      <c r="G2203" s="14"/>
      <c r="H2203" s="15"/>
    </row>
    <row r="2204" ht="15" spans="1:8">
      <c r="A2204" s="14"/>
      <c r="B2204" s="14"/>
      <c r="C2204" s="14"/>
      <c r="D2204" s="14"/>
      <c r="E2204" s="14"/>
      <c r="F2204" s="14"/>
      <c r="G2204" s="14"/>
      <c r="H2204" s="15"/>
    </row>
    <row r="2205" ht="15" spans="1:8">
      <c r="A2205" s="14"/>
      <c r="B2205" s="14"/>
      <c r="C2205" s="14"/>
      <c r="D2205" s="14"/>
      <c r="E2205" s="14"/>
      <c r="F2205" s="14"/>
      <c r="G2205" s="14"/>
      <c r="H2205" s="15"/>
    </row>
    <row r="2206" ht="15" spans="1:8">
      <c r="A2206" s="14"/>
      <c r="B2206" s="14"/>
      <c r="C2206" s="14"/>
      <c r="D2206" s="14"/>
      <c r="E2206" s="14"/>
      <c r="F2206" s="14"/>
      <c r="G2206" s="14"/>
      <c r="H2206" s="15"/>
    </row>
    <row r="2207" ht="15" spans="1:8">
      <c r="A2207" s="14"/>
      <c r="B2207" s="14"/>
      <c r="C2207" s="14"/>
      <c r="D2207" s="14"/>
      <c r="E2207" s="14"/>
      <c r="F2207" s="14"/>
      <c r="G2207" s="14"/>
      <c r="H2207" s="15"/>
    </row>
    <row r="2208" ht="15" spans="1:8">
      <c r="A2208" s="14"/>
      <c r="B2208" s="14"/>
      <c r="C2208" s="14"/>
      <c r="D2208" s="14"/>
      <c r="E2208" s="14"/>
      <c r="F2208" s="14"/>
      <c r="G2208" s="14"/>
      <c r="H2208" s="15"/>
    </row>
    <row r="2209" ht="15" spans="1:8">
      <c r="A2209" s="14"/>
      <c r="B2209" s="14"/>
      <c r="C2209" s="14"/>
      <c r="D2209" s="14"/>
      <c r="E2209" s="14"/>
      <c r="F2209" s="14"/>
      <c r="G2209" s="14"/>
      <c r="H2209" s="15"/>
    </row>
    <row r="2210" ht="15" spans="1:8">
      <c r="A2210" s="14"/>
      <c r="B2210" s="14"/>
      <c r="C2210" s="14"/>
      <c r="D2210" s="14"/>
      <c r="E2210" s="14"/>
      <c r="F2210" s="14"/>
      <c r="G2210" s="14"/>
      <c r="H2210" s="15"/>
    </row>
    <row r="2211" ht="15" spans="1:8">
      <c r="A2211" s="14"/>
      <c r="B2211" s="14"/>
      <c r="C2211" s="14"/>
      <c r="D2211" s="14"/>
      <c r="E2211" s="14"/>
      <c r="F2211" s="14"/>
      <c r="G2211" s="14"/>
      <c r="H2211" s="15"/>
    </row>
    <row r="2212" ht="15" spans="1:8">
      <c r="A2212" s="14"/>
      <c r="B2212" s="14"/>
      <c r="C2212" s="14"/>
      <c r="D2212" s="14"/>
      <c r="E2212" s="14"/>
      <c r="F2212" s="14"/>
      <c r="G2212" s="14"/>
      <c r="H2212" s="15"/>
    </row>
    <row r="2213" ht="15" spans="1:8">
      <c r="A2213" s="14"/>
      <c r="B2213" s="14"/>
      <c r="C2213" s="14"/>
      <c r="D2213" s="14"/>
      <c r="E2213" s="14"/>
      <c r="F2213" s="14"/>
      <c r="G2213" s="14"/>
      <c r="H2213" s="15"/>
    </row>
    <row r="2214" ht="15" spans="1:8">
      <c r="A2214" s="14"/>
      <c r="B2214" s="14"/>
      <c r="C2214" s="14"/>
      <c r="D2214" s="14"/>
      <c r="E2214" s="14"/>
      <c r="F2214" s="14"/>
      <c r="G2214" s="14"/>
      <c r="H2214" s="15"/>
    </row>
    <row r="2215" ht="15" spans="1:8">
      <c r="A2215" s="14"/>
      <c r="B2215" s="14"/>
      <c r="C2215" s="14"/>
      <c r="D2215" s="14"/>
      <c r="E2215" s="14"/>
      <c r="F2215" s="14"/>
      <c r="G2215" s="14"/>
      <c r="H2215" s="15"/>
    </row>
    <row r="2216" ht="15" spans="1:8">
      <c r="A2216" s="14"/>
      <c r="B2216" s="14"/>
      <c r="C2216" s="14"/>
      <c r="D2216" s="14"/>
      <c r="E2216" s="14"/>
      <c r="F2216" s="14"/>
      <c r="G2216" s="14"/>
      <c r="H2216" s="15"/>
    </row>
    <row r="2217" ht="15" spans="1:8">
      <c r="A2217" s="14"/>
      <c r="B2217" s="14"/>
      <c r="C2217" s="14"/>
      <c r="D2217" s="14"/>
      <c r="E2217" s="14"/>
      <c r="F2217" s="14"/>
      <c r="G2217" s="14"/>
      <c r="H2217" s="15"/>
    </row>
    <row r="2218" ht="15" spans="1:8">
      <c r="A2218" s="14"/>
      <c r="B2218" s="14"/>
      <c r="C2218" s="14"/>
      <c r="D2218" s="14"/>
      <c r="E2218" s="14"/>
      <c r="F2218" s="14"/>
      <c r="G2218" s="14"/>
      <c r="H2218" s="15"/>
    </row>
    <row r="2219" ht="15" spans="1:8">
      <c r="A2219" s="14"/>
      <c r="B2219" s="14"/>
      <c r="C2219" s="14"/>
      <c r="D2219" s="14"/>
      <c r="E2219" s="14"/>
      <c r="F2219" s="14"/>
      <c r="G2219" s="14"/>
      <c r="H2219" s="15"/>
    </row>
    <row r="2220" ht="15" spans="1:8">
      <c r="A2220" s="14"/>
      <c r="B2220" s="14"/>
      <c r="C2220" s="14"/>
      <c r="D2220" s="14"/>
      <c r="E2220" s="14"/>
      <c r="F2220" s="14"/>
      <c r="G2220" s="14"/>
      <c r="H2220" s="15"/>
    </row>
    <row r="2221" ht="15" spans="1:8">
      <c r="A2221" s="14"/>
      <c r="B2221" s="14"/>
      <c r="C2221" s="14"/>
      <c r="D2221" s="14"/>
      <c r="E2221" s="14"/>
      <c r="F2221" s="14"/>
      <c r="G2221" s="14"/>
      <c r="H2221" s="15"/>
    </row>
    <row r="2222" ht="15" spans="1:8">
      <c r="A2222" s="14"/>
      <c r="B2222" s="14"/>
      <c r="C2222" s="14"/>
      <c r="D2222" s="14"/>
      <c r="E2222" s="14"/>
      <c r="F2222" s="14"/>
      <c r="G2222" s="14"/>
      <c r="H2222" s="15"/>
    </row>
    <row r="2223" ht="15" spans="1:8">
      <c r="A2223" s="14"/>
      <c r="B2223" s="14"/>
      <c r="C2223" s="14"/>
      <c r="D2223" s="14"/>
      <c r="E2223" s="14"/>
      <c r="F2223" s="14"/>
      <c r="G2223" s="14"/>
      <c r="H2223" s="15"/>
    </row>
    <row r="2224" ht="15" spans="1:8">
      <c r="A2224" s="14"/>
      <c r="B2224" s="14"/>
      <c r="C2224" s="14"/>
      <c r="D2224" s="14"/>
      <c r="E2224" s="14"/>
      <c r="F2224" s="14"/>
      <c r="G2224" s="14"/>
      <c r="H2224" s="15"/>
    </row>
    <row r="2225" ht="15" spans="1:8">
      <c r="A2225" s="14"/>
      <c r="B2225" s="14"/>
      <c r="C2225" s="14"/>
      <c r="D2225" s="14"/>
      <c r="E2225" s="14"/>
      <c r="F2225" s="14"/>
      <c r="G2225" s="14"/>
      <c r="H2225" s="15"/>
    </row>
    <row r="2226" ht="15" spans="1:8">
      <c r="A2226" s="14"/>
      <c r="B2226" s="14"/>
      <c r="C2226" s="14"/>
      <c r="D2226" s="14"/>
      <c r="E2226" s="14"/>
      <c r="F2226" s="14"/>
      <c r="G2226" s="14"/>
      <c r="H2226" s="15"/>
    </row>
    <row r="2227" ht="15" spans="1:8">
      <c r="A2227" s="14"/>
      <c r="B2227" s="14"/>
      <c r="C2227" s="14"/>
      <c r="D2227" s="14"/>
      <c r="E2227" s="14"/>
      <c r="F2227" s="14"/>
      <c r="G2227" s="14"/>
      <c r="H2227" s="15"/>
    </row>
    <row r="2228" ht="15" spans="1:8">
      <c r="A2228" s="14"/>
      <c r="B2228" s="14"/>
      <c r="C2228" s="14"/>
      <c r="D2228" s="14"/>
      <c r="E2228" s="14"/>
      <c r="F2228" s="14"/>
      <c r="G2228" s="14"/>
      <c r="H2228" s="15"/>
    </row>
    <row r="2229" ht="15" spans="1:8">
      <c r="A2229" s="14"/>
      <c r="B2229" s="14"/>
      <c r="C2229" s="14"/>
      <c r="D2229" s="14"/>
      <c r="E2229" s="14"/>
      <c r="F2229" s="14"/>
      <c r="G2229" s="14"/>
      <c r="H2229" s="15"/>
    </row>
    <row r="2230" ht="15" spans="1:8">
      <c r="A2230" s="14"/>
      <c r="B2230" s="14"/>
      <c r="C2230" s="14"/>
      <c r="D2230" s="14"/>
      <c r="E2230" s="14"/>
      <c r="F2230" s="14"/>
      <c r="G2230" s="14"/>
      <c r="H2230" s="15"/>
    </row>
    <row r="2231" ht="15" spans="1:8">
      <c r="A2231" s="14"/>
      <c r="B2231" s="14"/>
      <c r="C2231" s="14"/>
      <c r="D2231" s="14"/>
      <c r="E2231" s="14"/>
      <c r="F2231" s="14"/>
      <c r="G2231" s="14"/>
      <c r="H2231" s="15"/>
    </row>
    <row r="2232" ht="15" spans="1:8">
      <c r="A2232" s="14"/>
      <c r="B2232" s="14"/>
      <c r="C2232" s="14"/>
      <c r="D2232" s="14"/>
      <c r="E2232" s="14"/>
      <c r="F2232" s="14"/>
      <c r="G2232" s="14"/>
      <c r="H2232" s="15"/>
    </row>
    <row r="2233" ht="15" spans="1:8">
      <c r="A2233" s="14"/>
      <c r="B2233" s="14"/>
      <c r="C2233" s="14"/>
      <c r="D2233" s="14"/>
      <c r="E2233" s="14"/>
      <c r="F2233" s="14"/>
      <c r="G2233" s="14"/>
      <c r="H2233" s="15"/>
    </row>
    <row r="2234" ht="15" spans="1:8">
      <c r="A2234" s="14"/>
      <c r="B2234" s="14"/>
      <c r="C2234" s="14"/>
      <c r="D2234" s="14"/>
      <c r="E2234" s="14"/>
      <c r="F2234" s="14"/>
      <c r="G2234" s="14"/>
      <c r="H2234" s="15"/>
    </row>
    <row r="2235" ht="15" spans="1:8">
      <c r="A2235" s="14"/>
      <c r="B2235" s="14"/>
      <c r="C2235" s="14"/>
      <c r="D2235" s="14"/>
      <c r="E2235" s="14"/>
      <c r="F2235" s="14"/>
      <c r="G2235" s="14"/>
      <c r="H2235" s="15"/>
    </row>
    <row r="2236" ht="15" spans="1:8">
      <c r="A2236" s="14"/>
      <c r="B2236" s="14"/>
      <c r="C2236" s="14"/>
      <c r="D2236" s="14"/>
      <c r="E2236" s="14"/>
      <c r="F2236" s="14"/>
      <c r="G2236" s="14"/>
      <c r="H2236" s="15"/>
    </row>
    <row r="2237" ht="15" spans="1:8">
      <c r="A2237" s="14"/>
      <c r="B2237" s="14"/>
      <c r="C2237" s="14"/>
      <c r="D2237" s="14"/>
      <c r="E2237" s="14"/>
      <c r="F2237" s="14"/>
      <c r="G2237" s="14"/>
      <c r="H2237" s="15"/>
    </row>
    <row r="2238" ht="15" spans="1:8">
      <c r="A2238" s="14"/>
      <c r="B2238" s="14"/>
      <c r="C2238" s="14"/>
      <c r="D2238" s="14"/>
      <c r="E2238" s="14"/>
      <c r="F2238" s="14"/>
      <c r="G2238" s="14"/>
      <c r="H2238" s="15"/>
    </row>
    <row r="2239" ht="15" spans="1:8">
      <c r="A2239" s="14"/>
      <c r="B2239" s="14"/>
      <c r="C2239" s="14"/>
      <c r="D2239" s="14"/>
      <c r="E2239" s="14"/>
      <c r="F2239" s="14"/>
      <c r="G2239" s="14"/>
      <c r="H2239" s="15"/>
    </row>
    <row r="2240" ht="15" spans="1:8">
      <c r="A2240" s="14"/>
      <c r="B2240" s="14"/>
      <c r="C2240" s="14"/>
      <c r="D2240" s="14"/>
      <c r="E2240" s="14"/>
      <c r="F2240" s="14"/>
      <c r="G2240" s="14"/>
      <c r="H2240" s="15"/>
    </row>
    <row r="2241" ht="15" spans="1:8">
      <c r="A2241" s="14"/>
      <c r="B2241" s="14"/>
      <c r="C2241" s="14"/>
      <c r="D2241" s="14"/>
      <c r="E2241" s="14"/>
      <c r="F2241" s="14"/>
      <c r="G2241" s="14"/>
      <c r="H2241" s="15"/>
    </row>
    <row r="2242" ht="15" spans="1:8">
      <c r="A2242" s="14"/>
      <c r="B2242" s="14"/>
      <c r="C2242" s="14"/>
      <c r="D2242" s="14"/>
      <c r="E2242" s="14"/>
      <c r="F2242" s="14"/>
      <c r="G2242" s="14"/>
      <c r="H2242" s="15"/>
    </row>
    <row r="2243" ht="15" spans="1:8">
      <c r="A2243" s="14"/>
      <c r="B2243" s="14"/>
      <c r="C2243" s="14"/>
      <c r="D2243" s="14"/>
      <c r="E2243" s="14"/>
      <c r="F2243" s="14"/>
      <c r="G2243" s="14"/>
      <c r="H2243" s="15"/>
    </row>
    <row r="2244" ht="15" spans="1:8">
      <c r="A2244" s="14"/>
      <c r="B2244" s="14"/>
      <c r="C2244" s="14"/>
      <c r="D2244" s="14"/>
      <c r="E2244" s="14"/>
      <c r="F2244" s="14"/>
      <c r="G2244" s="14"/>
      <c r="H2244" s="15"/>
    </row>
    <row r="2245" ht="15" spans="1:8">
      <c r="A2245" s="14"/>
      <c r="B2245" s="14"/>
      <c r="C2245" s="14"/>
      <c r="D2245" s="14"/>
      <c r="E2245" s="14"/>
      <c r="F2245" s="14"/>
      <c r="G2245" s="14"/>
      <c r="H2245" s="15"/>
    </row>
    <row r="2246" ht="15" spans="1:8">
      <c r="A2246" s="14"/>
      <c r="B2246" s="14"/>
      <c r="C2246" s="14"/>
      <c r="D2246" s="14"/>
      <c r="E2246" s="14"/>
      <c r="F2246" s="14"/>
      <c r="G2246" s="14"/>
      <c r="H2246" s="15"/>
    </row>
    <row r="2247" ht="15" spans="1:8">
      <c r="A2247" s="14"/>
      <c r="B2247" s="14"/>
      <c r="C2247" s="14"/>
      <c r="D2247" s="14"/>
      <c r="E2247" s="14"/>
      <c r="F2247" s="14"/>
      <c r="G2247" s="14"/>
      <c r="H2247" s="15"/>
    </row>
    <row r="2248" ht="15" spans="1:8">
      <c r="A2248" s="14"/>
      <c r="B2248" s="14"/>
      <c r="C2248" s="14"/>
      <c r="D2248" s="14"/>
      <c r="E2248" s="14"/>
      <c r="F2248" s="14"/>
      <c r="G2248" s="14"/>
      <c r="H2248" s="15"/>
    </row>
    <row r="2249" ht="15" spans="1:8">
      <c r="A2249" s="14"/>
      <c r="B2249" s="14"/>
      <c r="C2249" s="14"/>
      <c r="D2249" s="14"/>
      <c r="E2249" s="14"/>
      <c r="F2249" s="14"/>
      <c r="G2249" s="14"/>
      <c r="H2249" s="15"/>
    </row>
    <row r="2250" ht="15" spans="1:8">
      <c r="A2250" s="14"/>
      <c r="B2250" s="14"/>
      <c r="C2250" s="14"/>
      <c r="D2250" s="14"/>
      <c r="E2250" s="14"/>
      <c r="F2250" s="14"/>
      <c r="G2250" s="14"/>
      <c r="H2250" s="15"/>
    </row>
    <row r="2251" ht="15" spans="1:8">
      <c r="A2251" s="14"/>
      <c r="B2251" s="14"/>
      <c r="C2251" s="14"/>
      <c r="D2251" s="14"/>
      <c r="E2251" s="14"/>
      <c r="F2251" s="14"/>
      <c r="G2251" s="14"/>
      <c r="H2251" s="15"/>
    </row>
    <row r="2252" ht="15" spans="1:8">
      <c r="A2252" s="14"/>
      <c r="B2252" s="14"/>
      <c r="C2252" s="14"/>
      <c r="D2252" s="14"/>
      <c r="E2252" s="14"/>
      <c r="F2252" s="14"/>
      <c r="G2252" s="14"/>
      <c r="H2252" s="15"/>
    </row>
    <row r="2253" ht="15" spans="1:8">
      <c r="A2253" s="14"/>
      <c r="B2253" s="14"/>
      <c r="C2253" s="14"/>
      <c r="D2253" s="14"/>
      <c r="E2253" s="14"/>
      <c r="F2253" s="14"/>
      <c r="G2253" s="14"/>
      <c r="H2253" s="15"/>
    </row>
    <row r="2254" ht="15" spans="1:8">
      <c r="A2254" s="14"/>
      <c r="B2254" s="14"/>
      <c r="C2254" s="14"/>
      <c r="D2254" s="14"/>
      <c r="E2254" s="14"/>
      <c r="F2254" s="14"/>
      <c r="G2254" s="14"/>
      <c r="H2254" s="15"/>
    </row>
    <row r="2255" ht="15" spans="1:8">
      <c r="A2255" s="14"/>
      <c r="B2255" s="14"/>
      <c r="C2255" s="14"/>
      <c r="D2255" s="14"/>
      <c r="E2255" s="14"/>
      <c r="F2255" s="14"/>
      <c r="G2255" s="14"/>
      <c r="H2255" s="15"/>
    </row>
    <row r="2256" ht="15" spans="1:8">
      <c r="A2256" s="14"/>
      <c r="B2256" s="14"/>
      <c r="C2256" s="14"/>
      <c r="D2256" s="14"/>
      <c r="E2256" s="14"/>
      <c r="F2256" s="14"/>
      <c r="G2256" s="14"/>
      <c r="H2256" s="15"/>
    </row>
    <row r="2257" ht="15" spans="1:8">
      <c r="A2257" s="14"/>
      <c r="B2257" s="14"/>
      <c r="C2257" s="14"/>
      <c r="D2257" s="14"/>
      <c r="E2257" s="14"/>
      <c r="F2257" s="14"/>
      <c r="G2257" s="14"/>
      <c r="H2257" s="15"/>
    </row>
    <row r="2258" ht="15" spans="1:8">
      <c r="A2258" s="14"/>
      <c r="B2258" s="14"/>
      <c r="C2258" s="14"/>
      <c r="D2258" s="14"/>
      <c r="E2258" s="14"/>
      <c r="F2258" s="14"/>
      <c r="G2258" s="14"/>
      <c r="H2258" s="15"/>
    </row>
    <row r="2259" ht="15" spans="1:8">
      <c r="A2259" s="14"/>
      <c r="B2259" s="14"/>
      <c r="C2259" s="14"/>
      <c r="D2259" s="14"/>
      <c r="E2259" s="14"/>
      <c r="F2259" s="14"/>
      <c r="G2259" s="14"/>
      <c r="H2259" s="15"/>
    </row>
    <row r="2260" ht="15" spans="1:8">
      <c r="A2260" s="14"/>
      <c r="B2260" s="14"/>
      <c r="C2260" s="14"/>
      <c r="D2260" s="14"/>
      <c r="E2260" s="14"/>
      <c r="F2260" s="14"/>
      <c r="G2260" s="14"/>
      <c r="H2260" s="15"/>
    </row>
    <row r="2261" ht="15" spans="1:8">
      <c r="A2261" s="14"/>
      <c r="B2261" s="14"/>
      <c r="C2261" s="14"/>
      <c r="D2261" s="14"/>
      <c r="E2261" s="14"/>
      <c r="F2261" s="14"/>
      <c r="G2261" s="14"/>
      <c r="H2261" s="15"/>
    </row>
    <row r="2262" ht="15" spans="1:8">
      <c r="A2262" s="14"/>
      <c r="B2262" s="14"/>
      <c r="C2262" s="14"/>
      <c r="D2262" s="14"/>
      <c r="E2262" s="14"/>
      <c r="F2262" s="14"/>
      <c r="G2262" s="14"/>
      <c r="H2262" s="15"/>
    </row>
    <row r="2263" ht="15" spans="1:8">
      <c r="A2263" s="14"/>
      <c r="B2263" s="14"/>
      <c r="C2263" s="14"/>
      <c r="D2263" s="14"/>
      <c r="E2263" s="14"/>
      <c r="F2263" s="14"/>
      <c r="G2263" s="14"/>
      <c r="H2263" s="15"/>
    </row>
    <row r="2264" ht="15" spans="1:8">
      <c r="A2264" s="14"/>
      <c r="B2264" s="14"/>
      <c r="C2264" s="14"/>
      <c r="D2264" s="14"/>
      <c r="E2264" s="14"/>
      <c r="F2264" s="14"/>
      <c r="G2264" s="14"/>
      <c r="H2264" s="15"/>
    </row>
    <row r="2265" ht="15" spans="1:8">
      <c r="A2265" s="14"/>
      <c r="B2265" s="14"/>
      <c r="C2265" s="14"/>
      <c r="D2265" s="14"/>
      <c r="E2265" s="14"/>
      <c r="F2265" s="14"/>
      <c r="G2265" s="14"/>
      <c r="H2265" s="15"/>
    </row>
    <row r="2266" ht="15" spans="1:8">
      <c r="A2266" s="14"/>
      <c r="B2266" s="14"/>
      <c r="C2266" s="14"/>
      <c r="D2266" s="14"/>
      <c r="E2266" s="14"/>
      <c r="F2266" s="14"/>
      <c r="G2266" s="14"/>
      <c r="H2266" s="15"/>
    </row>
    <row r="2267" ht="15" spans="1:8">
      <c r="A2267" s="14"/>
      <c r="B2267" s="14"/>
      <c r="C2267" s="14"/>
      <c r="D2267" s="14"/>
      <c r="E2267" s="14"/>
      <c r="F2267" s="14"/>
      <c r="G2267" s="14"/>
      <c r="H2267" s="15"/>
    </row>
    <row r="2268" ht="15" spans="1:8">
      <c r="A2268" s="14"/>
      <c r="B2268" s="14"/>
      <c r="C2268" s="14"/>
      <c r="D2268" s="14"/>
      <c r="E2268" s="14"/>
      <c r="F2268" s="14"/>
      <c r="G2268" s="14"/>
      <c r="H2268" s="15"/>
    </row>
    <row r="2269" ht="15" spans="1:8">
      <c r="A2269" s="14"/>
      <c r="B2269" s="14"/>
      <c r="C2269" s="14"/>
      <c r="D2269" s="14"/>
      <c r="E2269" s="14"/>
      <c r="F2269" s="14"/>
      <c r="G2269" s="14"/>
      <c r="H2269" s="15"/>
    </row>
    <row r="2270" ht="15" spans="1:8">
      <c r="A2270" s="14"/>
      <c r="B2270" s="14"/>
      <c r="C2270" s="14"/>
      <c r="D2270" s="14"/>
      <c r="E2270" s="14"/>
      <c r="F2270" s="14"/>
      <c r="G2270" s="14"/>
      <c r="H2270" s="15"/>
    </row>
    <row r="2271" ht="15" spans="1:8">
      <c r="A2271" s="14"/>
      <c r="B2271" s="14"/>
      <c r="C2271" s="14"/>
      <c r="D2271" s="14"/>
      <c r="E2271" s="14"/>
      <c r="F2271" s="14"/>
      <c r="G2271" s="14"/>
      <c r="H2271" s="15"/>
    </row>
    <row r="2272" ht="15" spans="1:8">
      <c r="A2272" s="14"/>
      <c r="B2272" s="14"/>
      <c r="C2272" s="14"/>
      <c r="D2272" s="14"/>
      <c r="E2272" s="14"/>
      <c r="F2272" s="14"/>
      <c r="G2272" s="14"/>
      <c r="H2272" s="15"/>
    </row>
    <row r="2273" ht="15" spans="1:8">
      <c r="A2273" s="14"/>
      <c r="B2273" s="14"/>
      <c r="C2273" s="14"/>
      <c r="D2273" s="14"/>
      <c r="E2273" s="14"/>
      <c r="F2273" s="14"/>
      <c r="G2273" s="14"/>
      <c r="H2273" s="15"/>
    </row>
    <row r="2274" ht="15" spans="1:8">
      <c r="A2274" s="14"/>
      <c r="B2274" s="14"/>
      <c r="C2274" s="14"/>
      <c r="D2274" s="14"/>
      <c r="E2274" s="14"/>
      <c r="F2274" s="14"/>
      <c r="G2274" s="14"/>
      <c r="H2274" s="15"/>
    </row>
    <row r="2275" ht="15" spans="1:8">
      <c r="A2275" s="14"/>
      <c r="B2275" s="14"/>
      <c r="C2275" s="14"/>
      <c r="D2275" s="14"/>
      <c r="E2275" s="14"/>
      <c r="F2275" s="14"/>
      <c r="G2275" s="14"/>
      <c r="H2275" s="15"/>
    </row>
    <row r="2276" ht="15" spans="1:8">
      <c r="A2276" s="14"/>
      <c r="B2276" s="14"/>
      <c r="C2276" s="14"/>
      <c r="D2276" s="14"/>
      <c r="E2276" s="14"/>
      <c r="F2276" s="14"/>
      <c r="G2276" s="14"/>
      <c r="H2276" s="15"/>
    </row>
    <row r="2277" ht="15" spans="1:8">
      <c r="A2277" s="14"/>
      <c r="B2277" s="14"/>
      <c r="C2277" s="14"/>
      <c r="D2277" s="14"/>
      <c r="E2277" s="14"/>
      <c r="F2277" s="14"/>
      <c r="G2277" s="14"/>
      <c r="H2277" s="15"/>
    </row>
    <row r="2278" ht="15" spans="1:8">
      <c r="A2278" s="14"/>
      <c r="B2278" s="14"/>
      <c r="C2278" s="14"/>
      <c r="D2278" s="14"/>
      <c r="E2278" s="14"/>
      <c r="F2278" s="14"/>
      <c r="G2278" s="14"/>
      <c r="H2278" s="15"/>
    </row>
    <row r="2279" ht="15" spans="1:8">
      <c r="A2279" s="14"/>
      <c r="B2279" s="14"/>
      <c r="C2279" s="14"/>
      <c r="D2279" s="14"/>
      <c r="E2279" s="14"/>
      <c r="F2279" s="14"/>
      <c r="G2279" s="14"/>
      <c r="H2279" s="15"/>
    </row>
    <row r="2280" ht="15" spans="1:8">
      <c r="A2280" s="14"/>
      <c r="B2280" s="14"/>
      <c r="C2280" s="14"/>
      <c r="D2280" s="14"/>
      <c r="E2280" s="14"/>
      <c r="F2280" s="14"/>
      <c r="G2280" s="14"/>
      <c r="H2280" s="15"/>
    </row>
    <row r="2281" ht="15" spans="1:8">
      <c r="A2281" s="14"/>
      <c r="B2281" s="14"/>
      <c r="C2281" s="14"/>
      <c r="D2281" s="14"/>
      <c r="E2281" s="14"/>
      <c r="F2281" s="14"/>
      <c r="G2281" s="14"/>
      <c r="H2281" s="15"/>
    </row>
    <row r="2282" ht="15" spans="1:8">
      <c r="A2282" s="14"/>
      <c r="B2282" s="14"/>
      <c r="C2282" s="14"/>
      <c r="D2282" s="14"/>
      <c r="E2282" s="14"/>
      <c r="F2282" s="14"/>
      <c r="G2282" s="14"/>
      <c r="H2282" s="15"/>
    </row>
    <row r="2283" ht="15" spans="1:8">
      <c r="A2283" s="14"/>
      <c r="B2283" s="14"/>
      <c r="C2283" s="14"/>
      <c r="D2283" s="14"/>
      <c r="E2283" s="14"/>
      <c r="F2283" s="14"/>
      <c r="G2283" s="14"/>
      <c r="H2283" s="15"/>
    </row>
    <row r="2284" ht="15" spans="1:8">
      <c r="A2284" s="14"/>
      <c r="B2284" s="14"/>
      <c r="C2284" s="14"/>
      <c r="D2284" s="14"/>
      <c r="E2284" s="14"/>
      <c r="F2284" s="14"/>
      <c r="G2284" s="14"/>
      <c r="H2284" s="15"/>
    </row>
    <row r="2285" ht="15" spans="1:8">
      <c r="A2285" s="14"/>
      <c r="B2285" s="14"/>
      <c r="C2285" s="14"/>
      <c r="D2285" s="14"/>
      <c r="E2285" s="14"/>
      <c r="F2285" s="14"/>
      <c r="G2285" s="14"/>
      <c r="H2285" s="15"/>
    </row>
    <row r="2286" ht="15" spans="1:8">
      <c r="A2286" s="14"/>
      <c r="B2286" s="14"/>
      <c r="C2286" s="14"/>
      <c r="D2286" s="14"/>
      <c r="E2286" s="14"/>
      <c r="F2286" s="14"/>
      <c r="G2286" s="14"/>
      <c r="H2286" s="15"/>
    </row>
    <row r="2287" ht="15" spans="1:8">
      <c r="A2287" s="14"/>
      <c r="B2287" s="14"/>
      <c r="C2287" s="14"/>
      <c r="D2287" s="14"/>
      <c r="E2287" s="14"/>
      <c r="F2287" s="14"/>
      <c r="G2287" s="14"/>
      <c r="H2287" s="15"/>
    </row>
    <row r="2288" ht="15" spans="1:8">
      <c r="A2288" s="14"/>
      <c r="B2288" s="14"/>
      <c r="C2288" s="14"/>
      <c r="D2288" s="14"/>
      <c r="E2288" s="14"/>
      <c r="F2288" s="14"/>
      <c r="G2288" s="14"/>
      <c r="H2288" s="15"/>
    </row>
    <row r="2289" ht="15" spans="1:8">
      <c r="A2289" s="14"/>
      <c r="B2289" s="14"/>
      <c r="C2289" s="14"/>
      <c r="D2289" s="14"/>
      <c r="E2289" s="14"/>
      <c r="F2289" s="14"/>
      <c r="G2289" s="14"/>
      <c r="H2289" s="15"/>
    </row>
    <row r="2290" ht="15" spans="1:8">
      <c r="A2290" s="14"/>
      <c r="B2290" s="14"/>
      <c r="C2290" s="14"/>
      <c r="D2290" s="14"/>
      <c r="E2290" s="14"/>
      <c r="F2290" s="14"/>
      <c r="G2290" s="14"/>
      <c r="H2290" s="15"/>
    </row>
    <row r="2291" ht="15" spans="1:8">
      <c r="A2291" s="14"/>
      <c r="B2291" s="14"/>
      <c r="C2291" s="14"/>
      <c r="D2291" s="14"/>
      <c r="E2291" s="14"/>
      <c r="F2291" s="14"/>
      <c r="G2291" s="14"/>
      <c r="H2291" s="15"/>
    </row>
    <row r="2292" ht="15" spans="1:8">
      <c r="A2292" s="14"/>
      <c r="B2292" s="14"/>
      <c r="C2292" s="14"/>
      <c r="D2292" s="14"/>
      <c r="E2292" s="14"/>
      <c r="F2292" s="14"/>
      <c r="G2292" s="14"/>
      <c r="H2292" s="15"/>
    </row>
    <row r="2293" ht="15" spans="1:8">
      <c r="A2293" s="14"/>
      <c r="B2293" s="14"/>
      <c r="C2293" s="14"/>
      <c r="D2293" s="14"/>
      <c r="E2293" s="14"/>
      <c r="F2293" s="14"/>
      <c r="G2293" s="14"/>
      <c r="H2293" s="15"/>
    </row>
    <row r="2294" ht="15" spans="1:8">
      <c r="A2294" s="14"/>
      <c r="B2294" s="14"/>
      <c r="C2294" s="14"/>
      <c r="D2294" s="14"/>
      <c r="E2294" s="14"/>
      <c r="F2294" s="14"/>
      <c r="G2294" s="14"/>
      <c r="H2294" s="15"/>
    </row>
    <row r="2295" ht="15" spans="1:8">
      <c r="A2295" s="14"/>
      <c r="B2295" s="14"/>
      <c r="C2295" s="14"/>
      <c r="D2295" s="14"/>
      <c r="E2295" s="14"/>
      <c r="F2295" s="14"/>
      <c r="G2295" s="14"/>
      <c r="H2295" s="15"/>
    </row>
    <row r="2296" ht="15" spans="1:8">
      <c r="A2296" s="14"/>
      <c r="B2296" s="14"/>
      <c r="C2296" s="14"/>
      <c r="D2296" s="14"/>
      <c r="E2296" s="14"/>
      <c r="F2296" s="14"/>
      <c r="G2296" s="14"/>
      <c r="H2296" s="15"/>
    </row>
    <row r="2297" ht="15" spans="1:8">
      <c r="A2297" s="14"/>
      <c r="B2297" s="14"/>
      <c r="C2297" s="14"/>
      <c r="D2297" s="14"/>
      <c r="E2297" s="14"/>
      <c r="F2297" s="14"/>
      <c r="G2297" s="14"/>
      <c r="H2297" s="15"/>
    </row>
    <row r="2298" ht="15" spans="1:8">
      <c r="A2298" s="14"/>
      <c r="B2298" s="14"/>
      <c r="C2298" s="14"/>
      <c r="D2298" s="14"/>
      <c r="E2298" s="14"/>
      <c r="F2298" s="14"/>
      <c r="G2298" s="14"/>
      <c r="H2298" s="15"/>
    </row>
    <row r="2299" ht="15" spans="1:8">
      <c r="A2299" s="14"/>
      <c r="B2299" s="14"/>
      <c r="C2299" s="14"/>
      <c r="D2299" s="14"/>
      <c r="E2299" s="14"/>
      <c r="F2299" s="14"/>
      <c r="G2299" s="14"/>
      <c r="H2299" s="15"/>
    </row>
    <row r="2300" ht="15" spans="1:8">
      <c r="A2300" s="14"/>
      <c r="B2300" s="14"/>
      <c r="C2300" s="14"/>
      <c r="D2300" s="14"/>
      <c r="E2300" s="14"/>
      <c r="F2300" s="14"/>
      <c r="G2300" s="14"/>
      <c r="H2300" s="15"/>
    </row>
    <row r="2301" ht="15" spans="1:8">
      <c r="A2301" s="14"/>
      <c r="B2301" s="14"/>
      <c r="C2301" s="14"/>
      <c r="D2301" s="14"/>
      <c r="E2301" s="14"/>
      <c r="F2301" s="14"/>
      <c r="G2301" s="14"/>
      <c r="H2301" s="15"/>
    </row>
    <row r="2302" ht="15" spans="1:8">
      <c r="A2302" s="14"/>
      <c r="B2302" s="14"/>
      <c r="C2302" s="14"/>
      <c r="D2302" s="14"/>
      <c r="E2302" s="14"/>
      <c r="F2302" s="14"/>
      <c r="G2302" s="14"/>
      <c r="H2302" s="15"/>
    </row>
    <row r="2303" ht="15" spans="1:8">
      <c r="A2303" s="14"/>
      <c r="B2303" s="14"/>
      <c r="C2303" s="14"/>
      <c r="D2303" s="14"/>
      <c r="E2303" s="14"/>
      <c r="F2303" s="14"/>
      <c r="G2303" s="14"/>
      <c r="H2303" s="15"/>
    </row>
    <row r="2304" ht="15" spans="1:8">
      <c r="A2304" s="14"/>
      <c r="B2304" s="14"/>
      <c r="C2304" s="14"/>
      <c r="D2304" s="14"/>
      <c r="E2304" s="14"/>
      <c r="F2304" s="14"/>
      <c r="G2304" s="14"/>
      <c r="H2304" s="15"/>
    </row>
    <row r="2305" ht="15" spans="1:8">
      <c r="A2305" s="14"/>
      <c r="B2305" s="14"/>
      <c r="C2305" s="14"/>
      <c r="D2305" s="14"/>
      <c r="E2305" s="14"/>
      <c r="F2305" s="14"/>
      <c r="G2305" s="14"/>
      <c r="H2305" s="15"/>
    </row>
    <row r="2306" ht="15" spans="1:8">
      <c r="A2306" s="14"/>
      <c r="B2306" s="14"/>
      <c r="C2306" s="14"/>
      <c r="D2306" s="14"/>
      <c r="E2306" s="14"/>
      <c r="F2306" s="14"/>
      <c r="G2306" s="14"/>
      <c r="H2306" s="15"/>
    </row>
    <row r="2307" ht="15" spans="1:8">
      <c r="A2307" s="14"/>
      <c r="B2307" s="14"/>
      <c r="C2307" s="14"/>
      <c r="D2307" s="14"/>
      <c r="E2307" s="14"/>
      <c r="F2307" s="14"/>
      <c r="G2307" s="14"/>
      <c r="H2307" s="15"/>
    </row>
    <row r="2308" ht="15" spans="1:8">
      <c r="A2308" s="14"/>
      <c r="B2308" s="14"/>
      <c r="C2308" s="14"/>
      <c r="D2308" s="14"/>
      <c r="E2308" s="14"/>
      <c r="F2308" s="14"/>
      <c r="G2308" s="14"/>
      <c r="H2308" s="15"/>
    </row>
    <row r="2309" ht="15" spans="1:8">
      <c r="A2309" s="14"/>
      <c r="B2309" s="14"/>
      <c r="C2309" s="14"/>
      <c r="D2309" s="14"/>
      <c r="E2309" s="14"/>
      <c r="F2309" s="14"/>
      <c r="G2309" s="14"/>
      <c r="H2309" s="15"/>
    </row>
    <row r="2310" ht="15" spans="1:8">
      <c r="A2310" s="14"/>
      <c r="B2310" s="14"/>
      <c r="C2310" s="14"/>
      <c r="D2310" s="14"/>
      <c r="E2310" s="14"/>
      <c r="F2310" s="14"/>
      <c r="G2310" s="14"/>
      <c r="H2310" s="15"/>
    </row>
    <row r="2311" ht="15" spans="1:8">
      <c r="A2311" s="14"/>
      <c r="B2311" s="14"/>
      <c r="C2311" s="14"/>
      <c r="D2311" s="14"/>
      <c r="E2311" s="14"/>
      <c r="F2311" s="14"/>
      <c r="G2311" s="14"/>
      <c r="H2311" s="15"/>
    </row>
    <row r="2312" ht="15" spans="1:8">
      <c r="A2312" s="14"/>
      <c r="B2312" s="14"/>
      <c r="C2312" s="14"/>
      <c r="D2312" s="14"/>
      <c r="E2312" s="14"/>
      <c r="F2312" s="14"/>
      <c r="G2312" s="14"/>
      <c r="H2312" s="15"/>
    </row>
    <row r="2313" ht="15" spans="1:8">
      <c r="A2313" s="14"/>
      <c r="B2313" s="14"/>
      <c r="C2313" s="14"/>
      <c r="D2313" s="14"/>
      <c r="E2313" s="14"/>
      <c r="F2313" s="14"/>
      <c r="G2313" s="14"/>
      <c r="H2313" s="15"/>
    </row>
    <row r="2314" ht="15" spans="1:8">
      <c r="A2314" s="14"/>
      <c r="B2314" s="14"/>
      <c r="C2314" s="14"/>
      <c r="D2314" s="14"/>
      <c r="E2314" s="14"/>
      <c r="F2314" s="14"/>
      <c r="G2314" s="14"/>
      <c r="H2314" s="15"/>
    </row>
    <row r="2315" ht="15" spans="1:8">
      <c r="A2315" s="14"/>
      <c r="B2315" s="14"/>
      <c r="C2315" s="14"/>
      <c r="D2315" s="14"/>
      <c r="E2315" s="14"/>
      <c r="F2315" s="14"/>
      <c r="G2315" s="14"/>
      <c r="H2315" s="15"/>
    </row>
    <row r="2316" ht="15" spans="1:8">
      <c r="A2316" s="14"/>
      <c r="B2316" s="14"/>
      <c r="C2316" s="14"/>
      <c r="D2316" s="14"/>
      <c r="E2316" s="14"/>
      <c r="F2316" s="14"/>
      <c r="G2316" s="14"/>
      <c r="H2316" s="15"/>
    </row>
    <row r="2317" ht="15" spans="1:8">
      <c r="A2317" s="14"/>
      <c r="B2317" s="14"/>
      <c r="C2317" s="14"/>
      <c r="D2317" s="14"/>
      <c r="E2317" s="14"/>
      <c r="F2317" s="14"/>
      <c r="G2317" s="14"/>
      <c r="H2317" s="15"/>
    </row>
    <row r="2318" ht="15" spans="1:8">
      <c r="A2318" s="14"/>
      <c r="B2318" s="14"/>
      <c r="C2318" s="14"/>
      <c r="D2318" s="14"/>
      <c r="E2318" s="14"/>
      <c r="F2318" s="14"/>
      <c r="G2318" s="14"/>
      <c r="H2318" s="15"/>
    </row>
    <row r="2319" ht="15" spans="1:8">
      <c r="A2319" s="14"/>
      <c r="B2319" s="14"/>
      <c r="C2319" s="14"/>
      <c r="D2319" s="14"/>
      <c r="E2319" s="14"/>
      <c r="F2319" s="14"/>
      <c r="G2319" s="14"/>
      <c r="H2319" s="15"/>
    </row>
    <row r="2320" ht="15" spans="1:8">
      <c r="A2320" s="14"/>
      <c r="B2320" s="14"/>
      <c r="C2320" s="14"/>
      <c r="D2320" s="14"/>
      <c r="E2320" s="14"/>
      <c r="F2320" s="14"/>
      <c r="G2320" s="14"/>
      <c r="H2320" s="15"/>
    </row>
    <row r="2321" ht="15" spans="1:8">
      <c r="A2321" s="14"/>
      <c r="B2321" s="14"/>
      <c r="C2321" s="14"/>
      <c r="D2321" s="14"/>
      <c r="E2321" s="14"/>
      <c r="F2321" s="14"/>
      <c r="G2321" s="14"/>
      <c r="H2321" s="15"/>
    </row>
    <row r="2322" ht="15" spans="1:8">
      <c r="A2322" s="14"/>
      <c r="B2322" s="14"/>
      <c r="C2322" s="14"/>
      <c r="D2322" s="14"/>
      <c r="E2322" s="14"/>
      <c r="F2322" s="14"/>
      <c r="G2322" s="14"/>
      <c r="H2322" s="15"/>
    </row>
    <row r="2326" ht="15" spans="1:1">
      <c r="A2326" s="14"/>
    </row>
    <row r="2327" ht="15" spans="1:1">
      <c r="A2327" s="14"/>
    </row>
    <row r="2328" ht="15" spans="1:1">
      <c r="A2328" s="14"/>
    </row>
    <row r="2330" ht="15" spans="1:1">
      <c r="A2330" s="14"/>
    </row>
    <row r="2331" ht="15" spans="1:1">
      <c r="A2331" s="14"/>
    </row>
    <row r="2332" ht="15" spans="1:1">
      <c r="A2332" s="14"/>
    </row>
    <row r="2334" ht="15" spans="1:1">
      <c r="A2334" s="14"/>
    </row>
    <row r="2335" ht="15" spans="1:1">
      <c r="A2335" s="14"/>
    </row>
    <row r="2336" ht="15" spans="1:1">
      <c r="A2336" s="14"/>
    </row>
    <row r="2338" ht="15" spans="1:1">
      <c r="A2338" s="14"/>
    </row>
    <row r="2339" ht="15" spans="1:1">
      <c r="A2339" s="14"/>
    </row>
    <row r="2340" ht="15" spans="1:1">
      <c r="A2340" s="14"/>
    </row>
    <row r="2342" ht="15" spans="1:1">
      <c r="A2342" s="14"/>
    </row>
    <row r="2343" ht="15" spans="1:1">
      <c r="A2343" s="14"/>
    </row>
    <row r="2344" ht="15" spans="1:1">
      <c r="A2344" s="14"/>
    </row>
    <row r="2346" ht="15" spans="1:1">
      <c r="A2346" s="14"/>
    </row>
    <row r="2347" ht="15" spans="1:1">
      <c r="A2347" s="14"/>
    </row>
    <row r="2348" ht="15" spans="1:1">
      <c r="A2348" s="14"/>
    </row>
    <row r="2350" ht="15" spans="1:1">
      <c r="A2350" s="14"/>
    </row>
    <row r="2351" ht="15" spans="1:1">
      <c r="A2351" s="14"/>
    </row>
    <row r="2352" ht="15" spans="1:1">
      <c r="A2352" s="14"/>
    </row>
    <row r="2354" ht="15" spans="1:1">
      <c r="A2354" s="14"/>
    </row>
    <row r="2355" ht="15" spans="1:1">
      <c r="A2355" s="14"/>
    </row>
    <row r="2356" ht="15" spans="1:1">
      <c r="A2356" s="14"/>
    </row>
    <row r="2358" ht="15" spans="1:1">
      <c r="A2358" s="14"/>
    </row>
    <row r="2359" ht="15" spans="1:1">
      <c r="A2359" s="14"/>
    </row>
    <row r="2360" ht="15" spans="1:1">
      <c r="A2360" s="14"/>
    </row>
    <row r="2362" ht="15" spans="1:1">
      <c r="A2362" s="14"/>
    </row>
    <row r="2363" ht="15" spans="1:1">
      <c r="A2363" s="14"/>
    </row>
    <row r="2364" ht="15" spans="1:1">
      <c r="A2364" s="14"/>
    </row>
    <row r="2366" ht="15" spans="1:1">
      <c r="A2366" s="14"/>
    </row>
    <row r="2367" ht="15" spans="1:1">
      <c r="A2367" s="14"/>
    </row>
    <row r="2368" ht="15" spans="1:1">
      <c r="A2368" s="14"/>
    </row>
    <row r="2370" ht="15" spans="1:1">
      <c r="A2370" s="14"/>
    </row>
    <row r="2371" ht="15" spans="1:1">
      <c r="A2371" s="14"/>
    </row>
    <row r="2372" ht="15" spans="1:1">
      <c r="A2372" s="14"/>
    </row>
    <row r="2374" ht="15" spans="1:1">
      <c r="A2374" s="14"/>
    </row>
    <row r="2375" ht="15" spans="1:1">
      <c r="A2375" s="14"/>
    </row>
    <row r="2376" ht="15" spans="1:1">
      <c r="A2376" s="14"/>
    </row>
    <row r="2378" ht="15" spans="1:1">
      <c r="A2378" s="14"/>
    </row>
    <row r="2379" ht="15" spans="1:1">
      <c r="A2379" s="14"/>
    </row>
    <row r="2380" ht="15" spans="1:1">
      <c r="A2380" s="14"/>
    </row>
    <row r="2382" ht="15" spans="1:1">
      <c r="A2382" s="14"/>
    </row>
    <row r="2383" ht="15" spans="1:1">
      <c r="A2383" s="14"/>
    </row>
    <row r="2384" ht="15" spans="1:1">
      <c r="A2384" s="14"/>
    </row>
    <row r="2386" ht="15" spans="1:1">
      <c r="A2386" s="14"/>
    </row>
    <row r="2387" ht="15" spans="1:1">
      <c r="A2387" s="14"/>
    </row>
    <row r="2388" ht="15" spans="1:1">
      <c r="A2388" s="14"/>
    </row>
    <row r="2390" ht="15" spans="1:1">
      <c r="A2390" s="14"/>
    </row>
    <row r="2391" ht="15" spans="1:1">
      <c r="A2391" s="14"/>
    </row>
    <row r="2392" ht="15" spans="1:1">
      <c r="A2392" s="14"/>
    </row>
    <row r="2394" ht="15" spans="1:1">
      <c r="A2394" s="14"/>
    </row>
    <row r="2395" ht="15" spans="1:1">
      <c r="A2395" s="14"/>
    </row>
    <row r="2396" ht="15" spans="1:1">
      <c r="A2396" s="14"/>
    </row>
    <row r="2398" ht="15" spans="1:1">
      <c r="A2398" s="14"/>
    </row>
    <row r="2399" ht="15" spans="1:1">
      <c r="A2399" s="14"/>
    </row>
    <row r="2400" ht="15" spans="1:1">
      <c r="A2400" s="14"/>
    </row>
    <row r="2402" ht="15" spans="1:1">
      <c r="A2402" s="14"/>
    </row>
    <row r="2403" ht="15" spans="1:1">
      <c r="A2403" s="14"/>
    </row>
    <row r="2404" ht="15" spans="1:1">
      <c r="A2404" s="14"/>
    </row>
    <row r="2406" ht="15" spans="1:1">
      <c r="A2406" s="14"/>
    </row>
    <row r="2407" ht="15" spans="1:1">
      <c r="A2407" s="14"/>
    </row>
    <row r="2408" ht="15" spans="1:1">
      <c r="A2408" s="14"/>
    </row>
    <row r="2410" ht="15" spans="1:1">
      <c r="A2410" s="14"/>
    </row>
    <row r="2411" ht="15" spans="1:1">
      <c r="A2411" s="14"/>
    </row>
    <row r="2412" ht="15" spans="1:1">
      <c r="A2412" s="14"/>
    </row>
    <row r="2414" ht="15" spans="1:1">
      <c r="A2414" s="14"/>
    </row>
    <row r="2415" ht="15" spans="1:1">
      <c r="A2415" s="14"/>
    </row>
    <row r="2416" ht="15" spans="1:1">
      <c r="A2416" s="14"/>
    </row>
    <row r="2418" ht="15" spans="1:1">
      <c r="A2418" s="14"/>
    </row>
    <row r="2419" ht="15" spans="1:1">
      <c r="A2419" s="14"/>
    </row>
    <row r="2420" ht="15" spans="1:1">
      <c r="A2420" s="14"/>
    </row>
    <row r="2422" ht="15" spans="1:1">
      <c r="A2422" s="14"/>
    </row>
    <row r="2423" ht="15" spans="1:1">
      <c r="A2423" s="14"/>
    </row>
    <row r="2424" ht="15" spans="1:1">
      <c r="A2424" s="14"/>
    </row>
    <row r="2426" ht="15" spans="1:1">
      <c r="A2426" s="14"/>
    </row>
    <row r="2427" ht="15" spans="1:1">
      <c r="A2427" s="14"/>
    </row>
    <row r="2428" ht="15" spans="1:1">
      <c r="A2428" s="14"/>
    </row>
    <row r="2430" ht="15" spans="1:1">
      <c r="A2430" s="14"/>
    </row>
    <row r="2431" ht="15" spans="1:1">
      <c r="A2431" s="14"/>
    </row>
    <row r="2432" ht="15" spans="1:1">
      <c r="A2432" s="14"/>
    </row>
    <row r="2434" ht="15" spans="1:1">
      <c r="A2434" s="14"/>
    </row>
    <row r="2435" ht="15" spans="1:1">
      <c r="A2435" s="14"/>
    </row>
    <row r="2436" ht="15" spans="1:1">
      <c r="A2436" s="14"/>
    </row>
    <row r="2438" ht="15" spans="1:1">
      <c r="A2438" s="14"/>
    </row>
    <row r="2439" ht="15" spans="1:1">
      <c r="A2439" s="14"/>
    </row>
    <row r="2440" ht="15" spans="1:1">
      <c r="A2440" s="14"/>
    </row>
    <row r="2442" ht="15" spans="1:1">
      <c r="A2442" s="14"/>
    </row>
    <row r="2443" ht="15" spans="1:1">
      <c r="A2443" s="14"/>
    </row>
    <row r="2444" ht="15" spans="1:1">
      <c r="A2444" s="14"/>
    </row>
    <row r="2446" ht="15" spans="1:1">
      <c r="A2446" s="14"/>
    </row>
    <row r="2447" ht="15" spans="1:1">
      <c r="A2447" s="14"/>
    </row>
    <row r="2448" ht="15" spans="1:1">
      <c r="A2448" s="14"/>
    </row>
    <row r="2450" ht="15" spans="1:1">
      <c r="A2450" s="14"/>
    </row>
    <row r="2451" ht="15" spans="1:1">
      <c r="A2451" s="14"/>
    </row>
    <row r="2452" ht="15" spans="1:1">
      <c r="A2452" s="14"/>
    </row>
    <row r="2454" ht="15" spans="1:1">
      <c r="A2454" s="14"/>
    </row>
    <row r="2455" ht="15" spans="1:1">
      <c r="A2455" s="14"/>
    </row>
    <row r="2456" ht="15" spans="1:1">
      <c r="A2456" s="14"/>
    </row>
    <row r="2458" ht="15" spans="1:1">
      <c r="A2458" s="14"/>
    </row>
    <row r="2459" ht="15" spans="1:1">
      <c r="A2459" s="14"/>
    </row>
    <row r="2460" ht="15" spans="1:1">
      <c r="A2460" s="14"/>
    </row>
    <row r="2462" ht="15" spans="1:1">
      <c r="A2462" s="14"/>
    </row>
    <row r="2463" ht="15" spans="1:1">
      <c r="A2463" s="14"/>
    </row>
    <row r="2464" ht="15" spans="1:1">
      <c r="A2464" s="14"/>
    </row>
    <row r="2466" ht="15" spans="1:1">
      <c r="A2466" s="14"/>
    </row>
    <row r="2467" ht="15" spans="1:1">
      <c r="A2467" s="14"/>
    </row>
    <row r="2468" ht="15" spans="1:1">
      <c r="A2468" s="14"/>
    </row>
    <row r="2470" ht="15" spans="1:1">
      <c r="A2470" s="14"/>
    </row>
    <row r="2471" ht="15" spans="1:1">
      <c r="A2471" s="14"/>
    </row>
    <row r="2472" ht="15" spans="1:1">
      <c r="A2472" s="14"/>
    </row>
    <row r="2474" ht="15" spans="1:1">
      <c r="A2474" s="14"/>
    </row>
    <row r="2475" ht="15" spans="1:1">
      <c r="A2475" s="14"/>
    </row>
    <row r="2476" ht="15" spans="1:1">
      <c r="A2476" s="14"/>
    </row>
    <row r="2478" ht="15" spans="1:1">
      <c r="A2478" s="14"/>
    </row>
    <row r="2479" ht="15" spans="1:1">
      <c r="A2479" s="14"/>
    </row>
    <row r="2480" ht="15" spans="1:1">
      <c r="A2480" s="14"/>
    </row>
    <row r="2482" ht="15" spans="1:1">
      <c r="A2482" s="14"/>
    </row>
    <row r="2483" ht="15" spans="1:1">
      <c r="A2483" s="14"/>
    </row>
    <row r="2484" ht="15" spans="1:1">
      <c r="A2484" s="14"/>
    </row>
    <row r="2486" ht="15" spans="1:1">
      <c r="A2486" s="14"/>
    </row>
    <row r="2487" ht="15" spans="1:1">
      <c r="A2487" s="14"/>
    </row>
    <row r="2488" ht="15" spans="1:1">
      <c r="A2488" s="14"/>
    </row>
    <row r="2490" ht="15" spans="1:1">
      <c r="A2490" s="14"/>
    </row>
    <row r="2491" ht="15" spans="1:1">
      <c r="A2491" s="14"/>
    </row>
    <row r="2492" ht="15" spans="1:1">
      <c r="A2492" s="14"/>
    </row>
    <row r="2494" ht="15" spans="1:1">
      <c r="A2494" s="14"/>
    </row>
    <row r="2495" ht="15" spans="1:1">
      <c r="A2495" s="14"/>
    </row>
    <row r="2496" ht="15" spans="1:1">
      <c r="A2496" s="14"/>
    </row>
    <row r="2498" ht="15" spans="1:1">
      <c r="A2498" s="14"/>
    </row>
    <row r="2499" ht="15" spans="1:1">
      <c r="A2499" s="14"/>
    </row>
    <row r="2500" ht="15" spans="1:1">
      <c r="A2500" s="14"/>
    </row>
    <row r="2502" ht="15" spans="1:1">
      <c r="A2502" s="14"/>
    </row>
    <row r="2503" ht="15" spans="1:1">
      <c r="A2503" s="14"/>
    </row>
    <row r="2504" ht="15" spans="1:1">
      <c r="A2504" s="14"/>
    </row>
    <row r="2506" ht="15" spans="1:1">
      <c r="A2506" s="14"/>
    </row>
    <row r="2507" ht="15" spans="1:1">
      <c r="A2507" s="14"/>
    </row>
    <row r="2508" ht="15" spans="1:1">
      <c r="A2508" s="14"/>
    </row>
    <row r="2510" ht="15" spans="1:1">
      <c r="A2510" s="14"/>
    </row>
    <row r="2511" ht="15" spans="1:1">
      <c r="A2511" s="14"/>
    </row>
    <row r="2512" ht="15" spans="1:1">
      <c r="A2512" s="14"/>
    </row>
    <row r="2514" ht="15" spans="1:1">
      <c r="A2514" s="14"/>
    </row>
    <row r="2515" ht="15" spans="1:1">
      <c r="A2515" s="14"/>
    </row>
    <row r="2516" ht="15" spans="1:1">
      <c r="A2516" s="14"/>
    </row>
    <row r="2518" ht="15" spans="1:1">
      <c r="A2518" s="14"/>
    </row>
    <row r="2519" ht="15" spans="1:1">
      <c r="A2519" s="14"/>
    </row>
    <row r="2520" ht="15" spans="1:1">
      <c r="A2520" s="14"/>
    </row>
    <row r="2522" ht="15" spans="1:1">
      <c r="A2522" s="14"/>
    </row>
    <row r="2523" ht="15" spans="1:1">
      <c r="A2523" s="14"/>
    </row>
    <row r="2524" ht="15" spans="1:1">
      <c r="A2524" s="14"/>
    </row>
    <row r="2526" ht="15" spans="1:1">
      <c r="A2526" s="14"/>
    </row>
    <row r="2527" ht="15" spans="1:1">
      <c r="A2527" s="14"/>
    </row>
    <row r="2528" ht="15" spans="1:1">
      <c r="A2528" s="14"/>
    </row>
    <row r="2530" ht="15" spans="1:1">
      <c r="A2530" s="14"/>
    </row>
    <row r="2531" ht="15" spans="1:1">
      <c r="A2531" s="14"/>
    </row>
  </sheetData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Balance_stats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lmy</cp:lastModifiedBy>
  <cp:revision>181</cp:revision>
  <dcterms:created xsi:type="dcterms:W3CDTF">2015-06-05T18:19:00Z</dcterms:created>
  <dcterms:modified xsi:type="dcterms:W3CDTF">2019-05-22T08:57:57Z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  <property fmtid="{D5CDD505-2E9C-101B-9397-08002B2CF9AE}" pid="3" name="KSOProductBuildVer">
    <vt:lpwstr>1033-10.2.0.7646</vt:lpwstr>
  </property>
</Properties>
</file>