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Varsity\Honours\ITRI 614\IT Plan\"/>
    </mc:Choice>
  </mc:AlternateContent>
  <xr:revisionPtr revIDLastSave="0" documentId="13_ncr:1_{AA33FF10-F274-49CF-A59A-5E3F348706E1}" xr6:coauthVersionLast="47" xr6:coauthVersionMax="47" xr10:uidLastSave="{00000000-0000-0000-0000-000000000000}"/>
  <bookViews>
    <workbookView xWindow="0" yWindow="12" windowWidth="11436" windowHeight="12360" activeTab="1" xr2:uid="{E9B387E4-7237-4B66-845A-6FCB6FBEAEDA}"/>
  </bookViews>
  <sheets>
    <sheet name="Gantt Chart" sheetId="1" r:id="rId1"/>
    <sheet name="WBS" sheetId="3" r:id="rId2"/>
  </sheets>
  <definedNames>
    <definedName name="display_week">'Gantt Chart'!$C$4</definedName>
    <definedName name="project_start">'Gantt Chart'!$C$3</definedName>
    <definedName name="task_end" localSheetId="0">'Gantt Chart'!$D1</definedName>
    <definedName name="task_progress" localSheetId="0">'Gantt Chart'!$B1</definedName>
    <definedName name="task_start" localSheetId="0">'Gantt Chart'!$C1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D4" i="3"/>
  <c r="D5" i="3"/>
  <c r="D6" i="3"/>
  <c r="D7" i="3"/>
  <c r="D8" i="3"/>
  <c r="D9" i="3"/>
  <c r="D10" i="3"/>
  <c r="D11" i="3"/>
  <c r="D12" i="3"/>
  <c r="D14" i="3"/>
  <c r="D15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B27" i="1"/>
  <c r="E3" i="3"/>
  <c r="D3" i="3"/>
  <c r="B17" i="1"/>
  <c r="D13" i="3" s="1"/>
  <c r="B7" i="1"/>
  <c r="F5" i="1"/>
  <c r="F6" i="1" s="1"/>
  <c r="G5" i="1" l="1"/>
  <c r="F4" i="1"/>
  <c r="H5" i="1" l="1"/>
  <c r="G6" i="1"/>
  <c r="I5" i="1" l="1"/>
  <c r="H6" i="1"/>
  <c r="I6" i="1" l="1"/>
  <c r="J5" i="1"/>
  <c r="J6" i="1" l="1"/>
  <c r="K5" i="1"/>
  <c r="L5" i="1" l="1"/>
  <c r="K6" i="1"/>
  <c r="L6" i="1" l="1"/>
  <c r="M5" i="1"/>
  <c r="M6" i="1" l="1"/>
  <c r="N5" i="1"/>
  <c r="N6" i="1" l="1"/>
  <c r="O5" i="1"/>
  <c r="P5" i="1" l="1"/>
  <c r="O6" i="1"/>
  <c r="P6" i="1" l="1"/>
  <c r="Q5" i="1"/>
  <c r="Q4" i="1" l="1"/>
  <c r="Q6" i="1"/>
  <c r="R5" i="1"/>
  <c r="S5" i="1" l="1"/>
  <c r="R6" i="1"/>
  <c r="T5" i="1" l="1"/>
  <c r="S6" i="1"/>
  <c r="T6" i="1" l="1"/>
  <c r="U5" i="1"/>
  <c r="V5" i="1" l="1"/>
  <c r="U6" i="1"/>
  <c r="V6" i="1" l="1"/>
  <c r="W5" i="1"/>
  <c r="X5" i="1" l="1"/>
  <c r="W6" i="1"/>
  <c r="Y5" i="1" l="1"/>
  <c r="X6" i="1"/>
  <c r="Y6" i="1" l="1"/>
  <c r="Z5" i="1"/>
  <c r="Z6" i="1" l="1"/>
  <c r="AA5" i="1"/>
  <c r="AB5" i="1" l="1"/>
  <c r="AA6" i="1"/>
  <c r="AC5" i="1" l="1"/>
  <c r="AB6" i="1"/>
  <c r="AB4" i="1"/>
  <c r="AC6" i="1" l="1"/>
  <c r="AD5" i="1"/>
  <c r="AD6" i="1" l="1"/>
  <c r="AE5" i="1"/>
  <c r="AE6" i="1" l="1"/>
  <c r="AF5" i="1"/>
  <c r="AF6" i="1" l="1"/>
  <c r="AG5" i="1"/>
  <c r="AH5" i="1" l="1"/>
  <c r="AG6" i="1"/>
  <c r="AH6" i="1" l="1"/>
  <c r="AI5" i="1"/>
  <c r="AJ5" i="1" l="1"/>
  <c r="AI6" i="1"/>
  <c r="AJ6" i="1" l="1"/>
  <c r="AK5" i="1"/>
  <c r="AK6" i="1" l="1"/>
  <c r="AL5" i="1"/>
  <c r="AL6" i="1" l="1"/>
  <c r="AM5" i="1"/>
  <c r="AN5" i="1" l="1"/>
  <c r="AM6" i="1"/>
  <c r="AM4" i="1"/>
  <c r="AO5" i="1" l="1"/>
  <c r="AN6" i="1"/>
  <c r="AP5" i="1" l="1"/>
  <c r="AO6" i="1"/>
  <c r="AP6" i="1" l="1"/>
  <c r="AQ5" i="1"/>
  <c r="AR5" i="1" l="1"/>
  <c r="AQ6" i="1"/>
  <c r="AS5" i="1" l="1"/>
  <c r="AR6" i="1"/>
  <c r="AS6" i="1" l="1"/>
  <c r="AT5" i="1"/>
  <c r="AU5" i="1" l="1"/>
  <c r="AT6" i="1"/>
  <c r="AV5" i="1" l="1"/>
  <c r="AU6" i="1"/>
  <c r="AW5" i="1" l="1"/>
  <c r="AV6" i="1"/>
  <c r="AW6" i="1" l="1"/>
  <c r="AX5" i="1"/>
  <c r="AY5" i="1" l="1"/>
  <c r="AX4" i="1"/>
  <c r="AX6" i="1"/>
  <c r="AZ5" i="1" l="1"/>
  <c r="AY6" i="1"/>
  <c r="BA5" i="1" l="1"/>
  <c r="AZ6" i="1"/>
  <c r="BA6" i="1" l="1"/>
  <c r="BB5" i="1"/>
  <c r="BC5" i="1" l="1"/>
  <c r="BB6" i="1"/>
  <c r="BD5" i="1" l="1"/>
  <c r="BC6" i="1"/>
  <c r="BE5" i="1" l="1"/>
  <c r="BD6" i="1"/>
  <c r="BF5" i="1" l="1"/>
  <c r="BE6" i="1"/>
  <c r="BG5" i="1" l="1"/>
  <c r="BF6" i="1"/>
  <c r="BH5" i="1" l="1"/>
  <c r="BG6" i="1"/>
  <c r="BI5" i="1" l="1"/>
  <c r="BH6" i="1"/>
  <c r="BJ5" i="1" l="1"/>
  <c r="BI6" i="1"/>
  <c r="BI4" i="1"/>
  <c r="BJ6" i="1" l="1"/>
  <c r="BK5" i="1"/>
  <c r="BL5" i="1" l="1"/>
  <c r="BK6" i="1"/>
  <c r="BL6" i="1" l="1"/>
  <c r="BM5" i="1"/>
  <c r="BM6" i="1" l="1"/>
  <c r="BN5" i="1"/>
  <c r="BN6" i="1" l="1"/>
  <c r="BO5" i="1"/>
  <c r="BP5" i="1" l="1"/>
  <c r="BO6" i="1"/>
  <c r="BQ5" i="1" l="1"/>
  <c r="BP6" i="1"/>
  <c r="BQ6" i="1" l="1"/>
  <c r="BR5" i="1"/>
  <c r="BS5" i="1" l="1"/>
  <c r="BT5" i="1" s="1"/>
  <c r="BR6" i="1"/>
  <c r="BT4" i="1" l="1"/>
  <c r="BU5" i="1"/>
  <c r="BT6" i="1"/>
  <c r="BS6" i="1"/>
  <c r="BU6" i="1" l="1"/>
  <c r="BV5" i="1"/>
  <c r="BW5" i="1" l="1"/>
  <c r="BV6" i="1"/>
  <c r="BX5" i="1" l="1"/>
  <c r="BW6" i="1"/>
  <c r="BX6" i="1" l="1"/>
  <c r="BY5" i="1"/>
  <c r="BY6" i="1" l="1"/>
  <c r="BZ5" i="1"/>
  <c r="CA5" i="1" l="1"/>
  <c r="BZ6" i="1"/>
  <c r="CB5" i="1" l="1"/>
  <c r="CA6" i="1"/>
  <c r="CB6" i="1" l="1"/>
  <c r="CC5" i="1"/>
  <c r="CC6" i="1" l="1"/>
  <c r="CD5" i="1"/>
  <c r="CD6" i="1" l="1"/>
</calcChain>
</file>

<file path=xl/sharedStrings.xml><?xml version="1.0" encoding="utf-8"?>
<sst xmlns="http://schemas.openxmlformats.org/spreadsheetml/2006/main" count="111" uniqueCount="106">
  <si>
    <t>TASK</t>
  </si>
  <si>
    <t>START</t>
  </si>
  <si>
    <t>END</t>
  </si>
  <si>
    <t>Task 1 - Feasibility Study</t>
  </si>
  <si>
    <t>Task 1.1 - Executive Summary</t>
  </si>
  <si>
    <t>Task 1.2 - Description of Product/Service</t>
  </si>
  <si>
    <t>Task 1.3 - Technical Considerations</t>
  </si>
  <si>
    <t>Task 1.4 - Product/Service Marketplace</t>
  </si>
  <si>
    <t>Task 1.5 - Marketing Strategy</t>
  </si>
  <si>
    <t>Task 1.6 - Organisation/Staffing</t>
  </si>
  <si>
    <t>Task 1.7 - Schedule</t>
  </si>
  <si>
    <t>Task 1.8 - Financial Projections</t>
  </si>
  <si>
    <t>Task 1.9 - Findings and Recommendations</t>
  </si>
  <si>
    <t>Task 2 - IT Plan</t>
  </si>
  <si>
    <t>Task 2.1 - Overview</t>
  </si>
  <si>
    <t>Task 2.2 - Document Organisation</t>
  </si>
  <si>
    <t>Task 2.3 - Goals &amp; Scope</t>
  </si>
  <si>
    <t>Task 2.4 - Technical Process</t>
  </si>
  <si>
    <t>Task 2.5 - Deliverables</t>
  </si>
  <si>
    <t>Task 2.6 - Risk Management</t>
  </si>
  <si>
    <t>Task 2.7 - Scheduling &amp; Estimates</t>
  </si>
  <si>
    <t>Task 2.8 - Measurements and Metrics</t>
  </si>
  <si>
    <t>Task 3 - Business Case</t>
  </si>
  <si>
    <t>Task 3.1 - Executive Summary</t>
  </si>
  <si>
    <t>Task 3.2 - Mission Statement</t>
  </si>
  <si>
    <t>Task 3.3 - Product/Service</t>
  </si>
  <si>
    <t>Task 3.4 - Project Definition</t>
  </si>
  <si>
    <t>Task 3.5 - Project Organisation</t>
  </si>
  <si>
    <t>Task 3.6 - Market Assessment</t>
  </si>
  <si>
    <t>Task 3.7 - Marketing Strategy</t>
  </si>
  <si>
    <t>Task 3.8 - Financial Appraisal</t>
  </si>
  <si>
    <t>Task 3.9 - Risk Assessment</t>
  </si>
  <si>
    <t>Project Start:</t>
  </si>
  <si>
    <t>Task 4 - ProtoType</t>
  </si>
  <si>
    <t>PROGRESS</t>
  </si>
  <si>
    <t>Drought Monitoring in Africa</t>
  </si>
  <si>
    <t>Module: ITRI 614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</si>
  <si>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</si>
  <si>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</si>
  <si>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</si>
  <si>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</si>
  <si>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</si>
  <si>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</si>
  <si>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</si>
  <si>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</si>
  <si>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</si>
  <si>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2.1</t>
  </si>
  <si>
    <t>2.2</t>
  </si>
  <si>
    <t>2.3</t>
  </si>
  <si>
    <t>2.4</t>
  </si>
  <si>
    <t>2.5</t>
  </si>
  <si>
    <t>2.6</t>
  </si>
  <si>
    <t>2.7</t>
  </si>
  <si>
    <t>2.8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</si>
  <si>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</si>
  <si>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</si>
  <si>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</si>
  <si>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</si>
  <si>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</si>
  <si>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</si>
  <si>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</si>
  <si>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</si>
  <si>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</si>
  <si>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Description</t>
  </si>
  <si>
    <t>Assign</t>
  </si>
  <si>
    <t>% complete</t>
  </si>
  <si>
    <t>Task ID</t>
  </si>
  <si>
    <t>Start date</t>
  </si>
  <si>
    <t>End date</t>
  </si>
  <si>
    <t>Priority</t>
  </si>
  <si>
    <t>Dependancy</t>
  </si>
  <si>
    <t>Tabular Work Breakdown Structure</t>
  </si>
  <si>
    <t>Feasibility Study</t>
  </si>
  <si>
    <t>Executive Summary</t>
  </si>
  <si>
    <t>Description of Product/Service</t>
  </si>
  <si>
    <t>Technical Considerations</t>
  </si>
  <si>
    <t>Product/Service Marketplace</t>
  </si>
  <si>
    <t>Marketing Strategy</t>
  </si>
  <si>
    <t>Organisation/Staffing</t>
  </si>
  <si>
    <t>Schedule</t>
  </si>
  <si>
    <t>Financial Projections</t>
  </si>
  <si>
    <t>Findings and Recommendations</t>
  </si>
  <si>
    <t>IT Plan</t>
  </si>
  <si>
    <t>Business Case</t>
  </si>
  <si>
    <t>Prototype</t>
  </si>
  <si>
    <t>Overview</t>
  </si>
  <si>
    <t>Document Organisation</t>
  </si>
  <si>
    <t>Goals &amp; Scope</t>
  </si>
  <si>
    <t>Technical Process</t>
  </si>
  <si>
    <t>Deliverables</t>
  </si>
  <si>
    <t>Risk Management</t>
  </si>
  <si>
    <t>Scheduling &amp; Estimates</t>
  </si>
  <si>
    <t>Measurements and Metrics</t>
  </si>
  <si>
    <t>Mission Statement</t>
  </si>
  <si>
    <t>Product/Service</t>
  </si>
  <si>
    <t>Project Definition</t>
  </si>
  <si>
    <t>Project Organisation</t>
  </si>
  <si>
    <t>Market Strategy</t>
  </si>
  <si>
    <t>Market Assessment</t>
  </si>
  <si>
    <t>Financial Appraisal</t>
  </si>
  <si>
    <t>Risk Assessment</t>
  </si>
  <si>
    <t>Task 2.9 - Appendix</t>
  </si>
  <si>
    <t>2.9</t>
  </si>
  <si>
    <t>Appendix</t>
  </si>
  <si>
    <t>All the tasks</t>
  </si>
  <si>
    <t>All  the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</si>
</sst>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\ d\-mmm\-yyyy"/>
  </numFmts>
  <fonts count="10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8"/>
      <color theme="1"/>
      <name val="Century Gothic"/>
      <family val="2"/>
      <scheme val="minor"/>
    </font>
    <font>
      <b/>
      <sz val="11"/>
      <color theme="0" tint="-4.9989318521683403E-2"/>
      <name val="Century Gothic"/>
      <family val="2"/>
      <scheme val="minor"/>
    </font>
    <font>
      <b/>
      <sz val="8"/>
      <color theme="0" tint="-4.9989318521683403E-2"/>
      <name val="Century Gothic"/>
      <family val="2"/>
      <scheme val="minor"/>
    </font>
    <font>
      <b/>
      <sz val="10"/>
      <color theme="0" tint="-4.9989318521683403E-2"/>
      <name val="Century Gothic"/>
      <family val="2"/>
      <scheme val="minor"/>
    </font>
    <font>
      <b/>
      <sz val="16"/>
      <color rgb="FF876D52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24"/>
      <color theme="0"/>
      <name val="Century Gothic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3F2E13"/>
        <bgColor indexed="64"/>
      </patternFill>
    </fill>
    <fill>
      <patternFill patternType="solid">
        <fgColor rgb="FF876D52"/>
        <bgColor indexed="64"/>
      </patternFill>
    </fill>
    <fill>
      <patternFill patternType="solid">
        <fgColor rgb="FF4F493F"/>
        <bgColor indexed="64"/>
      </patternFill>
    </fill>
    <fill>
      <patternFill patternType="solid">
        <fgColor rgb="FFC1B59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3F2E13"/>
      </top>
      <bottom style="thin">
        <color rgb="FF3F2E13"/>
      </bottom>
      <diagonal/>
    </border>
    <border>
      <left/>
      <right/>
      <top style="thin">
        <color rgb="FF3F2E1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4" fontId="2" fillId="3" borderId="0" xfId="0" applyNumberFormat="1" applyFont="1" applyFill="1" applyAlignment="1">
      <alignment horizontal="center" shrinkToFit="1"/>
    </xf>
    <xf numFmtId="0" fontId="0" fillId="0" borderId="2" xfId="0" applyBorder="1"/>
    <xf numFmtId="0" fontId="0" fillId="0" borderId="2" xfId="0" applyBorder="1" applyAlignment="1">
      <alignment horizontal="left" indent="2"/>
    </xf>
    <xf numFmtId="15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left" indent="2"/>
    </xf>
    <xf numFmtId="0" fontId="0" fillId="0" borderId="3" xfId="0" applyBorder="1"/>
    <xf numFmtId="0" fontId="0" fillId="0" borderId="4" xfId="0" applyBorder="1" applyAlignment="1">
      <alignment horizontal="left" indent="2"/>
    </xf>
    <xf numFmtId="0" fontId="0" fillId="0" borderId="5" xfId="0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shrinkToFit="1"/>
    </xf>
    <xf numFmtId="0" fontId="0" fillId="0" borderId="0" xfId="0" applyAlignment="1">
      <alignment vertical="center"/>
    </xf>
    <xf numFmtId="0" fontId="5" fillId="2" borderId="0" xfId="0" applyFont="1" applyFill="1" applyAlignment="1">
      <alignment horizontal="center" vertical="center"/>
    </xf>
    <xf numFmtId="9" fontId="0" fillId="0" borderId="2" xfId="0" applyNumberFormat="1" applyBorder="1" applyAlignment="1">
      <alignment horizontal="center"/>
    </xf>
    <xf numFmtId="0" fontId="6" fillId="0" borderId="0" xfId="0" applyFont="1"/>
    <xf numFmtId="0" fontId="7" fillId="4" borderId="2" xfId="0" applyFont="1" applyFill="1" applyBorder="1" applyAlignment="1">
      <alignment horizontal="left" indent="1"/>
    </xf>
    <xf numFmtId="15" fontId="7" fillId="4" borderId="2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left" indent="2"/>
    </xf>
    <xf numFmtId="15" fontId="7" fillId="4" borderId="1" xfId="0" applyNumberFormat="1" applyFont="1" applyFill="1" applyBorder="1" applyAlignment="1">
      <alignment horizontal="center"/>
    </xf>
    <xf numFmtId="9" fontId="7" fillId="4" borderId="2" xfId="0" applyNumberFormat="1" applyFont="1" applyFill="1" applyBorder="1" applyAlignment="1">
      <alignment horizontal="center"/>
    </xf>
    <xf numFmtId="15" fontId="0" fillId="3" borderId="0" xfId="0" applyNumberFormat="1" applyFill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0" xfId="0" applyAlignment="1">
      <alignment horizontal="left" indent="1"/>
    </xf>
    <xf numFmtId="9" fontId="0" fillId="0" borderId="0" xfId="0" applyNumberFormat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left"/>
    </xf>
    <xf numFmtId="0" fontId="7" fillId="5" borderId="0" xfId="0" applyFont="1" applyFill="1"/>
    <xf numFmtId="9" fontId="7" fillId="5" borderId="0" xfId="0" applyNumberFormat="1" applyFont="1" applyFill="1" applyAlignment="1">
      <alignment horizontal="center" vertical="center"/>
    </xf>
    <xf numFmtId="15" fontId="7" fillId="5" borderId="0" xfId="0" applyNumberFormat="1" applyFont="1" applyFill="1" applyAlignment="1">
      <alignment horizont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 patternType="solid">
          <bgColor rgb="FF876D52"/>
        </patternFill>
      </fill>
    </dxf>
    <dxf>
      <fill>
        <patternFill>
          <bgColor rgb="FFCCBBA4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3F2E13"/>
        </top>
        <bottom style="thin">
          <color rgb="FF3F2E13"/>
        </bottom>
        <vertical/>
        <horizontal/>
      </border>
    </dxf>
  </dxfs>
  <tableStyles count="0" defaultTableStyle="TableStyleMedium2" defaultPivotStyle="PivotStyleLight16"/>
  <colors>
    <mruColors>
      <color rgb="FFC1B59F"/>
      <color rgb="FF4F493F"/>
      <color rgb="FF876D52"/>
      <color rgb="FF3F2E13"/>
      <color rgb="FF556246"/>
      <color rgb="FF58791F"/>
      <color rgb="FFCCBB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sh">
  <a:themeElements>
    <a:clrScheme name="Mesh">
      <a:dk1>
        <a:sysClr val="windowText" lastClr="000000"/>
      </a:dk1>
      <a:lt1>
        <a:sysClr val="window" lastClr="FFFFFF"/>
      </a:lt1>
      <a:dk2>
        <a:srgbClr val="363D46"/>
      </a:dk2>
      <a:lt2>
        <a:srgbClr val="EBEBEB"/>
      </a:lt2>
      <a:accent1>
        <a:srgbClr val="6F6F6F"/>
      </a:accent1>
      <a:accent2>
        <a:srgbClr val="BFBFA5"/>
      </a:accent2>
      <a:accent3>
        <a:srgbClr val="DCD084"/>
      </a:accent3>
      <a:accent4>
        <a:srgbClr val="E7BF5F"/>
      </a:accent4>
      <a:accent5>
        <a:srgbClr val="E9A039"/>
      </a:accent5>
      <a:accent6>
        <a:srgbClr val="CF7133"/>
      </a:accent6>
      <a:hlink>
        <a:srgbClr val="F28943"/>
      </a:hlink>
      <a:folHlink>
        <a:srgbClr val="F1B76C"/>
      </a:folHlink>
    </a:clrScheme>
    <a:fontScheme name="Mesh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Mesh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DD84-8C93-4973-AD2F-A2F5C40C0250}">
  <dimension ref="A1:CD37"/>
  <sheetViews>
    <sheetView showGridLines="0" zoomScale="70" zoomScaleNormal="70" workbookViewId="0">
      <pane xSplit="4" ySplit="6" topLeftCell="R7" activePane="bottomRight" state="frozen"/>
      <selection pane="topRight" activeCell="E1" sqref="E1"/>
      <selection pane="bottomLeft" activeCell="A7" sqref="A7"/>
      <selection pane="bottomRight" activeCell="B23" sqref="B23"/>
    </sheetView>
  </sheetViews>
  <sheetFormatPr defaultRowHeight="13.8"/>
  <cols>
    <col min="1" max="1" width="40.09765625" customWidth="1"/>
    <col min="2" max="2" width="12.3984375" customWidth="1"/>
    <col min="3" max="4" width="11.296875" customWidth="1"/>
    <col min="5" max="5" width="3.796875" customWidth="1"/>
    <col min="6" max="82" width="4.796875" customWidth="1"/>
  </cols>
  <sheetData>
    <row r="1" spans="1:82" ht="20.399999999999999">
      <c r="A1" s="19" t="s">
        <v>35</v>
      </c>
    </row>
    <row r="2" spans="1:82">
      <c r="A2" t="s">
        <v>36</v>
      </c>
    </row>
    <row r="3" spans="1:82">
      <c r="A3" s="2"/>
      <c r="B3" s="2" t="s">
        <v>32</v>
      </c>
      <c r="C3" s="26">
        <v>45405</v>
      </c>
      <c r="D3" s="27"/>
    </row>
    <row r="4" spans="1:82">
      <c r="A4" s="2"/>
      <c r="B4" s="2"/>
      <c r="C4" s="12"/>
      <c r="D4" s="11"/>
      <c r="F4" s="25">
        <f>F5</f>
        <v>45404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>
        <f t="shared" ref="Q4" si="0">Q5</f>
        <v>45415</v>
      </c>
      <c r="R4" s="25"/>
      <c r="S4" s="25"/>
      <c r="T4" s="25"/>
      <c r="U4" s="25"/>
      <c r="V4" s="25"/>
      <c r="W4" s="25"/>
      <c r="X4" s="25"/>
      <c r="Y4" s="25"/>
      <c r="Z4" s="25"/>
      <c r="AA4" s="25"/>
      <c r="AB4" s="25">
        <f t="shared" ref="AB4" si="1">AB5</f>
        <v>45426</v>
      </c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>
        <f t="shared" ref="AM4" si="2">AM5</f>
        <v>45437</v>
      </c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>
        <f t="shared" ref="AX4" si="3">AX5</f>
        <v>45448</v>
      </c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>
        <f t="shared" ref="BI4" si="4">BI5</f>
        <v>45459</v>
      </c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>
        <f t="shared" ref="BT4" si="5">BT5</f>
        <v>45470</v>
      </c>
      <c r="BU4" s="25"/>
      <c r="BV4" s="25"/>
      <c r="BW4" s="25"/>
      <c r="BX4" s="25"/>
      <c r="BY4" s="25"/>
      <c r="BZ4" s="25"/>
      <c r="CA4" s="25"/>
      <c r="CB4" s="25"/>
      <c r="CC4" s="25"/>
      <c r="CD4" s="25"/>
    </row>
    <row r="5" spans="1:82">
      <c r="F5" s="3">
        <f>$C$3-WEEKDAY(project_start,3)</f>
        <v>45404</v>
      </c>
      <c r="G5" s="3">
        <f>F5+1</f>
        <v>45405</v>
      </c>
      <c r="H5" s="3">
        <f t="shared" ref="H5:BS5" si="6">G5+1</f>
        <v>45406</v>
      </c>
      <c r="I5" s="3">
        <f t="shared" si="6"/>
        <v>45407</v>
      </c>
      <c r="J5" s="3">
        <f t="shared" si="6"/>
        <v>45408</v>
      </c>
      <c r="K5" s="3">
        <f t="shared" si="6"/>
        <v>45409</v>
      </c>
      <c r="L5" s="3">
        <f t="shared" si="6"/>
        <v>45410</v>
      </c>
      <c r="M5" s="3">
        <f t="shared" si="6"/>
        <v>45411</v>
      </c>
      <c r="N5" s="3">
        <f t="shared" si="6"/>
        <v>45412</v>
      </c>
      <c r="O5" s="3">
        <f t="shared" si="6"/>
        <v>45413</v>
      </c>
      <c r="P5" s="3">
        <f t="shared" si="6"/>
        <v>45414</v>
      </c>
      <c r="Q5" s="3">
        <f t="shared" si="6"/>
        <v>45415</v>
      </c>
      <c r="R5" s="3">
        <f t="shared" si="6"/>
        <v>45416</v>
      </c>
      <c r="S5" s="3">
        <f t="shared" si="6"/>
        <v>45417</v>
      </c>
      <c r="T5" s="3">
        <f t="shared" si="6"/>
        <v>45418</v>
      </c>
      <c r="U5" s="3">
        <f t="shared" si="6"/>
        <v>45419</v>
      </c>
      <c r="V5" s="3">
        <f t="shared" si="6"/>
        <v>45420</v>
      </c>
      <c r="W5" s="3">
        <f t="shared" si="6"/>
        <v>45421</v>
      </c>
      <c r="X5" s="3">
        <f t="shared" si="6"/>
        <v>45422</v>
      </c>
      <c r="Y5" s="3">
        <f t="shared" si="6"/>
        <v>45423</v>
      </c>
      <c r="Z5" s="3">
        <f t="shared" si="6"/>
        <v>45424</v>
      </c>
      <c r="AA5" s="3">
        <f t="shared" si="6"/>
        <v>45425</v>
      </c>
      <c r="AB5" s="3">
        <f t="shared" si="6"/>
        <v>45426</v>
      </c>
      <c r="AC5" s="3">
        <f t="shared" si="6"/>
        <v>45427</v>
      </c>
      <c r="AD5" s="3">
        <f t="shared" si="6"/>
        <v>45428</v>
      </c>
      <c r="AE5" s="3">
        <f t="shared" si="6"/>
        <v>45429</v>
      </c>
      <c r="AF5" s="3">
        <f t="shared" si="6"/>
        <v>45430</v>
      </c>
      <c r="AG5" s="3">
        <f t="shared" si="6"/>
        <v>45431</v>
      </c>
      <c r="AH5" s="3">
        <f t="shared" si="6"/>
        <v>45432</v>
      </c>
      <c r="AI5" s="3">
        <f t="shared" si="6"/>
        <v>45433</v>
      </c>
      <c r="AJ5" s="3">
        <f t="shared" si="6"/>
        <v>45434</v>
      </c>
      <c r="AK5" s="3">
        <f t="shared" si="6"/>
        <v>45435</v>
      </c>
      <c r="AL5" s="3">
        <f t="shared" si="6"/>
        <v>45436</v>
      </c>
      <c r="AM5" s="3">
        <f t="shared" si="6"/>
        <v>45437</v>
      </c>
      <c r="AN5" s="3">
        <f t="shared" si="6"/>
        <v>45438</v>
      </c>
      <c r="AO5" s="3">
        <f t="shared" si="6"/>
        <v>45439</v>
      </c>
      <c r="AP5" s="3">
        <f t="shared" si="6"/>
        <v>45440</v>
      </c>
      <c r="AQ5" s="3">
        <f t="shared" si="6"/>
        <v>45441</v>
      </c>
      <c r="AR5" s="3">
        <f t="shared" si="6"/>
        <v>45442</v>
      </c>
      <c r="AS5" s="3">
        <f t="shared" si="6"/>
        <v>45443</v>
      </c>
      <c r="AT5" s="3">
        <f t="shared" si="6"/>
        <v>45444</v>
      </c>
      <c r="AU5" s="3">
        <f t="shared" si="6"/>
        <v>45445</v>
      </c>
      <c r="AV5" s="3">
        <f t="shared" si="6"/>
        <v>45446</v>
      </c>
      <c r="AW5" s="3">
        <f t="shared" si="6"/>
        <v>45447</v>
      </c>
      <c r="AX5" s="3">
        <f t="shared" si="6"/>
        <v>45448</v>
      </c>
      <c r="AY5" s="3">
        <f t="shared" si="6"/>
        <v>45449</v>
      </c>
      <c r="AZ5" s="3">
        <f t="shared" si="6"/>
        <v>45450</v>
      </c>
      <c r="BA5" s="3">
        <f t="shared" si="6"/>
        <v>45451</v>
      </c>
      <c r="BB5" s="3">
        <f t="shared" si="6"/>
        <v>45452</v>
      </c>
      <c r="BC5" s="3">
        <f t="shared" si="6"/>
        <v>45453</v>
      </c>
      <c r="BD5" s="3">
        <f t="shared" si="6"/>
        <v>45454</v>
      </c>
      <c r="BE5" s="3">
        <f t="shared" si="6"/>
        <v>45455</v>
      </c>
      <c r="BF5" s="3">
        <f t="shared" si="6"/>
        <v>45456</v>
      </c>
      <c r="BG5" s="3">
        <f t="shared" si="6"/>
        <v>45457</v>
      </c>
      <c r="BH5" s="3">
        <f t="shared" si="6"/>
        <v>45458</v>
      </c>
      <c r="BI5" s="3">
        <f t="shared" si="6"/>
        <v>45459</v>
      </c>
      <c r="BJ5" s="3">
        <f t="shared" si="6"/>
        <v>45460</v>
      </c>
      <c r="BK5" s="3">
        <f t="shared" si="6"/>
        <v>45461</v>
      </c>
      <c r="BL5" s="3">
        <f t="shared" si="6"/>
        <v>45462</v>
      </c>
      <c r="BM5" s="3">
        <f t="shared" si="6"/>
        <v>45463</v>
      </c>
      <c r="BN5" s="3">
        <f t="shared" si="6"/>
        <v>45464</v>
      </c>
      <c r="BO5" s="3">
        <f t="shared" si="6"/>
        <v>45465</v>
      </c>
      <c r="BP5" s="3">
        <f t="shared" si="6"/>
        <v>45466</v>
      </c>
      <c r="BQ5" s="3">
        <f t="shared" si="6"/>
        <v>45467</v>
      </c>
      <c r="BR5" s="3">
        <f t="shared" si="6"/>
        <v>45468</v>
      </c>
      <c r="BS5" s="3">
        <f t="shared" si="6"/>
        <v>45469</v>
      </c>
      <c r="BT5" s="3">
        <f t="shared" ref="BT5:CD5" si="7">BS5+1</f>
        <v>45470</v>
      </c>
      <c r="BU5" s="3">
        <f t="shared" si="7"/>
        <v>45471</v>
      </c>
      <c r="BV5" s="3">
        <f t="shared" si="7"/>
        <v>45472</v>
      </c>
      <c r="BW5" s="3">
        <f t="shared" si="7"/>
        <v>45473</v>
      </c>
      <c r="BX5" s="3">
        <f t="shared" si="7"/>
        <v>45474</v>
      </c>
      <c r="BY5" s="3">
        <f t="shared" si="7"/>
        <v>45475</v>
      </c>
      <c r="BZ5" s="3">
        <f t="shared" si="7"/>
        <v>45476</v>
      </c>
      <c r="CA5" s="3">
        <f t="shared" si="7"/>
        <v>45477</v>
      </c>
      <c r="CB5" s="3">
        <f t="shared" si="7"/>
        <v>45478</v>
      </c>
      <c r="CC5" s="3">
        <f t="shared" si="7"/>
        <v>45479</v>
      </c>
      <c r="CD5" s="3">
        <f t="shared" si="7"/>
        <v>45480</v>
      </c>
    </row>
    <row r="6" spans="1:82" s="16" customFormat="1" ht="27" customHeight="1">
      <c r="A6" s="13" t="s">
        <v>0</v>
      </c>
      <c r="B6" s="17" t="s">
        <v>34</v>
      </c>
      <c r="C6" s="14" t="s">
        <v>1</v>
      </c>
      <c r="D6" s="14" t="s">
        <v>2</v>
      </c>
      <c r="E6" s="13"/>
      <c r="F6" s="15" t="str">
        <f>LEFT(TEXT(F5,"ddd"),2)</f>
        <v>Mo</v>
      </c>
      <c r="G6" s="15" t="str">
        <f t="shared" ref="G6:Q6" si="8">LEFT(TEXT(G5,"ddd"),2)</f>
        <v>Tu</v>
      </c>
      <c r="H6" s="15" t="str">
        <f t="shared" si="8"/>
        <v>We</v>
      </c>
      <c r="I6" s="15" t="str">
        <f t="shared" si="8"/>
        <v>Th</v>
      </c>
      <c r="J6" s="15" t="str">
        <f t="shared" si="8"/>
        <v>Fr</v>
      </c>
      <c r="K6" s="15" t="str">
        <f t="shared" si="8"/>
        <v>Sa</v>
      </c>
      <c r="L6" s="15" t="str">
        <f t="shared" si="8"/>
        <v>Su</v>
      </c>
      <c r="M6" s="15" t="str">
        <f t="shared" si="8"/>
        <v>Mo</v>
      </c>
      <c r="N6" s="15" t="str">
        <f t="shared" si="8"/>
        <v>Tu</v>
      </c>
      <c r="O6" s="15" t="str">
        <f t="shared" si="8"/>
        <v>We</v>
      </c>
      <c r="P6" s="15" t="str">
        <f t="shared" si="8"/>
        <v>Th</v>
      </c>
      <c r="Q6" s="15" t="str">
        <f t="shared" si="8"/>
        <v>Fr</v>
      </c>
      <c r="R6" s="15" t="str">
        <f t="shared" ref="R6" si="9">LEFT(TEXT(R5,"ddd"),2)</f>
        <v>Sa</v>
      </c>
      <c r="S6" s="15" t="str">
        <f t="shared" ref="S6" si="10">LEFT(TEXT(S5,"ddd"),2)</f>
        <v>Su</v>
      </c>
      <c r="T6" s="15" t="str">
        <f t="shared" ref="T6" si="11">LEFT(TEXT(T5,"ddd"),2)</f>
        <v>Mo</v>
      </c>
      <c r="U6" s="15" t="str">
        <f t="shared" ref="U6" si="12">LEFT(TEXT(U5,"ddd"),2)</f>
        <v>Tu</v>
      </c>
      <c r="V6" s="15" t="str">
        <f t="shared" ref="V6" si="13">LEFT(TEXT(V5,"ddd"),2)</f>
        <v>We</v>
      </c>
      <c r="W6" s="15" t="str">
        <f t="shared" ref="W6" si="14">LEFT(TEXT(W5,"ddd"),2)</f>
        <v>Th</v>
      </c>
      <c r="X6" s="15" t="str">
        <f t="shared" ref="X6" si="15">LEFT(TEXT(X5,"ddd"),2)</f>
        <v>Fr</v>
      </c>
      <c r="Y6" s="15" t="str">
        <f t="shared" ref="Y6" si="16">LEFT(TEXT(Y5,"ddd"),2)</f>
        <v>Sa</v>
      </c>
      <c r="Z6" s="15" t="str">
        <f t="shared" ref="Z6" si="17">LEFT(TEXT(Z5,"ddd"),2)</f>
        <v>Su</v>
      </c>
      <c r="AA6" s="15" t="str">
        <f t="shared" ref="AA6:AB6" si="18">LEFT(TEXT(AA5,"ddd"),2)</f>
        <v>Mo</v>
      </c>
      <c r="AB6" s="15" t="str">
        <f t="shared" si="18"/>
        <v>Tu</v>
      </c>
      <c r="AC6" s="15" t="str">
        <f t="shared" ref="AC6" si="19">LEFT(TEXT(AC5,"ddd"),2)</f>
        <v>We</v>
      </c>
      <c r="AD6" s="15" t="str">
        <f t="shared" ref="AD6" si="20">LEFT(TEXT(AD5,"ddd"),2)</f>
        <v>Th</v>
      </c>
      <c r="AE6" s="15" t="str">
        <f t="shared" ref="AE6" si="21">LEFT(TEXT(AE5,"ddd"),2)</f>
        <v>Fr</v>
      </c>
      <c r="AF6" s="15" t="str">
        <f t="shared" ref="AF6" si="22">LEFT(TEXT(AF5,"ddd"),2)</f>
        <v>Sa</v>
      </c>
      <c r="AG6" s="15" t="str">
        <f t="shared" ref="AG6" si="23">LEFT(TEXT(AG5,"ddd"),2)</f>
        <v>Su</v>
      </c>
      <c r="AH6" s="15" t="str">
        <f t="shared" ref="AH6" si="24">LEFT(TEXT(AH5,"ddd"),2)</f>
        <v>Mo</v>
      </c>
      <c r="AI6" s="15" t="str">
        <f t="shared" ref="AI6" si="25">LEFT(TEXT(AI5,"ddd"),2)</f>
        <v>Tu</v>
      </c>
      <c r="AJ6" s="15" t="str">
        <f t="shared" ref="AJ6" si="26">LEFT(TEXT(AJ5,"ddd"),2)</f>
        <v>We</v>
      </c>
      <c r="AK6" s="15" t="str">
        <f t="shared" ref="AK6" si="27">LEFT(TEXT(AK5,"ddd"),2)</f>
        <v>Th</v>
      </c>
      <c r="AL6" s="15" t="str">
        <f t="shared" ref="AL6:AM6" si="28">LEFT(TEXT(AL5,"ddd"),2)</f>
        <v>Fr</v>
      </c>
      <c r="AM6" s="15" t="str">
        <f t="shared" si="28"/>
        <v>Sa</v>
      </c>
      <c r="AN6" s="15" t="str">
        <f t="shared" ref="AN6" si="29">LEFT(TEXT(AN5,"ddd"),2)</f>
        <v>Su</v>
      </c>
      <c r="AO6" s="15" t="str">
        <f t="shared" ref="AO6" si="30">LEFT(TEXT(AO5,"ddd"),2)</f>
        <v>Mo</v>
      </c>
      <c r="AP6" s="15" t="str">
        <f t="shared" ref="AP6" si="31">LEFT(TEXT(AP5,"ddd"),2)</f>
        <v>Tu</v>
      </c>
      <c r="AQ6" s="15" t="str">
        <f t="shared" ref="AQ6" si="32">LEFT(TEXT(AQ5,"ddd"),2)</f>
        <v>We</v>
      </c>
      <c r="AR6" s="15" t="str">
        <f t="shared" ref="AR6" si="33">LEFT(TEXT(AR5,"ddd"),2)</f>
        <v>Th</v>
      </c>
      <c r="AS6" s="15" t="str">
        <f t="shared" ref="AS6" si="34">LEFT(TEXT(AS5,"ddd"),2)</f>
        <v>Fr</v>
      </c>
      <c r="AT6" s="15" t="str">
        <f t="shared" ref="AT6" si="35">LEFT(TEXT(AT5,"ddd"),2)</f>
        <v>Sa</v>
      </c>
      <c r="AU6" s="15" t="str">
        <f t="shared" ref="AU6" si="36">LEFT(TEXT(AU5,"ddd"),2)</f>
        <v>Su</v>
      </c>
      <c r="AV6" s="15" t="str">
        <f t="shared" ref="AV6" si="37">LEFT(TEXT(AV5,"ddd"),2)</f>
        <v>Mo</v>
      </c>
      <c r="AW6" s="15" t="str">
        <f t="shared" ref="AW6:AX6" si="38">LEFT(TEXT(AW5,"ddd"),2)</f>
        <v>Tu</v>
      </c>
      <c r="AX6" s="15" t="str">
        <f t="shared" si="38"/>
        <v>We</v>
      </c>
      <c r="AY6" s="15" t="str">
        <f t="shared" ref="AY6" si="39">LEFT(TEXT(AY5,"ddd"),2)</f>
        <v>Th</v>
      </c>
      <c r="AZ6" s="15" t="str">
        <f t="shared" ref="AZ6" si="40">LEFT(TEXT(AZ5,"ddd"),2)</f>
        <v>Fr</v>
      </c>
      <c r="BA6" s="15" t="str">
        <f t="shared" ref="BA6" si="41">LEFT(TEXT(BA5,"ddd"),2)</f>
        <v>Sa</v>
      </c>
      <c r="BB6" s="15" t="str">
        <f t="shared" ref="BB6" si="42">LEFT(TEXT(BB5,"ddd"),2)</f>
        <v>Su</v>
      </c>
      <c r="BC6" s="15" t="str">
        <f t="shared" ref="BC6" si="43">LEFT(TEXT(BC5,"ddd"),2)</f>
        <v>Mo</v>
      </c>
      <c r="BD6" s="15" t="str">
        <f t="shared" ref="BD6" si="44">LEFT(TEXT(BD5,"ddd"),2)</f>
        <v>Tu</v>
      </c>
      <c r="BE6" s="15" t="str">
        <f t="shared" ref="BE6" si="45">LEFT(TEXT(BE5,"ddd"),2)</f>
        <v>We</v>
      </c>
      <c r="BF6" s="15" t="str">
        <f t="shared" ref="BF6" si="46">LEFT(TEXT(BF5,"ddd"),2)</f>
        <v>Th</v>
      </c>
      <c r="BG6" s="15" t="str">
        <f t="shared" ref="BG6" si="47">LEFT(TEXT(BG5,"ddd"),2)</f>
        <v>Fr</v>
      </c>
      <c r="BH6" s="15" t="str">
        <f t="shared" ref="BH6:BI6" si="48">LEFT(TEXT(BH5,"ddd"),2)</f>
        <v>Sa</v>
      </c>
      <c r="BI6" s="15" t="str">
        <f t="shared" si="48"/>
        <v>Su</v>
      </c>
      <c r="BJ6" s="15" t="str">
        <f t="shared" ref="BJ6" si="49">LEFT(TEXT(BJ5,"ddd"),2)</f>
        <v>Mo</v>
      </c>
      <c r="BK6" s="15" t="str">
        <f t="shared" ref="BK6" si="50">LEFT(TEXT(BK5,"ddd"),2)</f>
        <v>Tu</v>
      </c>
      <c r="BL6" s="15" t="str">
        <f t="shared" ref="BL6" si="51">LEFT(TEXT(BL5,"ddd"),2)</f>
        <v>We</v>
      </c>
      <c r="BM6" s="15" t="str">
        <f t="shared" ref="BM6" si="52">LEFT(TEXT(BM5,"ddd"),2)</f>
        <v>Th</v>
      </c>
      <c r="BN6" s="15" t="str">
        <f t="shared" ref="BN6" si="53">LEFT(TEXT(BN5,"ddd"),2)</f>
        <v>Fr</v>
      </c>
      <c r="BO6" s="15" t="str">
        <f t="shared" ref="BO6" si="54">LEFT(TEXT(BO5,"ddd"),2)</f>
        <v>Sa</v>
      </c>
      <c r="BP6" s="15" t="str">
        <f t="shared" ref="BP6" si="55">LEFT(TEXT(BP5,"ddd"),2)</f>
        <v>Su</v>
      </c>
      <c r="BQ6" s="15" t="str">
        <f t="shared" ref="BQ6" si="56">LEFT(TEXT(BQ5,"ddd"),2)</f>
        <v>Mo</v>
      </c>
      <c r="BR6" s="15" t="str">
        <f t="shared" ref="BR6" si="57">LEFT(TEXT(BR5,"ddd"),2)</f>
        <v>Tu</v>
      </c>
      <c r="BS6" s="15" t="str">
        <f t="shared" ref="BS6:BT6" si="58">LEFT(TEXT(BS5,"ddd"),2)</f>
        <v>We</v>
      </c>
      <c r="BT6" s="15" t="str">
        <f t="shared" si="58"/>
        <v>Th</v>
      </c>
      <c r="BU6" s="15" t="str">
        <f t="shared" ref="BU6" si="59">LEFT(TEXT(BU5,"ddd"),2)</f>
        <v>Fr</v>
      </c>
      <c r="BV6" s="15" t="str">
        <f t="shared" ref="BV6" si="60">LEFT(TEXT(BV5,"ddd"),2)</f>
        <v>Sa</v>
      </c>
      <c r="BW6" s="15" t="str">
        <f t="shared" ref="BW6" si="61">LEFT(TEXT(BW5,"ddd"),2)</f>
        <v>Su</v>
      </c>
      <c r="BX6" s="15" t="str">
        <f t="shared" ref="BX6" si="62">LEFT(TEXT(BX5,"ddd"),2)</f>
        <v>Mo</v>
      </c>
      <c r="BY6" s="15" t="str">
        <f t="shared" ref="BY6" si="63">LEFT(TEXT(BY5,"ddd"),2)</f>
        <v>Tu</v>
      </c>
      <c r="BZ6" s="15" t="str">
        <f t="shared" ref="BZ6" si="64">LEFT(TEXT(BZ5,"ddd"),2)</f>
        <v>We</v>
      </c>
      <c r="CA6" s="15" t="str">
        <f t="shared" ref="CA6" si="65">LEFT(TEXT(CA5,"ddd"),2)</f>
        <v>Th</v>
      </c>
      <c r="CB6" s="15" t="str">
        <f t="shared" ref="CB6" si="66">LEFT(TEXT(CB5,"ddd"),2)</f>
        <v>Fr</v>
      </c>
      <c r="CC6" s="15" t="str">
        <f t="shared" ref="CC6" si="67">LEFT(TEXT(CC5,"ddd"),2)</f>
        <v>Sa</v>
      </c>
      <c r="CD6" s="15" t="str">
        <f t="shared" ref="CD6" si="68">LEFT(TEXT(CD5,"ddd"),2)</f>
        <v>Su</v>
      </c>
    </row>
    <row r="7" spans="1:82">
      <c r="A7" s="20" t="s">
        <v>3</v>
      </c>
      <c r="B7" s="24">
        <f>(B8+B9+B10+B11+B12+B13+B14+B15+B16)/900*100</f>
        <v>1</v>
      </c>
      <c r="C7" s="21">
        <v>45405</v>
      </c>
      <c r="D7" s="21">
        <v>45416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</row>
    <row r="8" spans="1:82">
      <c r="A8" s="5" t="s">
        <v>4</v>
      </c>
      <c r="B8" s="18">
        <v>1</v>
      </c>
      <c r="C8" s="6">
        <v>45412</v>
      </c>
      <c r="D8" s="6">
        <v>45415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</row>
    <row r="9" spans="1:82">
      <c r="A9" s="5" t="s">
        <v>5</v>
      </c>
      <c r="B9" s="18">
        <v>1</v>
      </c>
      <c r="C9" s="6">
        <v>45405</v>
      </c>
      <c r="D9" s="6">
        <v>45412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</row>
    <row r="10" spans="1:82">
      <c r="A10" s="5" t="s">
        <v>6</v>
      </c>
      <c r="B10" s="18">
        <v>1</v>
      </c>
      <c r="C10" s="6">
        <v>45405</v>
      </c>
      <c r="D10" s="6">
        <v>45412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</row>
    <row r="11" spans="1:82">
      <c r="A11" s="5" t="s">
        <v>7</v>
      </c>
      <c r="B11" s="18">
        <v>1</v>
      </c>
      <c r="C11" s="6">
        <v>45405</v>
      </c>
      <c r="D11" s="6">
        <v>45412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</row>
    <row r="12" spans="1:82">
      <c r="A12" s="5" t="s">
        <v>8</v>
      </c>
      <c r="B12" s="18">
        <v>1</v>
      </c>
      <c r="C12" s="6">
        <v>45405</v>
      </c>
      <c r="D12" s="6">
        <v>45412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</row>
    <row r="13" spans="1:82">
      <c r="A13" s="5" t="s">
        <v>9</v>
      </c>
      <c r="B13" s="18">
        <v>1</v>
      </c>
      <c r="C13" s="6">
        <v>45405</v>
      </c>
      <c r="D13" s="6">
        <v>45412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</row>
    <row r="14" spans="1:82">
      <c r="A14" s="5" t="s">
        <v>10</v>
      </c>
      <c r="B14" s="18">
        <v>1</v>
      </c>
      <c r="C14" s="6">
        <v>45405</v>
      </c>
      <c r="D14" s="6">
        <v>45412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</row>
    <row r="15" spans="1:82">
      <c r="A15" s="5" t="s">
        <v>11</v>
      </c>
      <c r="B15" s="18">
        <v>1</v>
      </c>
      <c r="C15" s="6">
        <v>45405</v>
      </c>
      <c r="D15" s="6">
        <v>45412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</row>
    <row r="16" spans="1:82">
      <c r="A16" s="5" t="s">
        <v>12</v>
      </c>
      <c r="B16" s="18">
        <v>1</v>
      </c>
      <c r="C16" s="6">
        <v>45412</v>
      </c>
      <c r="D16" s="6">
        <v>45415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</row>
    <row r="17" spans="1:82">
      <c r="A17" s="20" t="s">
        <v>13</v>
      </c>
      <c r="B17" s="24">
        <f>(B18+B19+B20+B21+B22+B23+B24+B25)/800*100</f>
        <v>0.5625</v>
      </c>
      <c r="C17" s="21">
        <v>45418</v>
      </c>
      <c r="D17" s="21">
        <v>45427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</row>
    <row r="18" spans="1:82">
      <c r="A18" s="5" t="s">
        <v>14</v>
      </c>
      <c r="B18" s="18">
        <v>0</v>
      </c>
      <c r="C18" s="6">
        <v>45424</v>
      </c>
      <c r="D18" s="6">
        <v>45426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</row>
    <row r="19" spans="1:82">
      <c r="A19" s="5" t="s">
        <v>15</v>
      </c>
      <c r="B19" s="18">
        <v>0</v>
      </c>
      <c r="C19" s="6">
        <v>45424</v>
      </c>
      <c r="D19" s="6">
        <v>45426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</row>
    <row r="20" spans="1:82">
      <c r="A20" s="5" t="s">
        <v>16</v>
      </c>
      <c r="B20" s="18">
        <v>1</v>
      </c>
      <c r="C20" s="6">
        <v>45418</v>
      </c>
      <c r="D20" s="6">
        <v>45425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</row>
    <row r="21" spans="1:82">
      <c r="A21" s="5" t="s">
        <v>17</v>
      </c>
      <c r="B21" s="18">
        <v>1</v>
      </c>
      <c r="C21" s="6">
        <v>45418</v>
      </c>
      <c r="D21" s="6">
        <v>45423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</row>
    <row r="22" spans="1:82">
      <c r="A22" s="5" t="s">
        <v>18</v>
      </c>
      <c r="B22" s="18">
        <v>1</v>
      </c>
      <c r="C22" s="6">
        <v>45418</v>
      </c>
      <c r="D22" s="6">
        <v>45425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</row>
    <row r="23" spans="1:82">
      <c r="A23" s="5" t="s">
        <v>19</v>
      </c>
      <c r="B23" s="18">
        <v>1</v>
      </c>
      <c r="C23" s="6">
        <v>45418</v>
      </c>
      <c r="D23" s="6">
        <v>45425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</row>
    <row r="24" spans="1:82">
      <c r="A24" s="5" t="s">
        <v>20</v>
      </c>
      <c r="B24" s="18">
        <v>0.5</v>
      </c>
      <c r="C24" s="6">
        <v>45418</v>
      </c>
      <c r="D24" s="6">
        <v>45425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</row>
    <row r="25" spans="1:82">
      <c r="A25" s="5" t="s">
        <v>21</v>
      </c>
      <c r="B25" s="18">
        <v>0</v>
      </c>
      <c r="C25" s="6">
        <v>45418</v>
      </c>
      <c r="D25" s="6">
        <v>45425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</row>
    <row r="26" spans="1:82">
      <c r="A26" s="5" t="s">
        <v>101</v>
      </c>
      <c r="B26" s="18">
        <v>0.5</v>
      </c>
      <c r="C26" s="6">
        <v>45418</v>
      </c>
      <c r="D26" s="6">
        <v>45426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</row>
    <row r="27" spans="1:82">
      <c r="A27" s="20" t="s">
        <v>22</v>
      </c>
      <c r="B27" s="24">
        <f>(B28+B29+B30+B31+B32+B33+B34+B35+B36)/900*100</f>
        <v>0</v>
      </c>
      <c r="C27" s="21">
        <v>45427</v>
      </c>
      <c r="D27" s="21">
        <v>45433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</row>
    <row r="28" spans="1:82">
      <c r="A28" s="5" t="s">
        <v>23</v>
      </c>
      <c r="B28" s="18">
        <v>0</v>
      </c>
      <c r="C28" s="6">
        <v>45427</v>
      </c>
      <c r="D28" s="6">
        <v>45430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</row>
    <row r="29" spans="1:82">
      <c r="A29" s="5" t="s">
        <v>24</v>
      </c>
      <c r="B29" s="18">
        <v>0</v>
      </c>
      <c r="C29" s="6">
        <v>45427</v>
      </c>
      <c r="D29" s="6">
        <v>45430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</row>
    <row r="30" spans="1:82">
      <c r="A30" s="5" t="s">
        <v>25</v>
      </c>
      <c r="B30" s="18">
        <v>0</v>
      </c>
      <c r="C30" s="6">
        <v>45427</v>
      </c>
      <c r="D30" s="6">
        <v>45429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</row>
    <row r="31" spans="1:82">
      <c r="A31" s="5" t="s">
        <v>26</v>
      </c>
      <c r="B31" s="18">
        <v>0</v>
      </c>
      <c r="C31" s="6">
        <v>45427</v>
      </c>
      <c r="D31" s="6">
        <v>45429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</row>
    <row r="32" spans="1:82">
      <c r="A32" s="5" t="s">
        <v>27</v>
      </c>
      <c r="B32" s="18">
        <v>0</v>
      </c>
      <c r="C32" s="6">
        <v>45427</v>
      </c>
      <c r="D32" s="6">
        <v>45429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</row>
    <row r="33" spans="1:82">
      <c r="A33" s="5" t="s">
        <v>28</v>
      </c>
      <c r="B33" s="18">
        <v>0</v>
      </c>
      <c r="C33" s="6">
        <v>45427</v>
      </c>
      <c r="D33" s="6">
        <v>45429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</row>
    <row r="34" spans="1:82">
      <c r="A34" s="5" t="s">
        <v>29</v>
      </c>
      <c r="B34" s="18">
        <v>0</v>
      </c>
      <c r="C34" s="6">
        <v>45427</v>
      </c>
      <c r="D34" s="6">
        <v>45429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</row>
    <row r="35" spans="1:82">
      <c r="A35" s="7" t="s">
        <v>30</v>
      </c>
      <c r="B35" s="18">
        <v>0</v>
      </c>
      <c r="C35" s="6">
        <v>45427</v>
      </c>
      <c r="D35" s="6">
        <v>45429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</row>
    <row r="36" spans="1:82">
      <c r="A36" s="9" t="s">
        <v>31</v>
      </c>
      <c r="B36" s="18">
        <v>0</v>
      </c>
      <c r="C36" s="6">
        <v>45427</v>
      </c>
      <c r="D36" s="6">
        <v>45429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0"/>
    </row>
    <row r="37" spans="1:82">
      <c r="A37" s="22" t="s">
        <v>33</v>
      </c>
      <c r="B37" s="24">
        <v>0</v>
      </c>
      <c r="C37" s="23">
        <v>45434</v>
      </c>
      <c r="D37" s="23">
        <v>45464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</row>
  </sheetData>
  <mergeCells count="8">
    <mergeCell ref="BT4:CD4"/>
    <mergeCell ref="C3:D3"/>
    <mergeCell ref="F4:P4"/>
    <mergeCell ref="Q4:AA4"/>
    <mergeCell ref="AB4:AL4"/>
    <mergeCell ref="AM4:AW4"/>
    <mergeCell ref="AX4:BH4"/>
    <mergeCell ref="BI4:BS4"/>
  </mergeCells>
  <phoneticPr fontId="1" type="noConversion"/>
  <conditionalFormatting sqref="B8:B16">
    <cfRule type="dataBar" priority="4">
      <dataBar>
        <cfvo type="num" val="0"/>
        <cfvo type="num" val="1"/>
        <color rgb="FF556246"/>
      </dataBar>
      <extLst>
        <ext xmlns:x14="http://schemas.microsoft.com/office/spreadsheetml/2009/9/main" uri="{B025F937-C7B1-47D3-B67F-A62EFF666E3E}">
          <x14:id>{2B93CFB9-6582-478B-ADC6-8C6E3E4B6640}</x14:id>
        </ext>
      </extLst>
    </cfRule>
  </conditionalFormatting>
  <conditionalFormatting sqref="B18:B26">
    <cfRule type="dataBar" priority="3">
      <dataBar>
        <cfvo type="num" val="0"/>
        <cfvo type="num" val="1"/>
        <color rgb="FF556246"/>
      </dataBar>
      <extLst>
        <ext xmlns:x14="http://schemas.microsoft.com/office/spreadsheetml/2009/9/main" uri="{B025F937-C7B1-47D3-B67F-A62EFF666E3E}">
          <x14:id>{D6E790AB-1642-466B-8A38-3BB06026F509}</x14:id>
        </ext>
      </extLst>
    </cfRule>
  </conditionalFormatting>
  <conditionalFormatting sqref="B28:B37">
    <cfRule type="dataBar" priority="2">
      <dataBar>
        <cfvo type="num" val="0"/>
        <cfvo type="num" val="1"/>
        <color rgb="FF556246"/>
      </dataBar>
      <extLst>
        <ext xmlns:x14="http://schemas.microsoft.com/office/spreadsheetml/2009/9/main" uri="{B025F937-C7B1-47D3-B67F-A62EFF666E3E}">
          <x14:id>{7224E42F-584C-4FDE-B77B-1311D6829EC7}</x14:id>
        </ext>
      </extLst>
    </cfRule>
  </conditionalFormatting>
  <conditionalFormatting sqref="F6:CD37">
    <cfRule type="expression" dxfId="2" priority="5">
      <formula>F$5=TODAY()</formula>
    </cfRule>
  </conditionalFormatting>
  <conditionalFormatting sqref="F7:CD37">
    <cfRule type="expression" dxfId="1" priority="6">
      <formula>AND(F$5&gt;=$C7,F$5&lt;=$D7)</formula>
    </cfRule>
  </conditionalFormatting>
  <conditionalFormatting sqref="G7:CD37">
    <cfRule type="expression" dxfId="0" priority="1">
      <formula>1*AND(G$5&gt;=task_start,G$5&lt;=task_start+(task_progress*(task_end-task_start+2))-2)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93CFB9-6582-478B-ADC6-8C6E3E4B6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B8:B16</xm:sqref>
        </x14:conditionalFormatting>
        <x14:conditionalFormatting xmlns:xm="http://schemas.microsoft.com/office/excel/2006/main">
          <x14:cfRule type="dataBar" id="{D6E790AB-1642-466B-8A38-3BB06026F5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B18:B26</xm:sqref>
        </x14:conditionalFormatting>
        <x14:conditionalFormatting xmlns:xm="http://schemas.microsoft.com/office/excel/2006/main">
          <x14:cfRule type="dataBar" id="{7224E42F-584C-4FDE-B77B-1311D6829E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B28:B37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2E99-2D6D-4DB2-97D2-C3F4BAD776CE}">
  <dimension ref="A1:H33"/>
  <sheetViews>
    <sheetView tabSelected="1" zoomScaleNormal="100" workbookViewId="0">
      <selection activeCell="D20" sqref="D20"/>
    </sheetView>
  </sheetViews>
  <sheetFormatPr defaultRowHeight="13.8"/>
  <cols>
    <col min="1" max="1" width="15.8984375" customWidth="1"/>
    <col min="2" max="2" width="31.59765625" customWidth="1"/>
    <col min="3" max="3" width="9.796875" customWidth="1"/>
    <col min="4" max="4" width="12.59765625" customWidth="1"/>
    <col min="5" max="5" width="11.09765625" customWidth="1"/>
    <col min="6" max="6" width="11.69921875" customWidth="1"/>
    <col min="8" max="8" width="18.19921875" customWidth="1"/>
  </cols>
  <sheetData>
    <row r="1" spans="1:8" ht="44.4" customHeight="1">
      <c r="A1" s="31" t="s">
        <v>71</v>
      </c>
      <c r="B1" s="31"/>
      <c r="C1" s="31"/>
      <c r="D1" s="31"/>
      <c r="E1" s="31"/>
      <c r="F1" s="31"/>
      <c r="G1" s="31"/>
      <c r="H1" s="31"/>
    </row>
    <row r="2" spans="1:8" ht="15">
      <c r="A2" s="30" t="s">
        <v>66</v>
      </c>
      <c r="B2" s="30" t="s">
        <v>63</v>
      </c>
      <c r="C2" s="30" t="s">
        <v>64</v>
      </c>
      <c r="D2" s="30" t="s">
        <v>65</v>
      </c>
      <c r="E2" s="30" t="s">
        <v>67</v>
      </c>
      <c r="F2" s="30" t="s">
        <v>68</v>
      </c>
      <c r="G2" s="30" t="s">
        <v>69</v>
      </c>
      <c r="H2" s="30" t="s">
        <v>70</v>
      </c>
    </row>
    <row r="3" spans="1:8">
      <c r="A3" s="32">
        <v>1</v>
      </c>
      <c r="B3" s="33" t="s">
        <v>72</v>
      </c>
      <c r="C3" s="33"/>
      <c r="D3" s="34">
        <f>'Gantt Chart'!B7</f>
        <v>1</v>
      </c>
      <c r="E3" s="35">
        <f>'Gantt Chart'!C7</f>
        <v>45405</v>
      </c>
      <c r="F3" s="35">
        <f>'Gantt Chart'!D7</f>
        <v>45416</v>
      </c>
      <c r="G3" s="33"/>
      <c r="H3" s="33"/>
    </row>
    <row r="4" spans="1:8">
      <c r="A4" s="28" t="s">
        <v>37</v>
      </c>
      <c r="B4" s="28" t="s">
        <v>73</v>
      </c>
      <c r="D4" s="29">
        <f>'Gantt Chart'!B8</f>
        <v>1</v>
      </c>
      <c r="E4" s="36">
        <f>'Gantt Chart'!C8</f>
        <v>45412</v>
      </c>
      <c r="F4" s="36">
        <f>'Gantt Chart'!D8</f>
        <v>45415</v>
      </c>
      <c r="H4" t="s">
        <v>104</v>
      </c>
    </row>
    <row r="5" spans="1:8">
      <c r="A5" s="28" t="s">
        <v>38</v>
      </c>
      <c r="B5" s="28" t="s">
        <v>74</v>
      </c>
      <c r="D5" s="29">
        <f>'Gantt Chart'!B9</f>
        <v>1</v>
      </c>
      <c r="E5" s="36">
        <f>'Gantt Chart'!C9</f>
        <v>45405</v>
      </c>
      <c r="F5" s="36">
        <f>'Gantt Chart'!D9</f>
        <v>45412</v>
      </c>
    </row>
    <row r="6" spans="1:8">
      <c r="A6" s="28" t="s">
        <v>39</v>
      </c>
      <c r="B6" s="28" t="s">
        <v>75</v>
      </c>
      <c r="D6" s="29">
        <f>'Gantt Chart'!B10</f>
        <v>1</v>
      </c>
      <c r="E6" s="36">
        <f>'Gantt Chart'!C10</f>
        <v>45405</v>
      </c>
      <c r="F6" s="36">
        <f>'Gantt Chart'!D10</f>
        <v>45412</v>
      </c>
    </row>
    <row r="7" spans="1:8">
      <c r="A7" s="28" t="s">
        <v>40</v>
      </c>
      <c r="B7" s="28" t="s">
        <v>76</v>
      </c>
      <c r="D7" s="29">
        <f>'Gantt Chart'!B11</f>
        <v>1</v>
      </c>
      <c r="E7" s="36">
        <f>'Gantt Chart'!C11</f>
        <v>45405</v>
      </c>
      <c r="F7" s="36">
        <f>'Gantt Chart'!D11</f>
        <v>45412</v>
      </c>
    </row>
    <row r="8" spans="1:8">
      <c r="A8" s="28" t="s">
        <v>41</v>
      </c>
      <c r="B8" s="28" t="s">
        <v>77</v>
      </c>
      <c r="D8" s="29">
        <f>'Gantt Chart'!B12</f>
        <v>1</v>
      </c>
      <c r="E8" s="36">
        <f>'Gantt Chart'!C12</f>
        <v>45405</v>
      </c>
      <c r="F8" s="36">
        <f>'Gantt Chart'!D12</f>
        <v>45412</v>
      </c>
    </row>
    <row r="9" spans="1:8">
      <c r="A9" s="28" t="s">
        <v>42</v>
      </c>
      <c r="B9" s="28" t="s">
        <v>78</v>
      </c>
      <c r="D9" s="29">
        <f>'Gantt Chart'!B13</f>
        <v>1</v>
      </c>
      <c r="E9" s="36">
        <f>'Gantt Chart'!C13</f>
        <v>45405</v>
      </c>
      <c r="F9" s="36">
        <f>'Gantt Chart'!D13</f>
        <v>45412</v>
      </c>
    </row>
    <row r="10" spans="1:8">
      <c r="A10" s="28" t="s">
        <v>43</v>
      </c>
      <c r="B10" s="28" t="s">
        <v>79</v>
      </c>
      <c r="D10" s="29">
        <f>'Gantt Chart'!B14</f>
        <v>1</v>
      </c>
      <c r="E10" s="36">
        <f>'Gantt Chart'!C14</f>
        <v>45405</v>
      </c>
      <c r="F10" s="36">
        <f>'Gantt Chart'!D14</f>
        <v>45412</v>
      </c>
    </row>
    <row r="11" spans="1:8">
      <c r="A11" s="28" t="s">
        <v>44</v>
      </c>
      <c r="B11" s="28" t="s">
        <v>80</v>
      </c>
      <c r="D11" s="29">
        <f>'Gantt Chart'!B15</f>
        <v>1</v>
      </c>
      <c r="E11" s="36">
        <f>'Gantt Chart'!C15</f>
        <v>45405</v>
      </c>
      <c r="F11" s="36">
        <f>'Gantt Chart'!D15</f>
        <v>45412</v>
      </c>
    </row>
    <row r="12" spans="1:8">
      <c r="A12" s="28" t="s">
        <v>45</v>
      </c>
      <c r="B12" s="28" t="s">
        <v>81</v>
      </c>
      <c r="D12" s="29">
        <f>'Gantt Chart'!B16</f>
        <v>1</v>
      </c>
      <c r="E12" s="36">
        <f>'Gantt Chart'!C16</f>
        <v>45412</v>
      </c>
      <c r="F12" s="36">
        <f>'Gantt Chart'!D16</f>
        <v>45415</v>
      </c>
    </row>
    <row r="13" spans="1:8">
      <c r="A13" s="32">
        <v>2</v>
      </c>
      <c r="B13" s="32" t="s">
        <v>82</v>
      </c>
      <c r="C13" s="33"/>
      <c r="D13" s="34">
        <f>'Gantt Chart'!B17</f>
        <v>0.5625</v>
      </c>
      <c r="E13" s="35">
        <f>'Gantt Chart'!C17</f>
        <v>45418</v>
      </c>
      <c r="F13" s="35">
        <f>'Gantt Chart'!D17</f>
        <v>45427</v>
      </c>
      <c r="G13" s="33"/>
      <c r="H13" s="33"/>
    </row>
    <row r="14" spans="1:8">
      <c r="A14" s="28" t="s">
        <v>46</v>
      </c>
      <c r="B14" s="28" t="s">
        <v>85</v>
      </c>
      <c r="D14" s="29">
        <f>'Gantt Chart'!B18</f>
        <v>0</v>
      </c>
      <c r="E14" s="36">
        <f>'Gantt Chart'!C18</f>
        <v>45424</v>
      </c>
      <c r="F14" s="36">
        <f>'Gantt Chart'!D18</f>
        <v>45426</v>
      </c>
      <c r="H14" t="s">
        <v>105</v>
      </c>
    </row>
    <row r="15" spans="1:8">
      <c r="A15" s="28" t="s">
        <v>47</v>
      </c>
      <c r="B15" s="28" t="s">
        <v>86</v>
      </c>
      <c r="D15" s="29">
        <f>'Gantt Chart'!B19</f>
        <v>0</v>
      </c>
      <c r="E15" s="36">
        <f>'Gantt Chart'!C19</f>
        <v>45424</v>
      </c>
      <c r="F15" s="36">
        <f>'Gantt Chart'!D19</f>
        <v>45426</v>
      </c>
      <c r="H15" t="s">
        <v>105</v>
      </c>
    </row>
    <row r="16" spans="1:8">
      <c r="A16" s="28" t="s">
        <v>48</v>
      </c>
      <c r="B16" s="28" t="s">
        <v>87</v>
      </c>
      <c r="D16" s="29">
        <v>1</v>
      </c>
      <c r="E16" s="36">
        <f>'Gantt Chart'!C20</f>
        <v>45418</v>
      </c>
      <c r="F16" s="36">
        <f>'Gantt Chart'!D20</f>
        <v>45425</v>
      </c>
    </row>
    <row r="17" spans="1:8">
      <c r="A17" s="28" t="s">
        <v>49</v>
      </c>
      <c r="B17" s="28" t="s">
        <v>88</v>
      </c>
      <c r="D17" s="29">
        <f>'Gantt Chart'!B21</f>
        <v>1</v>
      </c>
      <c r="E17" s="36">
        <f>'Gantt Chart'!C21</f>
        <v>45418</v>
      </c>
      <c r="F17" s="36">
        <f>'Gantt Chart'!D21</f>
        <v>45423</v>
      </c>
    </row>
    <row r="18" spans="1:8">
      <c r="A18" s="28" t="s">
        <v>50</v>
      </c>
      <c r="B18" s="28" t="s">
        <v>89</v>
      </c>
      <c r="D18" s="29">
        <f>'Gantt Chart'!B22</f>
        <v>1</v>
      </c>
      <c r="E18" s="36">
        <f>'Gantt Chart'!C22</f>
        <v>45418</v>
      </c>
      <c r="F18" s="36">
        <f>'Gantt Chart'!D22</f>
        <v>45425</v>
      </c>
    </row>
    <row r="19" spans="1:8">
      <c r="A19" s="28" t="s">
        <v>51</v>
      </c>
      <c r="B19" s="28" t="s">
        <v>90</v>
      </c>
      <c r="D19" s="29">
        <f>'Gantt Chart'!B23</f>
        <v>1</v>
      </c>
      <c r="E19" s="36">
        <f>'Gantt Chart'!C23</f>
        <v>45418</v>
      </c>
      <c r="F19" s="36">
        <f>'Gantt Chart'!D23</f>
        <v>45425</v>
      </c>
    </row>
    <row r="20" spans="1:8">
      <c r="A20" s="28" t="s">
        <v>52</v>
      </c>
      <c r="B20" s="28" t="s">
        <v>91</v>
      </c>
      <c r="D20" s="29">
        <f>'Gantt Chart'!B24</f>
        <v>0.5</v>
      </c>
      <c r="E20" s="36">
        <f>'Gantt Chart'!C24</f>
        <v>45418</v>
      </c>
      <c r="F20" s="36">
        <f>'Gantt Chart'!D24</f>
        <v>45425</v>
      </c>
      <c r="H20" t="s">
        <v>49</v>
      </c>
    </row>
    <row r="21" spans="1:8">
      <c r="A21" s="28" t="s">
        <v>53</v>
      </c>
      <c r="B21" s="28" t="s">
        <v>92</v>
      </c>
      <c r="D21" s="29">
        <f>'Gantt Chart'!B25</f>
        <v>0</v>
      </c>
      <c r="E21" s="36">
        <f>'Gantt Chart'!C25</f>
        <v>45418</v>
      </c>
      <c r="F21" s="36">
        <f>'Gantt Chart'!D25</f>
        <v>45425</v>
      </c>
    </row>
    <row r="22" spans="1:8">
      <c r="A22" s="28" t="s">
        <v>102</v>
      </c>
      <c r="B22" s="28" t="s">
        <v>103</v>
      </c>
      <c r="D22" s="29">
        <f>'Gantt Chart'!B26</f>
        <v>0.5</v>
      </c>
      <c r="E22" s="36">
        <f>'Gantt Chart'!C26</f>
        <v>45418</v>
      </c>
      <c r="F22" s="36">
        <f>'Gantt Chart'!D26</f>
        <v>45426</v>
      </c>
      <c r="H22" t="s">
        <v>104</v>
      </c>
    </row>
    <row r="23" spans="1:8">
      <c r="A23" s="32">
        <v>3</v>
      </c>
      <c r="B23" s="33" t="s">
        <v>83</v>
      </c>
      <c r="C23" s="33"/>
      <c r="D23" s="34">
        <f>'Gantt Chart'!B27</f>
        <v>0</v>
      </c>
      <c r="E23" s="35">
        <f>'Gantt Chart'!C27</f>
        <v>45427</v>
      </c>
      <c r="F23" s="35">
        <f>'Gantt Chart'!D27</f>
        <v>45433</v>
      </c>
      <c r="G23" s="33"/>
      <c r="H23" s="33"/>
    </row>
    <row r="24" spans="1:8">
      <c r="A24" s="28" t="s">
        <v>54</v>
      </c>
      <c r="B24" s="28" t="s">
        <v>73</v>
      </c>
      <c r="D24" s="29">
        <f>'Gantt Chart'!B28</f>
        <v>0</v>
      </c>
      <c r="E24" s="36">
        <f>'Gantt Chart'!C28</f>
        <v>45427</v>
      </c>
      <c r="F24" s="36">
        <f>'Gantt Chart'!D28</f>
        <v>45430</v>
      </c>
      <c r="H24" t="s">
        <v>104</v>
      </c>
    </row>
    <row r="25" spans="1:8">
      <c r="A25" s="28" t="s">
        <v>55</v>
      </c>
      <c r="B25" s="28" t="s">
        <v>93</v>
      </c>
      <c r="D25" s="29">
        <f>'Gantt Chart'!B29</f>
        <v>0</v>
      </c>
      <c r="E25" s="36">
        <f>'Gantt Chart'!C29</f>
        <v>45427</v>
      </c>
      <c r="F25" s="36">
        <f>'Gantt Chart'!D29</f>
        <v>45430</v>
      </c>
    </row>
    <row r="26" spans="1:8">
      <c r="A26" s="28" t="s">
        <v>56</v>
      </c>
      <c r="B26" s="28" t="s">
        <v>94</v>
      </c>
      <c r="D26" s="29">
        <f>'Gantt Chart'!B30</f>
        <v>0</v>
      </c>
      <c r="E26" s="36">
        <f>'Gantt Chart'!C30</f>
        <v>45427</v>
      </c>
      <c r="F26" s="36">
        <f>'Gantt Chart'!D30</f>
        <v>45429</v>
      </c>
    </row>
    <row r="27" spans="1:8">
      <c r="A27" s="28" t="s">
        <v>57</v>
      </c>
      <c r="B27" s="28" t="s">
        <v>95</v>
      </c>
      <c r="D27" s="29">
        <f>'Gantt Chart'!B31</f>
        <v>0</v>
      </c>
      <c r="E27" s="36">
        <f>'Gantt Chart'!C31</f>
        <v>45427</v>
      </c>
      <c r="F27" s="36">
        <f>'Gantt Chart'!D31</f>
        <v>45429</v>
      </c>
    </row>
    <row r="28" spans="1:8">
      <c r="A28" s="28" t="s">
        <v>58</v>
      </c>
      <c r="B28" s="28" t="s">
        <v>96</v>
      </c>
      <c r="D28" s="29">
        <f>'Gantt Chart'!B32</f>
        <v>0</v>
      </c>
      <c r="E28" s="36">
        <f>'Gantt Chart'!C32</f>
        <v>45427</v>
      </c>
      <c r="F28" s="36">
        <f>'Gantt Chart'!D32</f>
        <v>45429</v>
      </c>
    </row>
    <row r="29" spans="1:8">
      <c r="A29" s="28" t="s">
        <v>59</v>
      </c>
      <c r="B29" s="28" t="s">
        <v>98</v>
      </c>
      <c r="D29" s="29">
        <f>'Gantt Chart'!B33</f>
        <v>0</v>
      </c>
      <c r="E29" s="36">
        <f>'Gantt Chart'!C33</f>
        <v>45427</v>
      </c>
      <c r="F29" s="36">
        <f>'Gantt Chart'!D33</f>
        <v>45429</v>
      </c>
    </row>
    <row r="30" spans="1:8">
      <c r="A30" s="28" t="s">
        <v>60</v>
      </c>
      <c r="B30" s="28" t="s">
        <v>97</v>
      </c>
      <c r="D30" s="29">
        <f>'Gantt Chart'!B34</f>
        <v>0</v>
      </c>
      <c r="E30" s="36">
        <f>'Gantt Chart'!C34</f>
        <v>45427</v>
      </c>
      <c r="F30" s="36">
        <f>'Gantt Chart'!D34</f>
        <v>45429</v>
      </c>
    </row>
    <row r="31" spans="1:8">
      <c r="A31" s="28" t="s">
        <v>61</v>
      </c>
      <c r="B31" s="28" t="s">
        <v>99</v>
      </c>
      <c r="D31" s="29">
        <f>'Gantt Chart'!B35</f>
        <v>0</v>
      </c>
      <c r="E31" s="36">
        <f>'Gantt Chart'!C35</f>
        <v>45427</v>
      </c>
      <c r="F31" s="36">
        <f>'Gantt Chart'!D35</f>
        <v>45429</v>
      </c>
    </row>
    <row r="32" spans="1:8">
      <c r="A32" s="28" t="s">
        <v>62</v>
      </c>
      <c r="B32" s="28" t="s">
        <v>100</v>
      </c>
      <c r="D32" s="29">
        <f>'Gantt Chart'!B36</f>
        <v>0</v>
      </c>
      <c r="E32" s="36">
        <f>'Gantt Chart'!C36</f>
        <v>45427</v>
      </c>
      <c r="F32" s="36">
        <f>'Gantt Chart'!D36</f>
        <v>45429</v>
      </c>
    </row>
    <row r="33" spans="1:8">
      <c r="A33" s="32">
        <v>4</v>
      </c>
      <c r="B33" s="33" t="s">
        <v>84</v>
      </c>
      <c r="C33" s="33"/>
      <c r="D33" s="34">
        <f>'Gantt Chart'!B37</f>
        <v>0</v>
      </c>
      <c r="E33" s="35">
        <f>'Gantt Chart'!C37</f>
        <v>45434</v>
      </c>
      <c r="F33" s="35">
        <f>'Gantt Chart'!D37</f>
        <v>45464</v>
      </c>
      <c r="G33" s="33"/>
      <c r="H33" s="33"/>
    </row>
  </sheetData>
  <mergeCells count="1">
    <mergeCell ref="A1:H1"/>
  </mergeCells>
  <conditionalFormatting sqref="D4:D12 D14:D22 D24:D32">
    <cfRule type="dataBar" priority="1">
      <dataBar>
        <cfvo type="num" val="0"/>
        <cfvo type="num" val="1"/>
        <color rgb="FF556246"/>
      </dataBar>
      <extLst>
        <ext xmlns:x14="http://schemas.microsoft.com/office/spreadsheetml/2009/9/main" uri="{B025F937-C7B1-47D3-B67F-A62EFF666E3E}">
          <x14:id>{BCDE4566-67DA-4BF6-8AA7-7906B150DBF1}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DE4566-67DA-4BF6-8AA7-7906B150DB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D4:D12 D14:D22 D24:D32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Gantt Chart</vt:lpstr>
      <vt:lpstr>WBS</vt:lpstr>
      <vt:lpstr>display_week</vt:lpstr>
      <vt:lpstr>project_start</vt:lpstr>
      <vt:lpstr>'Gantt Chart'!task_end</vt:lpstr>
      <vt:lpstr>'Gantt Chart'!task_progress</vt:lpstr>
      <vt:lpstr>'Gantt Chart'!task_start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Masu</dc:creator>
  <cp:lastModifiedBy>Sarah Masu</cp:lastModifiedBy>
  <dcterms:created xsi:type="dcterms:W3CDTF">2024-04-29T13:50:05Z</dcterms:created>
  <dcterms:modified xsi:type="dcterms:W3CDTF">2024-05-12T17:30:04Z</dcterms:modified>
</cp:coreProperties>
</file>