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rybunker/Google Drive/Research/Tennis Prediction ML/Data/"/>
    </mc:Choice>
  </mc:AlternateContent>
  <xr:revisionPtr revIDLastSave="0" documentId="13_ncr:1_{B9C9F544-37B8-CE4E-ADDD-A2E5D9BB49A1}" xr6:coauthVersionLast="47" xr6:coauthVersionMax="47" xr10:uidLastSave="{00000000-0000-0000-0000-000000000000}"/>
  <bookViews>
    <workbookView xWindow="260" yWindow="500" windowWidth="28800" windowHeight="16240" xr2:uid="{7033E566-E8BC-4A45-A346-692DFB39B9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C24" i="1"/>
  <c r="D24" i="1"/>
  <c r="E24" i="1"/>
  <c r="F24" i="1"/>
  <c r="C27" i="1"/>
  <c r="G27" i="1" s="1"/>
  <c r="D27" i="1"/>
  <c r="E27" i="1"/>
  <c r="F27" i="1"/>
  <c r="C25" i="1"/>
  <c r="D25" i="1"/>
  <c r="E25" i="1"/>
  <c r="F25" i="1"/>
  <c r="C26" i="1"/>
  <c r="D26" i="1"/>
  <c r="E26" i="1"/>
  <c r="F26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3" i="1"/>
  <c r="D33" i="1"/>
  <c r="E33" i="1"/>
  <c r="F33" i="1"/>
  <c r="C32" i="1"/>
  <c r="D32" i="1"/>
  <c r="E32" i="1"/>
  <c r="F32" i="1"/>
  <c r="C34" i="1"/>
  <c r="D34" i="1"/>
  <c r="E34" i="1"/>
  <c r="F34" i="1"/>
  <c r="C36" i="1"/>
  <c r="D36" i="1"/>
  <c r="E36" i="1"/>
  <c r="F36" i="1"/>
  <c r="C35" i="1"/>
  <c r="D35" i="1"/>
  <c r="E35" i="1"/>
  <c r="F35" i="1"/>
  <c r="H27" i="1" l="1"/>
  <c r="H28" i="1"/>
  <c r="G24" i="1"/>
  <c r="G25" i="1"/>
  <c r="H31" i="1"/>
  <c r="I29" i="1"/>
  <c r="G26" i="1"/>
  <c r="G29" i="1"/>
  <c r="I30" i="1"/>
  <c r="H23" i="1"/>
  <c r="G35" i="1"/>
  <c r="G36" i="1"/>
  <c r="G30" i="1"/>
  <c r="I31" i="1"/>
  <c r="G32" i="1"/>
  <c r="H35" i="1"/>
  <c r="G34" i="1"/>
  <c r="G33" i="1"/>
  <c r="H30" i="1"/>
  <c r="I23" i="1"/>
  <c r="G31" i="1"/>
  <c r="G28" i="1"/>
  <c r="G23" i="1"/>
  <c r="H29" i="1"/>
  <c r="I33" i="1"/>
  <c r="I24" i="1"/>
  <c r="I32" i="1"/>
  <c r="H33" i="1"/>
  <c r="I27" i="1"/>
  <c r="H24" i="1"/>
  <c r="I34" i="1"/>
  <c r="H32" i="1"/>
  <c r="I25" i="1"/>
  <c r="I36" i="1"/>
  <c r="H34" i="1"/>
  <c r="I26" i="1"/>
  <c r="H25" i="1"/>
  <c r="I35" i="1"/>
  <c r="H36" i="1"/>
  <c r="I28" i="1"/>
  <c r="H26" i="1"/>
</calcChain>
</file>

<file path=xl/sharedStrings.xml><?xml version="1.0" encoding="utf-8"?>
<sst xmlns="http://schemas.openxmlformats.org/spreadsheetml/2006/main" count="108" uniqueCount="29">
  <si>
    <t>AgeDiff</t>
  </si>
  <si>
    <t>SameCountry</t>
  </si>
  <si>
    <t>SameHand</t>
  </si>
  <si>
    <t>HeightDiff</t>
  </si>
  <si>
    <t>RankDiff</t>
  </si>
  <si>
    <t>RankDiffNorm</t>
  </si>
  <si>
    <t>PtsDiffPerc</t>
  </si>
  <si>
    <t>PtsDiff</t>
  </si>
  <si>
    <t>PtsDiffNorm</t>
  </si>
  <si>
    <t>RankDiffPerc</t>
  </si>
  <si>
    <t>B365OddsDiff</t>
  </si>
  <si>
    <t>AvgOddsDiff</t>
  </si>
  <si>
    <t>Range</t>
  </si>
  <si>
    <t>MedRank</t>
  </si>
  <si>
    <t>AvgRank</t>
  </si>
  <si>
    <t>ReliefFRank</t>
  </si>
  <si>
    <t>SymmURank</t>
  </si>
  <si>
    <t>ChiSqRank</t>
  </si>
  <si>
    <t>CorrRank</t>
  </si>
  <si>
    <t>Feature</t>
  </si>
  <si>
    <t>Rank</t>
  </si>
  <si>
    <t>ReliefF</t>
  </si>
  <si>
    <t>SymmU</t>
  </si>
  <si>
    <t>ChiSquared</t>
  </si>
  <si>
    <t>Correlation</t>
  </si>
  <si>
    <t>P1_Seed</t>
  </si>
  <si>
    <t>P1_Entry</t>
  </si>
  <si>
    <t>GainRatio</t>
  </si>
  <si>
    <t>GainRatioRank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</si>
</sst>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C2410-3B25-9C47-BC13-608DAB8FBBE1}">
  <dimension ref="A1:S74"/>
  <sheetViews>
    <sheetView tabSelected="1" topLeftCell="A6" workbookViewId="0">
      <selection activeCell="J26" sqref="J26"/>
    </sheetView>
  </sheetViews>
  <sheetFormatPr baseColWidth="10" defaultRowHeight="16" x14ac:dyDescent="0.2"/>
  <cols>
    <col min="1" max="1" width="12.83203125" customWidth="1"/>
    <col min="2" max="2" width="10.1640625" bestFit="1" customWidth="1"/>
    <col min="3" max="3" width="9.83203125" bestFit="1" customWidth="1"/>
    <col min="4" max="4" width="13.5" bestFit="1" customWidth="1"/>
    <col min="5" max="5" width="12.83203125" bestFit="1" customWidth="1"/>
    <col min="9" max="9" width="12.83203125" bestFit="1" customWidth="1"/>
  </cols>
  <sheetData>
    <row r="1" spans="1:19" x14ac:dyDescent="0.2">
      <c r="A1" s="3" t="s">
        <v>19</v>
      </c>
      <c r="B1" s="3" t="s">
        <v>24</v>
      </c>
      <c r="C1" s="3" t="s">
        <v>20</v>
      </c>
      <c r="D1" s="3"/>
      <c r="E1" s="3" t="s">
        <v>19</v>
      </c>
      <c r="F1" s="3" t="s">
        <v>23</v>
      </c>
      <c r="G1" s="3" t="s">
        <v>20</v>
      </c>
      <c r="H1" s="3"/>
      <c r="I1" s="3" t="s">
        <v>19</v>
      </c>
      <c r="J1" s="3" t="s">
        <v>27</v>
      </c>
      <c r="K1" s="3" t="s">
        <v>20</v>
      </c>
      <c r="L1" s="3"/>
      <c r="M1" s="3" t="s">
        <v>19</v>
      </c>
      <c r="N1" s="3" t="s">
        <v>22</v>
      </c>
      <c r="O1" s="3" t="s">
        <v>20</v>
      </c>
      <c r="P1" s="3"/>
      <c r="Q1" s="3" t="s">
        <v>19</v>
      </c>
      <c r="R1" s="3" t="s">
        <v>21</v>
      </c>
      <c r="S1" s="3" t="s">
        <v>20</v>
      </c>
    </row>
    <row r="2" spans="1:19" x14ac:dyDescent="0.2">
      <c r="A2" t="s">
        <v>11</v>
      </c>
      <c r="B2" s="6">
        <v>0.40628999999999998</v>
      </c>
      <c r="C2">
        <v>1</v>
      </c>
      <c r="E2" t="s">
        <v>10</v>
      </c>
      <c r="F2">
        <v>7831.8450000000003</v>
      </c>
      <c r="G2">
        <v>1</v>
      </c>
      <c r="I2" t="s">
        <v>11</v>
      </c>
      <c r="J2">
        <v>5.1694299999999999E-2</v>
      </c>
      <c r="K2">
        <v>1</v>
      </c>
      <c r="M2" t="s">
        <v>11</v>
      </c>
      <c r="N2">
        <v>7.9872799999999994E-2</v>
      </c>
      <c r="O2">
        <v>1</v>
      </c>
      <c r="Q2" t="s">
        <v>11</v>
      </c>
      <c r="R2">
        <v>4.8062000000000001E-3</v>
      </c>
      <c r="S2">
        <v>1</v>
      </c>
    </row>
    <row r="3" spans="1:19" x14ac:dyDescent="0.2">
      <c r="A3" t="s">
        <v>10</v>
      </c>
      <c r="B3" s="6">
        <v>0.39521000000000001</v>
      </c>
      <c r="C3">
        <v>2</v>
      </c>
      <c r="E3" t="s">
        <v>11</v>
      </c>
      <c r="F3">
        <v>7475.6729999999998</v>
      </c>
      <c r="G3">
        <v>2</v>
      </c>
      <c r="I3" t="s">
        <v>10</v>
      </c>
      <c r="J3">
        <v>5.05759E-2</v>
      </c>
      <c r="K3">
        <v>2</v>
      </c>
      <c r="M3" t="s">
        <v>10</v>
      </c>
      <c r="N3">
        <v>7.9446699999999995E-2</v>
      </c>
      <c r="O3">
        <v>2</v>
      </c>
      <c r="Q3" t="s">
        <v>8</v>
      </c>
      <c r="R3">
        <v>4.0838000000000003E-3</v>
      </c>
      <c r="S3">
        <v>2</v>
      </c>
    </row>
    <row r="4" spans="1:19" x14ac:dyDescent="0.2">
      <c r="A4" t="s">
        <v>8</v>
      </c>
      <c r="B4" s="6">
        <v>0.32863999999999999</v>
      </c>
      <c r="C4">
        <v>3</v>
      </c>
      <c r="E4" t="s">
        <v>9</v>
      </c>
      <c r="F4">
        <v>5191.8239999999996</v>
      </c>
      <c r="G4">
        <v>3</v>
      </c>
      <c r="I4" t="s">
        <v>9</v>
      </c>
      <c r="J4">
        <v>3.8976200000000003E-2</v>
      </c>
      <c r="K4">
        <v>3</v>
      </c>
      <c r="M4" t="s">
        <v>9</v>
      </c>
      <c r="N4">
        <v>5.8787699999999998E-2</v>
      </c>
      <c r="O4">
        <v>3</v>
      </c>
      <c r="Q4" t="s">
        <v>7</v>
      </c>
      <c r="R4">
        <v>4.0838000000000003E-3</v>
      </c>
      <c r="S4">
        <v>3</v>
      </c>
    </row>
    <row r="5" spans="1:19" x14ac:dyDescent="0.2">
      <c r="A5" t="s">
        <v>7</v>
      </c>
      <c r="B5" s="6">
        <v>0.32863999999999999</v>
      </c>
      <c r="C5">
        <v>4</v>
      </c>
      <c r="E5" t="s">
        <v>6</v>
      </c>
      <c r="F5">
        <v>5058.6379999999999</v>
      </c>
      <c r="G5">
        <v>4</v>
      </c>
      <c r="I5" t="s">
        <v>6</v>
      </c>
      <c r="J5">
        <v>3.8549699999999999E-2</v>
      </c>
      <c r="K5">
        <v>4</v>
      </c>
      <c r="M5" t="s">
        <v>6</v>
      </c>
      <c r="N5">
        <v>5.7743599999999999E-2</v>
      </c>
      <c r="O5">
        <v>4</v>
      </c>
      <c r="Q5" t="s">
        <v>10</v>
      </c>
      <c r="R5">
        <v>3.6873000000000001E-3</v>
      </c>
      <c r="S5">
        <v>4</v>
      </c>
    </row>
    <row r="6" spans="1:19" x14ac:dyDescent="0.2">
      <c r="A6" t="s">
        <v>5</v>
      </c>
      <c r="B6" s="6">
        <v>0.28521000000000002</v>
      </c>
      <c r="C6">
        <v>5</v>
      </c>
      <c r="E6" t="s">
        <v>8</v>
      </c>
      <c r="F6">
        <v>5054.41</v>
      </c>
      <c r="G6">
        <v>5</v>
      </c>
      <c r="I6" t="s">
        <v>8</v>
      </c>
      <c r="J6">
        <v>3.5815399999999997E-2</v>
      </c>
      <c r="K6">
        <v>5</v>
      </c>
      <c r="M6" t="s">
        <v>8</v>
      </c>
      <c r="N6">
        <v>5.46706E-2</v>
      </c>
      <c r="O6">
        <v>5</v>
      </c>
      <c r="Q6" t="s">
        <v>0</v>
      </c>
      <c r="R6">
        <v>3.4504000000000002E-3</v>
      </c>
      <c r="S6">
        <v>5</v>
      </c>
    </row>
    <row r="7" spans="1:19" x14ac:dyDescent="0.2">
      <c r="A7" t="s">
        <v>4</v>
      </c>
      <c r="B7" s="7">
        <v>0.28521000000000002</v>
      </c>
      <c r="C7">
        <v>6</v>
      </c>
      <c r="E7" t="s">
        <v>7</v>
      </c>
      <c r="F7">
        <v>5054.41</v>
      </c>
      <c r="G7">
        <v>6</v>
      </c>
      <c r="I7" t="s">
        <v>7</v>
      </c>
      <c r="J7">
        <v>3.5815399999999997E-2</v>
      </c>
      <c r="K7">
        <v>6</v>
      </c>
      <c r="M7" t="s">
        <v>7</v>
      </c>
      <c r="N7">
        <v>5.46706E-2</v>
      </c>
      <c r="O7">
        <v>6</v>
      </c>
      <c r="Q7" t="s">
        <v>3</v>
      </c>
      <c r="R7">
        <v>3.1599000000000002E-3</v>
      </c>
      <c r="S7">
        <v>6</v>
      </c>
    </row>
    <row r="8" spans="1:19" x14ac:dyDescent="0.2">
      <c r="A8" t="s">
        <v>6</v>
      </c>
      <c r="B8" s="7">
        <v>0.23672000000000001</v>
      </c>
      <c r="C8">
        <v>7</v>
      </c>
      <c r="E8" t="s">
        <v>5</v>
      </c>
      <c r="F8">
        <v>4066.51</v>
      </c>
      <c r="G8">
        <v>7</v>
      </c>
      <c r="I8" t="s">
        <v>5</v>
      </c>
      <c r="J8">
        <v>3.02545E-2</v>
      </c>
      <c r="K8">
        <v>7</v>
      </c>
      <c r="M8" t="s">
        <v>5</v>
      </c>
      <c r="N8">
        <v>4.51663E-2</v>
      </c>
      <c r="O8">
        <v>7</v>
      </c>
      <c r="Q8" t="s">
        <v>4</v>
      </c>
      <c r="R8">
        <v>2.5382E-3</v>
      </c>
      <c r="S8">
        <v>7</v>
      </c>
    </row>
    <row r="9" spans="1:19" x14ac:dyDescent="0.2">
      <c r="A9" t="s">
        <v>9</v>
      </c>
      <c r="B9" s="7">
        <v>0.19066</v>
      </c>
      <c r="C9">
        <v>8</v>
      </c>
      <c r="E9" t="s">
        <v>4</v>
      </c>
      <c r="F9">
        <v>4066.51</v>
      </c>
      <c r="G9">
        <v>8</v>
      </c>
      <c r="I9" t="s">
        <v>4</v>
      </c>
      <c r="J9">
        <v>3.02545E-2</v>
      </c>
      <c r="K9">
        <v>8</v>
      </c>
      <c r="M9" t="s">
        <v>4</v>
      </c>
      <c r="N9">
        <v>4.51663E-2</v>
      </c>
      <c r="O9">
        <v>8</v>
      </c>
      <c r="Q9" t="s">
        <v>5</v>
      </c>
      <c r="R9">
        <v>2.5382E-3</v>
      </c>
      <c r="S9">
        <v>8</v>
      </c>
    </row>
    <row r="10" spans="1:19" x14ac:dyDescent="0.2">
      <c r="A10" t="s">
        <v>25</v>
      </c>
      <c r="B10" s="7">
        <v>0.16767000000000001</v>
      </c>
      <c r="C10">
        <v>9</v>
      </c>
      <c r="E10" t="s">
        <v>25</v>
      </c>
      <c r="F10">
        <v>2284.348</v>
      </c>
      <c r="G10">
        <v>9</v>
      </c>
      <c r="I10" t="s">
        <v>25</v>
      </c>
      <c r="J10">
        <v>1.9372899999999998E-2</v>
      </c>
      <c r="K10">
        <v>9</v>
      </c>
      <c r="M10" t="s">
        <v>25</v>
      </c>
      <c r="N10">
        <v>2.7957099999999999E-2</v>
      </c>
      <c r="O10">
        <v>9</v>
      </c>
      <c r="Q10" t="s">
        <v>9</v>
      </c>
      <c r="R10">
        <v>1.1072E-3</v>
      </c>
      <c r="S10">
        <v>9</v>
      </c>
    </row>
    <row r="11" spans="1:19" x14ac:dyDescent="0.2">
      <c r="A11" t="s">
        <v>26</v>
      </c>
      <c r="B11" s="7">
        <v>9.6390000000000003E-2</v>
      </c>
      <c r="C11">
        <v>10</v>
      </c>
      <c r="E11" t="s">
        <v>26</v>
      </c>
      <c r="F11">
        <v>368.70400000000001</v>
      </c>
      <c r="G11">
        <v>10</v>
      </c>
      <c r="I11" t="s">
        <v>26</v>
      </c>
      <c r="J11">
        <v>9.1313000000000002E-3</v>
      </c>
      <c r="K11">
        <v>10</v>
      </c>
      <c r="M11" t="s">
        <v>26</v>
      </c>
      <c r="N11">
        <v>8.4697000000000001E-3</v>
      </c>
      <c r="O11">
        <v>10</v>
      </c>
      <c r="Q11" t="s">
        <v>6</v>
      </c>
      <c r="R11">
        <v>8.9999999999999998E-4</v>
      </c>
      <c r="S11">
        <v>10</v>
      </c>
    </row>
    <row r="12" spans="1:19" x14ac:dyDescent="0.2">
      <c r="A12" t="s">
        <v>3</v>
      </c>
      <c r="B12" s="7">
        <v>5.919E-2</v>
      </c>
      <c r="C12">
        <v>11</v>
      </c>
      <c r="E12" t="s">
        <v>3</v>
      </c>
      <c r="F12">
        <v>97.870999999999995</v>
      </c>
      <c r="G12">
        <v>11</v>
      </c>
      <c r="I12" t="s">
        <v>3</v>
      </c>
      <c r="J12">
        <v>1.3614E-3</v>
      </c>
      <c r="K12">
        <v>11</v>
      </c>
      <c r="M12" t="s">
        <v>3</v>
      </c>
      <c r="N12">
        <v>1.6459999999999999E-3</v>
      </c>
      <c r="O12">
        <v>11</v>
      </c>
      <c r="Q12" t="s">
        <v>25</v>
      </c>
      <c r="R12">
        <v>8.4179999999999997E-4</v>
      </c>
      <c r="S12">
        <v>11</v>
      </c>
    </row>
    <row r="13" spans="1:19" x14ac:dyDescent="0.2">
      <c r="A13" t="s">
        <v>2</v>
      </c>
      <c r="B13" s="7">
        <v>2.4969999999999999E-2</v>
      </c>
      <c r="C13">
        <v>12</v>
      </c>
      <c r="E13" t="s">
        <v>2</v>
      </c>
      <c r="F13">
        <v>21.175999999999998</v>
      </c>
      <c r="G13">
        <v>12</v>
      </c>
      <c r="I13" t="s">
        <v>2</v>
      </c>
      <c r="J13">
        <v>5.6919999999999996E-4</v>
      </c>
      <c r="K13">
        <v>12</v>
      </c>
      <c r="M13" t="s">
        <v>2</v>
      </c>
      <c r="N13">
        <v>5.0239999999999996E-4</v>
      </c>
      <c r="O13">
        <v>12</v>
      </c>
      <c r="Q13" t="s">
        <v>2</v>
      </c>
      <c r="R13">
        <v>1.295E-4</v>
      </c>
      <c r="S13">
        <v>12</v>
      </c>
    </row>
    <row r="14" spans="1:19" x14ac:dyDescent="0.2">
      <c r="A14" t="s">
        <v>0</v>
      </c>
      <c r="B14" s="7">
        <v>2.1590000000000002E-2</v>
      </c>
      <c r="C14">
        <v>13</v>
      </c>
      <c r="E14" t="s">
        <v>1</v>
      </c>
      <c r="F14">
        <v>0.376</v>
      </c>
      <c r="G14">
        <v>13</v>
      </c>
      <c r="I14" t="s">
        <v>1</v>
      </c>
      <c r="J14">
        <v>2.1299999999999999E-5</v>
      </c>
      <c r="K14">
        <v>13</v>
      </c>
      <c r="M14" t="s">
        <v>1</v>
      </c>
      <c r="N14">
        <v>1.1600000000000001E-5</v>
      </c>
      <c r="O14">
        <v>13</v>
      </c>
      <c r="Q14" t="s">
        <v>1</v>
      </c>
      <c r="R14">
        <v>1.295E-4</v>
      </c>
      <c r="S14">
        <v>13</v>
      </c>
    </row>
    <row r="15" spans="1:19" x14ac:dyDescent="0.2">
      <c r="A15" t="s">
        <v>1</v>
      </c>
      <c r="B15" s="7">
        <v>3.3300000000000001E-3</v>
      </c>
      <c r="C15">
        <v>14</v>
      </c>
      <c r="E15" t="s">
        <v>0</v>
      </c>
      <c r="F15">
        <v>0</v>
      </c>
      <c r="G15">
        <v>14</v>
      </c>
      <c r="I15" t="s">
        <v>0</v>
      </c>
      <c r="J15">
        <v>0</v>
      </c>
      <c r="K15">
        <v>14</v>
      </c>
      <c r="M15" t="s">
        <v>0</v>
      </c>
      <c r="N15">
        <v>0</v>
      </c>
      <c r="O15">
        <v>14</v>
      </c>
      <c r="Q15" t="s">
        <v>26</v>
      </c>
      <c r="R15">
        <v>-2.94E-5</v>
      </c>
      <c r="S15">
        <v>14</v>
      </c>
    </row>
    <row r="22" spans="1:13" x14ac:dyDescent="0.2">
      <c r="A22" s="2" t="s">
        <v>19</v>
      </c>
      <c r="B22" s="2" t="s">
        <v>18</v>
      </c>
      <c r="C22" s="2" t="s">
        <v>17</v>
      </c>
      <c r="D22" s="2" t="s">
        <v>28</v>
      </c>
      <c r="E22" s="2" t="s">
        <v>16</v>
      </c>
      <c r="F22" s="3" t="s">
        <v>15</v>
      </c>
      <c r="G22" s="2" t="s">
        <v>14</v>
      </c>
      <c r="H22" s="2" t="s">
        <v>13</v>
      </c>
      <c r="I22" s="2" t="s">
        <v>12</v>
      </c>
    </row>
    <row r="23" spans="1:13" x14ac:dyDescent="0.2">
      <c r="A23" s="1" t="s">
        <v>11</v>
      </c>
      <c r="B23" s="1">
        <v>1</v>
      </c>
      <c r="C23" s="1">
        <f>VLOOKUP(A23,$E$1:$G$15,3,FALSE)</f>
        <v>2</v>
      </c>
      <c r="D23" s="1">
        <f>VLOOKUP(A23,$I$1:$K$15,3,FALSE)</f>
        <v>1</v>
      </c>
      <c r="E23" s="1">
        <f>VLOOKUP(A23,$M$1:$O$15,3,FALSE)</f>
        <v>1</v>
      </c>
      <c r="F23" s="1">
        <f>VLOOKUP(A23,$Q$1:$S$15,3,FALSE)</f>
        <v>1</v>
      </c>
      <c r="G23" s="1">
        <f>AVERAGE(B23:F23)</f>
        <v>1.2</v>
      </c>
      <c r="H23" s="1">
        <f>MEDIAN(B23:F23)</f>
        <v>1</v>
      </c>
      <c r="I23">
        <f>MAX(B23:F23)-MIN(B23:F23)</f>
        <v>1</v>
      </c>
      <c r="M23" s="4"/>
    </row>
    <row r="24" spans="1:13" x14ac:dyDescent="0.2">
      <c r="A24" s="1" t="s">
        <v>10</v>
      </c>
      <c r="B24" s="1">
        <v>2</v>
      </c>
      <c r="C24" s="1">
        <f>VLOOKUP(A24,$E$1:$G$15,3,FALSE)</f>
        <v>1</v>
      </c>
      <c r="D24" s="1">
        <f>VLOOKUP(A24,$I$1:$K$15,3,FALSE)</f>
        <v>2</v>
      </c>
      <c r="E24" s="1">
        <f>VLOOKUP(A24,$M$1:$O$15,3,FALSE)</f>
        <v>2</v>
      </c>
      <c r="F24" s="1">
        <f>VLOOKUP(A24,$Q$1:$S$15,3,FALSE)</f>
        <v>4</v>
      </c>
      <c r="G24" s="1">
        <f>AVERAGE(B24:F24)</f>
        <v>2.2000000000000002</v>
      </c>
      <c r="H24" s="1">
        <f>MEDIAN(B24:F24)</f>
        <v>2</v>
      </c>
      <c r="I24">
        <f>MAX(B24:F24)-MIN(B24:F24)</f>
        <v>3</v>
      </c>
      <c r="M24" s="5"/>
    </row>
    <row r="25" spans="1:13" x14ac:dyDescent="0.2">
      <c r="A25" s="1" t="s">
        <v>8</v>
      </c>
      <c r="B25" s="1">
        <v>3</v>
      </c>
      <c r="C25" s="1">
        <f>VLOOKUP(A25,$E$1:$G$15,3,FALSE)</f>
        <v>5</v>
      </c>
      <c r="D25" s="1">
        <f>VLOOKUP(A25,$I$1:$K$15,3,FALSE)</f>
        <v>5</v>
      </c>
      <c r="E25" s="1">
        <f>VLOOKUP(A25,$M$1:$O$15,3,FALSE)</f>
        <v>5</v>
      </c>
      <c r="F25" s="1">
        <f>VLOOKUP(A25,$Q$1:$S$15,3,FALSE)</f>
        <v>2</v>
      </c>
      <c r="G25" s="1">
        <f>AVERAGE(B25:F25)</f>
        <v>4</v>
      </c>
      <c r="H25" s="1">
        <f>MEDIAN(B25:F25)</f>
        <v>5</v>
      </c>
      <c r="I25">
        <f>MAX(B25:F25)-MIN(B25:F25)</f>
        <v>3</v>
      </c>
      <c r="M25" s="5"/>
    </row>
    <row r="26" spans="1:13" x14ac:dyDescent="0.2">
      <c r="A26" s="1" t="s">
        <v>7</v>
      </c>
      <c r="B26" s="1">
        <v>4</v>
      </c>
      <c r="C26" s="1">
        <f>VLOOKUP(A26,$E$1:$G$15,3,FALSE)</f>
        <v>6</v>
      </c>
      <c r="D26" s="1">
        <f>VLOOKUP(A26,$I$1:$K$15,3,FALSE)</f>
        <v>6</v>
      </c>
      <c r="E26" s="1">
        <f>VLOOKUP(A26,$M$1:$O$15,3,FALSE)</f>
        <v>6</v>
      </c>
      <c r="F26" s="1">
        <f>VLOOKUP(A26,$Q$1:$S$15,3,FALSE)</f>
        <v>3</v>
      </c>
      <c r="G26" s="1">
        <f>AVERAGE(B26:F26)</f>
        <v>5</v>
      </c>
      <c r="H26" s="1">
        <f>MEDIAN(B26:F26)</f>
        <v>6</v>
      </c>
      <c r="I26">
        <f>MAX(B26:F26)-MIN(B26:F26)</f>
        <v>3</v>
      </c>
      <c r="M26" s="5"/>
    </row>
    <row r="27" spans="1:13" x14ac:dyDescent="0.2">
      <c r="A27" s="1" t="s">
        <v>9</v>
      </c>
      <c r="B27" s="1">
        <v>8</v>
      </c>
      <c r="C27" s="1">
        <f>VLOOKUP(A27,$E$1:$G$15,3,FALSE)</f>
        <v>3</v>
      </c>
      <c r="D27" s="1">
        <f>VLOOKUP(A27,$I$1:$K$15,3,FALSE)</f>
        <v>3</v>
      </c>
      <c r="E27" s="1">
        <f>VLOOKUP(A27,$M$1:$O$15,3,FALSE)</f>
        <v>3</v>
      </c>
      <c r="F27" s="1">
        <f>VLOOKUP(A27,$Q$1:$S$15,3,FALSE)</f>
        <v>9</v>
      </c>
      <c r="G27" s="1">
        <f>AVERAGE(B27:F27)</f>
        <v>5.2</v>
      </c>
      <c r="H27" s="1">
        <f>MEDIAN(B27:F27)</f>
        <v>3</v>
      </c>
      <c r="I27">
        <f>MAX(B27:F27)-MIN(B27:F27)</f>
        <v>6</v>
      </c>
      <c r="M27" s="5"/>
    </row>
    <row r="28" spans="1:13" x14ac:dyDescent="0.2">
      <c r="A28" s="1" t="s">
        <v>6</v>
      </c>
      <c r="B28" s="1">
        <v>7</v>
      </c>
      <c r="C28" s="1">
        <f>VLOOKUP(A28,$E$1:$G$15,3,FALSE)</f>
        <v>4</v>
      </c>
      <c r="D28" s="1">
        <f>VLOOKUP(A28,$I$1:$K$15,3,FALSE)</f>
        <v>4</v>
      </c>
      <c r="E28" s="1">
        <f>VLOOKUP(A28,$M$1:$O$15,3,FALSE)</f>
        <v>4</v>
      </c>
      <c r="F28" s="1">
        <f>VLOOKUP(A28,$Q$1:$S$15,3,FALSE)</f>
        <v>10</v>
      </c>
      <c r="G28" s="1">
        <f>AVERAGE(B28:F28)</f>
        <v>5.8</v>
      </c>
      <c r="H28" s="1">
        <f>MEDIAN(B28:F28)</f>
        <v>4</v>
      </c>
      <c r="I28">
        <f>MAX(B28:F28)-MIN(B28:F28)</f>
        <v>6</v>
      </c>
    </row>
    <row r="29" spans="1:13" x14ac:dyDescent="0.2">
      <c r="A29" s="1" t="s">
        <v>5</v>
      </c>
      <c r="B29" s="1">
        <v>5</v>
      </c>
      <c r="C29" s="1">
        <f>VLOOKUP(A29,$E$1:$G$15,3,FALSE)</f>
        <v>7</v>
      </c>
      <c r="D29" s="1">
        <f>VLOOKUP(A29,$I$1:$K$15,3,FALSE)</f>
        <v>7</v>
      </c>
      <c r="E29" s="1">
        <f>VLOOKUP(A29,$M$1:$O$15,3,FALSE)</f>
        <v>7</v>
      </c>
      <c r="F29" s="1">
        <f>VLOOKUP(A29,$Q$1:$S$15,3,FALSE)</f>
        <v>8</v>
      </c>
      <c r="G29" s="1">
        <f>AVERAGE(B29:F29)</f>
        <v>6.8</v>
      </c>
      <c r="H29" s="1">
        <f>MEDIAN(B29:F29)</f>
        <v>7</v>
      </c>
      <c r="I29">
        <f>MAX(B29:F29)-MIN(B29:F29)</f>
        <v>3</v>
      </c>
    </row>
    <row r="30" spans="1:13" x14ac:dyDescent="0.2">
      <c r="A30" s="1" t="s">
        <v>4</v>
      </c>
      <c r="B30" s="1">
        <v>6</v>
      </c>
      <c r="C30" s="1">
        <f>VLOOKUP(A30,$E$1:$G$15,3,FALSE)</f>
        <v>8</v>
      </c>
      <c r="D30" s="1">
        <f>VLOOKUP(A30,$I$1:$K$15,3,FALSE)</f>
        <v>8</v>
      </c>
      <c r="E30" s="1">
        <f>VLOOKUP(A30,$M$1:$O$15,3,FALSE)</f>
        <v>8</v>
      </c>
      <c r="F30" s="1">
        <f>VLOOKUP(A30,$Q$1:$S$15,3,FALSE)</f>
        <v>7</v>
      </c>
      <c r="G30" s="1">
        <f>AVERAGE(B30:F30)</f>
        <v>7.4</v>
      </c>
      <c r="H30" s="1">
        <f>MEDIAN(B30:F30)</f>
        <v>8</v>
      </c>
      <c r="I30">
        <f>MAX(B30:F30)-MIN(B30:F30)</f>
        <v>2</v>
      </c>
    </row>
    <row r="31" spans="1:13" x14ac:dyDescent="0.2">
      <c r="A31" s="1" t="s">
        <v>25</v>
      </c>
      <c r="B31" s="1">
        <v>9</v>
      </c>
      <c r="C31" s="1">
        <f>VLOOKUP(A31,$E$1:$G$15,3,FALSE)</f>
        <v>9</v>
      </c>
      <c r="D31" s="1">
        <f>VLOOKUP(A31,$I$1:$K$15,3,FALSE)</f>
        <v>9</v>
      </c>
      <c r="E31" s="1">
        <f>VLOOKUP(A31,$M$1:$O$15,3,FALSE)</f>
        <v>9</v>
      </c>
      <c r="F31" s="1">
        <f>VLOOKUP(A31,$Q$1:$S$15,3,FALSE)</f>
        <v>11</v>
      </c>
      <c r="G31" s="1">
        <f>AVERAGE(B31:F31)</f>
        <v>9.4</v>
      </c>
      <c r="H31" s="1">
        <f>MEDIAN(B31:F31)</f>
        <v>9</v>
      </c>
      <c r="I31">
        <f>MAX(B31:F31)-MIN(B31:F31)</f>
        <v>2</v>
      </c>
    </row>
    <row r="32" spans="1:13" x14ac:dyDescent="0.2">
      <c r="A32" s="1" t="s">
        <v>3</v>
      </c>
      <c r="B32" s="1">
        <v>11</v>
      </c>
      <c r="C32" s="1">
        <f>VLOOKUP(A32,$E$1:$G$15,3,FALSE)</f>
        <v>11</v>
      </c>
      <c r="D32" s="1">
        <f>VLOOKUP(A32,$I$1:$K$15,3,FALSE)</f>
        <v>11</v>
      </c>
      <c r="E32" s="1">
        <f>VLOOKUP(A32,$M$1:$O$15,3,FALSE)</f>
        <v>11</v>
      </c>
      <c r="F32" s="1">
        <f>VLOOKUP(A32,$Q$1:$S$15,3,FALSE)</f>
        <v>6</v>
      </c>
      <c r="G32" s="1">
        <f>AVERAGE(B32:F32)</f>
        <v>10</v>
      </c>
      <c r="H32" s="1">
        <f>MEDIAN(B32:F32)</f>
        <v>11</v>
      </c>
      <c r="I32">
        <f>MAX(B32:F32)-MIN(B32:F32)</f>
        <v>5</v>
      </c>
    </row>
    <row r="33" spans="1:16" x14ac:dyDescent="0.2">
      <c r="A33" s="1" t="s">
        <v>26</v>
      </c>
      <c r="B33" s="1">
        <v>10</v>
      </c>
      <c r="C33" s="1">
        <f>VLOOKUP(A33,$E$1:$G$15,3,FALSE)</f>
        <v>10</v>
      </c>
      <c r="D33" s="1">
        <f>VLOOKUP(A33,$I$1:$K$15,3,FALSE)</f>
        <v>10</v>
      </c>
      <c r="E33" s="1">
        <f>VLOOKUP(A33,$M$1:$O$15,3,FALSE)</f>
        <v>10</v>
      </c>
      <c r="F33" s="1">
        <f>VLOOKUP(A33,$Q$1:$S$15,3,FALSE)</f>
        <v>14</v>
      </c>
      <c r="G33" s="1">
        <f>AVERAGE(B33:F33)</f>
        <v>10.8</v>
      </c>
      <c r="H33" s="1">
        <f>MEDIAN(B33:F33)</f>
        <v>10</v>
      </c>
      <c r="I33">
        <f>MAX(B33:F33)-MIN(B33:F33)</f>
        <v>4</v>
      </c>
    </row>
    <row r="34" spans="1:16" x14ac:dyDescent="0.2">
      <c r="A34" s="1" t="s">
        <v>2</v>
      </c>
      <c r="B34" s="1">
        <v>12</v>
      </c>
      <c r="C34" s="1">
        <f>VLOOKUP(A34,$E$1:$G$15,3,FALSE)</f>
        <v>12</v>
      </c>
      <c r="D34" s="1">
        <f>VLOOKUP(A34,$I$1:$K$15,3,FALSE)</f>
        <v>12</v>
      </c>
      <c r="E34" s="1">
        <f>VLOOKUP(A34,$M$1:$O$15,3,FALSE)</f>
        <v>12</v>
      </c>
      <c r="F34" s="1">
        <f>VLOOKUP(A34,$Q$1:$S$15,3,FALSE)</f>
        <v>12</v>
      </c>
      <c r="G34" s="1">
        <f>AVERAGE(B34:F34)</f>
        <v>12</v>
      </c>
      <c r="H34" s="1">
        <f>MEDIAN(B34:F34)</f>
        <v>12</v>
      </c>
      <c r="I34">
        <f>MAX(B34:F34)-MIN(B34:F34)</f>
        <v>0</v>
      </c>
    </row>
    <row r="35" spans="1:16" x14ac:dyDescent="0.2">
      <c r="A35" s="1" t="s">
        <v>0</v>
      </c>
      <c r="B35" s="1">
        <v>13</v>
      </c>
      <c r="C35" s="1">
        <f>VLOOKUP(A35,$E$1:$G$15,3,FALSE)</f>
        <v>14</v>
      </c>
      <c r="D35" s="1">
        <f>VLOOKUP(A35,$I$1:$K$15,3,FALSE)</f>
        <v>14</v>
      </c>
      <c r="E35" s="1">
        <f>VLOOKUP(A35,$M$1:$O$15,3,FALSE)</f>
        <v>14</v>
      </c>
      <c r="F35" s="1">
        <f>VLOOKUP(A35,$Q$1:$S$15,3,FALSE)</f>
        <v>5</v>
      </c>
      <c r="G35" s="1">
        <f>AVERAGE(B35:F35)</f>
        <v>12</v>
      </c>
      <c r="H35" s="1">
        <f>MEDIAN(B35:F35)</f>
        <v>14</v>
      </c>
      <c r="I35">
        <f>MAX(B35:F35)-MIN(B35:F35)</f>
        <v>9</v>
      </c>
    </row>
    <row r="36" spans="1:16" x14ac:dyDescent="0.2">
      <c r="A36" s="1" t="s">
        <v>1</v>
      </c>
      <c r="B36" s="1">
        <v>14</v>
      </c>
      <c r="C36" s="1">
        <f>VLOOKUP(A36,$E$1:$G$15,3,FALSE)</f>
        <v>13</v>
      </c>
      <c r="D36" s="1">
        <f>VLOOKUP(A36,$I$1:$K$15,3,FALSE)</f>
        <v>13</v>
      </c>
      <c r="E36" s="1">
        <f>VLOOKUP(A36,$M$1:$O$15,3,FALSE)</f>
        <v>13</v>
      </c>
      <c r="F36" s="1">
        <f>VLOOKUP(A36,$Q$1:$S$15,3,FALSE)</f>
        <v>13</v>
      </c>
      <c r="G36" s="1">
        <f>AVERAGE(B36:F36)</f>
        <v>13.2</v>
      </c>
      <c r="H36" s="1">
        <f>MEDIAN(B36:F36)</f>
        <v>13</v>
      </c>
      <c r="I36">
        <f>MAX(B36:F36)-MIN(B36:F36)</f>
        <v>1</v>
      </c>
    </row>
    <row r="41" spans="1:16" x14ac:dyDescent="0.2">
      <c r="P41">
        <v>6</v>
      </c>
    </row>
    <row r="42" spans="1:16" x14ac:dyDescent="0.2">
      <c r="P42">
        <v>5</v>
      </c>
    </row>
    <row r="43" spans="1:16" x14ac:dyDescent="0.2">
      <c r="P43">
        <v>3</v>
      </c>
    </row>
    <row r="44" spans="1:16" x14ac:dyDescent="0.2">
      <c r="O44">
        <v>6</v>
      </c>
    </row>
    <row r="45" spans="1:16" x14ac:dyDescent="0.2">
      <c r="O45">
        <v>5</v>
      </c>
    </row>
    <row r="46" spans="1:16" x14ac:dyDescent="0.2">
      <c r="O46">
        <v>3</v>
      </c>
    </row>
    <row r="47" spans="1:16" x14ac:dyDescent="0.2">
      <c r="O47">
        <v>4</v>
      </c>
    </row>
    <row r="48" spans="1:16" x14ac:dyDescent="0.2">
      <c r="O48">
        <v>14</v>
      </c>
    </row>
    <row r="49" spans="15:17" x14ac:dyDescent="0.2">
      <c r="O49">
        <v>2</v>
      </c>
    </row>
    <row r="50" spans="15:17" x14ac:dyDescent="0.2">
      <c r="O50">
        <v>13</v>
      </c>
    </row>
    <row r="51" spans="15:17" x14ac:dyDescent="0.2">
      <c r="O51">
        <v>1</v>
      </c>
    </row>
    <row r="52" spans="15:17" x14ac:dyDescent="0.2">
      <c r="O52">
        <v>7</v>
      </c>
    </row>
    <row r="53" spans="15:17" x14ac:dyDescent="0.2">
      <c r="O53">
        <v>8</v>
      </c>
    </row>
    <row r="54" spans="15:17" x14ac:dyDescent="0.2">
      <c r="O54">
        <v>10</v>
      </c>
    </row>
    <row r="55" spans="15:17" x14ac:dyDescent="0.2">
      <c r="O55">
        <v>9</v>
      </c>
    </row>
    <row r="56" spans="15:17" x14ac:dyDescent="0.2">
      <c r="O56">
        <v>11</v>
      </c>
    </row>
    <row r="57" spans="15:17" x14ac:dyDescent="0.2">
      <c r="O57">
        <v>12</v>
      </c>
    </row>
    <row r="61" spans="15:17" x14ac:dyDescent="0.2">
      <c r="Q61">
        <v>6</v>
      </c>
    </row>
    <row r="62" spans="15:17" x14ac:dyDescent="0.2">
      <c r="Q62">
        <v>14</v>
      </c>
    </row>
    <row r="63" spans="15:17" x14ac:dyDescent="0.2">
      <c r="Q63">
        <v>2</v>
      </c>
    </row>
    <row r="64" spans="15:17" x14ac:dyDescent="0.2">
      <c r="Q64">
        <v>5</v>
      </c>
    </row>
    <row r="65" spans="17:17" x14ac:dyDescent="0.2">
      <c r="Q65">
        <v>12</v>
      </c>
    </row>
    <row r="66" spans="17:17" x14ac:dyDescent="0.2">
      <c r="Q66">
        <v>10</v>
      </c>
    </row>
    <row r="67" spans="17:17" x14ac:dyDescent="0.2">
      <c r="Q67">
        <v>1</v>
      </c>
    </row>
    <row r="68" spans="17:17" x14ac:dyDescent="0.2">
      <c r="Q68">
        <v>13</v>
      </c>
    </row>
    <row r="69" spans="17:17" x14ac:dyDescent="0.2">
      <c r="Q69">
        <v>3</v>
      </c>
    </row>
    <row r="70" spans="17:17" x14ac:dyDescent="0.2">
      <c r="Q70">
        <v>4</v>
      </c>
    </row>
    <row r="71" spans="17:17" x14ac:dyDescent="0.2">
      <c r="Q71">
        <v>7</v>
      </c>
    </row>
    <row r="72" spans="17:17" x14ac:dyDescent="0.2">
      <c r="Q72">
        <v>9</v>
      </c>
    </row>
    <row r="73" spans="17:17" x14ac:dyDescent="0.2">
      <c r="Q73">
        <v>11</v>
      </c>
    </row>
    <row r="74" spans="17:17" x14ac:dyDescent="0.2">
      <c r="Q74">
        <v>8</v>
      </c>
    </row>
  </sheetData>
  <sortState xmlns:xlrd2="http://schemas.microsoft.com/office/spreadsheetml/2017/richdata2" ref="A23:I36">
    <sortCondition ref="G23:G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2022-08-18T08:32:45Z</dcterms:created>
  <dcterms:modified xsi:type="dcterms:W3CDTF">2022-08-30T03:16:44Z</dcterms:modified>
</cp:coreProperties>
</file>