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uroracorzas/Desktop/Analysis Project/Crowdfunding Analysis/Starter_Code/"/>
    </mc:Choice>
  </mc:AlternateContent>
  <xr:revisionPtr revIDLastSave="0" documentId="13_ncr:1_{D5DCD7FB-5DB6-BA4E-A7E4-FE0C6DADC51E}" xr6:coauthVersionLast="47" xr6:coauthVersionMax="47" xr10:uidLastSave="{00000000-0000-0000-0000-000000000000}"/>
  <bookViews>
    <workbookView xWindow="30980" yWindow="500" windowWidth="40340" windowHeight="20460" activeTab="5" xr2:uid="{00000000-000D-0000-FFFF-FFFF00000000}"/>
  </bookViews>
  <sheets>
    <sheet name="Crowdfunding" sheetId="1" r:id="rId1"/>
    <sheet name="Country Cat" sheetId="3" r:id="rId2"/>
    <sheet name="Country Subcat" sheetId="5" r:id="rId3"/>
    <sheet name="Year Cat" sheetId="7" r:id="rId4"/>
    <sheet name="Goal Analysis" sheetId="9" r:id="rId5"/>
    <sheet name="Statistical" sheetId="10" r:id="rId6"/>
  </sheets>
  <definedNames>
    <definedName name="_xlnm._FilterDatabase" localSheetId="0" hidden="1">Crowdfunding!$A$1:$W$1001</definedName>
    <definedName name="_xlnm._FilterDatabase" localSheetId="4" hidden="1">'Goal Analysis'!$A$1:$H$14</definedName>
  </definedNames>
  <calcPr calcId="191029"/>
  <pivotCaches>
    <pivotCache cacheId="5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E5" i="9" s="1"/>
  <c r="F5" i="9" s="1"/>
  <c r="B6" i="9"/>
  <c r="E6" i="9" s="1"/>
  <c r="F6" i="9" s="1"/>
  <c r="B7" i="9"/>
  <c r="B8" i="9"/>
  <c r="E8" i="9" s="1"/>
  <c r="G8" i="9" s="1"/>
  <c r="B9" i="9"/>
  <c r="B10" i="9"/>
  <c r="B11" i="9"/>
  <c r="B12" i="9"/>
  <c r="E12" i="9" s="1"/>
  <c r="H12" i="9" s="1"/>
  <c r="B13" i="9"/>
  <c r="E13" i="9" s="1"/>
  <c r="F13" i="9" s="1"/>
  <c r="E7" i="9"/>
  <c r="G7" i="9" s="1"/>
  <c r="D4" i="9"/>
  <c r="D3" i="9"/>
  <c r="D5" i="9"/>
  <c r="D6" i="9"/>
  <c r="D7" i="9"/>
  <c r="D8" i="9"/>
  <c r="D9" i="9"/>
  <c r="D10" i="9"/>
  <c r="D11" i="9"/>
  <c r="D12" i="9"/>
  <c r="D13" i="9"/>
  <c r="D2" i="9"/>
  <c r="D14" i="9" s="1"/>
  <c r="C4" i="9"/>
  <c r="C5" i="9"/>
  <c r="C6" i="9"/>
  <c r="C7" i="9"/>
  <c r="C8" i="9"/>
  <c r="C9" i="9"/>
  <c r="C10" i="9"/>
  <c r="C11" i="9"/>
  <c r="C12" i="9"/>
  <c r="C13" i="9"/>
  <c r="C3" i="9"/>
  <c r="C2" i="9"/>
  <c r="C14" i="9" s="1"/>
  <c r="E9" i="9"/>
  <c r="G9" i="9" s="1"/>
  <c r="E4" i="9"/>
  <c r="H4" i="9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N2" i="1"/>
  <c r="R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R3" i="1" s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R242" i="1" s="1"/>
  <c r="N243" i="1"/>
  <c r="R243" i="1" s="1"/>
  <c r="N244" i="1"/>
  <c r="R244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R258" i="1" s="1"/>
  <c r="N259" i="1"/>
  <c r="R259" i="1" s="1"/>
  <c r="N260" i="1"/>
  <c r="R260" i="1" s="1"/>
  <c r="N261" i="1"/>
  <c r="R261" i="1" s="1"/>
  <c r="N262" i="1"/>
  <c r="R262" i="1" s="1"/>
  <c r="N263" i="1"/>
  <c r="R263" i="1" s="1"/>
  <c r="N264" i="1"/>
  <c r="R264" i="1" s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R271" i="1" s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R277" i="1" s="1"/>
  <c r="N278" i="1"/>
  <c r="R278" i="1" s="1"/>
  <c r="N279" i="1"/>
  <c r="R279" i="1" s="1"/>
  <c r="N280" i="1"/>
  <c r="R280" i="1" s="1"/>
  <c r="N281" i="1"/>
  <c r="R281" i="1" s="1"/>
  <c r="N282" i="1"/>
  <c r="R282" i="1" s="1"/>
  <c r="N283" i="1"/>
  <c r="R283" i="1" s="1"/>
  <c r="N284" i="1"/>
  <c r="R284" i="1" s="1"/>
  <c r="N285" i="1"/>
  <c r="R285" i="1" s="1"/>
  <c r="N286" i="1"/>
  <c r="R286" i="1" s="1"/>
  <c r="N287" i="1"/>
  <c r="R287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R297" i="1" s="1"/>
  <c r="N298" i="1"/>
  <c r="R298" i="1" s="1"/>
  <c r="N299" i="1"/>
  <c r="R299" i="1" s="1"/>
  <c r="N300" i="1"/>
  <c r="R300" i="1" s="1"/>
  <c r="N301" i="1"/>
  <c r="R301" i="1" s="1"/>
  <c r="N302" i="1"/>
  <c r="R302" i="1" s="1"/>
  <c r="N303" i="1"/>
  <c r="R303" i="1" s="1"/>
  <c r="N304" i="1"/>
  <c r="R304" i="1" s="1"/>
  <c r="N305" i="1"/>
  <c r="R305" i="1" s="1"/>
  <c r="N306" i="1"/>
  <c r="R306" i="1" s="1"/>
  <c r="N307" i="1"/>
  <c r="R307" i="1" s="1"/>
  <c r="N308" i="1"/>
  <c r="R308" i="1" s="1"/>
  <c r="N309" i="1"/>
  <c r="R309" i="1" s="1"/>
  <c r="N310" i="1"/>
  <c r="R310" i="1" s="1"/>
  <c r="N311" i="1"/>
  <c r="R311" i="1" s="1"/>
  <c r="N312" i="1"/>
  <c r="R312" i="1" s="1"/>
  <c r="N313" i="1"/>
  <c r="R313" i="1" s="1"/>
  <c r="N314" i="1"/>
  <c r="R314" i="1" s="1"/>
  <c r="N315" i="1"/>
  <c r="R315" i="1" s="1"/>
  <c r="N316" i="1"/>
  <c r="R316" i="1" s="1"/>
  <c r="N317" i="1"/>
  <c r="R317" i="1" s="1"/>
  <c r="N318" i="1"/>
  <c r="R318" i="1" s="1"/>
  <c r="N319" i="1"/>
  <c r="R319" i="1" s="1"/>
  <c r="N320" i="1"/>
  <c r="R320" i="1" s="1"/>
  <c r="N321" i="1"/>
  <c r="R321" i="1" s="1"/>
  <c r="N322" i="1"/>
  <c r="R322" i="1" s="1"/>
  <c r="N323" i="1"/>
  <c r="R323" i="1" s="1"/>
  <c r="N324" i="1"/>
  <c r="R324" i="1" s="1"/>
  <c r="N325" i="1"/>
  <c r="R325" i="1" s="1"/>
  <c r="N326" i="1"/>
  <c r="R326" i="1" s="1"/>
  <c r="N327" i="1"/>
  <c r="R327" i="1" s="1"/>
  <c r="N328" i="1"/>
  <c r="R328" i="1" s="1"/>
  <c r="N329" i="1"/>
  <c r="R329" i="1" s="1"/>
  <c r="N330" i="1"/>
  <c r="R330" i="1" s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R339" i="1" s="1"/>
  <c r="N340" i="1"/>
  <c r="R340" i="1" s="1"/>
  <c r="N341" i="1"/>
  <c r="R341" i="1" s="1"/>
  <c r="N342" i="1"/>
  <c r="R342" i="1" s="1"/>
  <c r="N343" i="1"/>
  <c r="R343" i="1" s="1"/>
  <c r="N344" i="1"/>
  <c r="R344" i="1" s="1"/>
  <c r="N345" i="1"/>
  <c r="R345" i="1" s="1"/>
  <c r="N346" i="1"/>
  <c r="R346" i="1" s="1"/>
  <c r="N347" i="1"/>
  <c r="R347" i="1" s="1"/>
  <c r="N348" i="1"/>
  <c r="R348" i="1" s="1"/>
  <c r="N349" i="1"/>
  <c r="R349" i="1" s="1"/>
  <c r="N350" i="1"/>
  <c r="R350" i="1" s="1"/>
  <c r="N351" i="1"/>
  <c r="R351" i="1" s="1"/>
  <c r="N352" i="1"/>
  <c r="R352" i="1" s="1"/>
  <c r="N353" i="1"/>
  <c r="R353" i="1" s="1"/>
  <c r="N354" i="1"/>
  <c r="R354" i="1" s="1"/>
  <c r="N355" i="1"/>
  <c r="R355" i="1" s="1"/>
  <c r="N356" i="1"/>
  <c r="R356" i="1" s="1"/>
  <c r="N357" i="1"/>
  <c r="R357" i="1" s="1"/>
  <c r="N358" i="1"/>
  <c r="R358" i="1" s="1"/>
  <c r="N359" i="1"/>
  <c r="R359" i="1" s="1"/>
  <c r="N360" i="1"/>
  <c r="R360" i="1" s="1"/>
  <c r="N361" i="1"/>
  <c r="R361" i="1" s="1"/>
  <c r="N362" i="1"/>
  <c r="R362" i="1" s="1"/>
  <c r="N363" i="1"/>
  <c r="R363" i="1" s="1"/>
  <c r="N364" i="1"/>
  <c r="R364" i="1" s="1"/>
  <c r="N365" i="1"/>
  <c r="R365" i="1" s="1"/>
  <c r="N366" i="1"/>
  <c r="R366" i="1" s="1"/>
  <c r="N367" i="1"/>
  <c r="R367" i="1" s="1"/>
  <c r="N368" i="1"/>
  <c r="R368" i="1" s="1"/>
  <c r="N369" i="1"/>
  <c r="R369" i="1" s="1"/>
  <c r="N370" i="1"/>
  <c r="R370" i="1" s="1"/>
  <c r="N371" i="1"/>
  <c r="R371" i="1" s="1"/>
  <c r="N372" i="1"/>
  <c r="R372" i="1" s="1"/>
  <c r="N373" i="1"/>
  <c r="R373" i="1" s="1"/>
  <c r="N374" i="1"/>
  <c r="R374" i="1" s="1"/>
  <c r="N375" i="1"/>
  <c r="R375" i="1" s="1"/>
  <c r="N376" i="1"/>
  <c r="R376" i="1" s="1"/>
  <c r="N377" i="1"/>
  <c r="R377" i="1" s="1"/>
  <c r="N378" i="1"/>
  <c r="R378" i="1" s="1"/>
  <c r="N379" i="1"/>
  <c r="R379" i="1" s="1"/>
  <c r="N380" i="1"/>
  <c r="R380" i="1" s="1"/>
  <c r="N381" i="1"/>
  <c r="R381" i="1" s="1"/>
  <c r="N382" i="1"/>
  <c r="R382" i="1" s="1"/>
  <c r="N383" i="1"/>
  <c r="R383" i="1" s="1"/>
  <c r="N384" i="1"/>
  <c r="R384" i="1" s="1"/>
  <c r="N385" i="1"/>
  <c r="R385" i="1" s="1"/>
  <c r="N386" i="1"/>
  <c r="R386" i="1" s="1"/>
  <c r="N387" i="1"/>
  <c r="R387" i="1" s="1"/>
  <c r="N388" i="1"/>
  <c r="R388" i="1" s="1"/>
  <c r="N389" i="1"/>
  <c r="R389" i="1" s="1"/>
  <c r="N390" i="1"/>
  <c r="R390" i="1" s="1"/>
  <c r="N391" i="1"/>
  <c r="R391" i="1" s="1"/>
  <c r="N392" i="1"/>
  <c r="R392" i="1" s="1"/>
  <c r="N393" i="1"/>
  <c r="R393" i="1" s="1"/>
  <c r="N394" i="1"/>
  <c r="R394" i="1" s="1"/>
  <c r="N395" i="1"/>
  <c r="R395" i="1" s="1"/>
  <c r="N396" i="1"/>
  <c r="R396" i="1" s="1"/>
  <c r="N397" i="1"/>
  <c r="R397" i="1" s="1"/>
  <c r="N398" i="1"/>
  <c r="R398" i="1" s="1"/>
  <c r="N399" i="1"/>
  <c r="R399" i="1" s="1"/>
  <c r="N400" i="1"/>
  <c r="R400" i="1" s="1"/>
  <c r="N401" i="1"/>
  <c r="R401" i="1" s="1"/>
  <c r="N402" i="1"/>
  <c r="R402" i="1" s="1"/>
  <c r="N403" i="1"/>
  <c r="R403" i="1" s="1"/>
  <c r="N404" i="1"/>
  <c r="R404" i="1" s="1"/>
  <c r="N405" i="1"/>
  <c r="R405" i="1" s="1"/>
  <c r="N406" i="1"/>
  <c r="R406" i="1" s="1"/>
  <c r="N407" i="1"/>
  <c r="R407" i="1" s="1"/>
  <c r="N408" i="1"/>
  <c r="R408" i="1" s="1"/>
  <c r="N409" i="1"/>
  <c r="R409" i="1" s="1"/>
  <c r="N410" i="1"/>
  <c r="R410" i="1" s="1"/>
  <c r="N411" i="1"/>
  <c r="R411" i="1" s="1"/>
  <c r="N412" i="1"/>
  <c r="R412" i="1" s="1"/>
  <c r="N413" i="1"/>
  <c r="R413" i="1" s="1"/>
  <c r="N414" i="1"/>
  <c r="R414" i="1" s="1"/>
  <c r="N415" i="1"/>
  <c r="R415" i="1" s="1"/>
  <c r="N416" i="1"/>
  <c r="R416" i="1" s="1"/>
  <c r="N417" i="1"/>
  <c r="R417" i="1" s="1"/>
  <c r="N418" i="1"/>
  <c r="R418" i="1" s="1"/>
  <c r="N419" i="1"/>
  <c r="R419" i="1" s="1"/>
  <c r="N420" i="1"/>
  <c r="R420" i="1" s="1"/>
  <c r="N421" i="1"/>
  <c r="R421" i="1" s="1"/>
  <c r="N422" i="1"/>
  <c r="R422" i="1" s="1"/>
  <c r="N423" i="1"/>
  <c r="R423" i="1" s="1"/>
  <c r="N424" i="1"/>
  <c r="R424" i="1" s="1"/>
  <c r="N425" i="1"/>
  <c r="R425" i="1" s="1"/>
  <c r="N426" i="1"/>
  <c r="R426" i="1" s="1"/>
  <c r="N427" i="1"/>
  <c r="R427" i="1" s="1"/>
  <c r="N428" i="1"/>
  <c r="R428" i="1" s="1"/>
  <c r="N429" i="1"/>
  <c r="R429" i="1" s="1"/>
  <c r="N430" i="1"/>
  <c r="R430" i="1" s="1"/>
  <c r="N431" i="1"/>
  <c r="R431" i="1" s="1"/>
  <c r="N432" i="1"/>
  <c r="R432" i="1" s="1"/>
  <c r="N433" i="1"/>
  <c r="R433" i="1" s="1"/>
  <c r="N434" i="1"/>
  <c r="R434" i="1" s="1"/>
  <c r="N435" i="1"/>
  <c r="R435" i="1" s="1"/>
  <c r="N436" i="1"/>
  <c r="R436" i="1" s="1"/>
  <c r="N437" i="1"/>
  <c r="R437" i="1" s="1"/>
  <c r="N438" i="1"/>
  <c r="R438" i="1" s="1"/>
  <c r="N439" i="1"/>
  <c r="R439" i="1" s="1"/>
  <c r="N440" i="1"/>
  <c r="R440" i="1" s="1"/>
  <c r="N441" i="1"/>
  <c r="R441" i="1" s="1"/>
  <c r="N442" i="1"/>
  <c r="R442" i="1" s="1"/>
  <c r="N443" i="1"/>
  <c r="R443" i="1" s="1"/>
  <c r="N444" i="1"/>
  <c r="R444" i="1" s="1"/>
  <c r="N445" i="1"/>
  <c r="R445" i="1" s="1"/>
  <c r="N446" i="1"/>
  <c r="R446" i="1" s="1"/>
  <c r="N447" i="1"/>
  <c r="R447" i="1" s="1"/>
  <c r="N448" i="1"/>
  <c r="R448" i="1" s="1"/>
  <c r="N449" i="1"/>
  <c r="R449" i="1" s="1"/>
  <c r="N450" i="1"/>
  <c r="R450" i="1" s="1"/>
  <c r="N451" i="1"/>
  <c r="R451" i="1" s="1"/>
  <c r="N452" i="1"/>
  <c r="R452" i="1" s="1"/>
  <c r="N453" i="1"/>
  <c r="R453" i="1" s="1"/>
  <c r="N454" i="1"/>
  <c r="R454" i="1" s="1"/>
  <c r="N455" i="1"/>
  <c r="R455" i="1" s="1"/>
  <c r="N456" i="1"/>
  <c r="R456" i="1" s="1"/>
  <c r="N457" i="1"/>
  <c r="R457" i="1" s="1"/>
  <c r="N458" i="1"/>
  <c r="R458" i="1" s="1"/>
  <c r="N459" i="1"/>
  <c r="R459" i="1" s="1"/>
  <c r="N460" i="1"/>
  <c r="R460" i="1" s="1"/>
  <c r="N461" i="1"/>
  <c r="R461" i="1" s="1"/>
  <c r="N462" i="1"/>
  <c r="R462" i="1" s="1"/>
  <c r="N463" i="1"/>
  <c r="R463" i="1" s="1"/>
  <c r="N464" i="1"/>
  <c r="R464" i="1" s="1"/>
  <c r="N465" i="1"/>
  <c r="R465" i="1" s="1"/>
  <c r="N466" i="1"/>
  <c r="R466" i="1" s="1"/>
  <c r="N467" i="1"/>
  <c r="R467" i="1" s="1"/>
  <c r="N468" i="1"/>
  <c r="R468" i="1" s="1"/>
  <c r="N469" i="1"/>
  <c r="R469" i="1" s="1"/>
  <c r="N470" i="1"/>
  <c r="R470" i="1" s="1"/>
  <c r="N471" i="1"/>
  <c r="R471" i="1" s="1"/>
  <c r="N472" i="1"/>
  <c r="R472" i="1" s="1"/>
  <c r="N473" i="1"/>
  <c r="R473" i="1" s="1"/>
  <c r="N474" i="1"/>
  <c r="R474" i="1" s="1"/>
  <c r="N475" i="1"/>
  <c r="R475" i="1" s="1"/>
  <c r="N476" i="1"/>
  <c r="R476" i="1" s="1"/>
  <c r="N477" i="1"/>
  <c r="R477" i="1" s="1"/>
  <c r="N478" i="1"/>
  <c r="R478" i="1" s="1"/>
  <c r="N479" i="1"/>
  <c r="R479" i="1" s="1"/>
  <c r="N480" i="1"/>
  <c r="R480" i="1" s="1"/>
  <c r="N481" i="1"/>
  <c r="R481" i="1" s="1"/>
  <c r="N482" i="1"/>
  <c r="R482" i="1" s="1"/>
  <c r="N483" i="1"/>
  <c r="R483" i="1" s="1"/>
  <c r="N484" i="1"/>
  <c r="R484" i="1" s="1"/>
  <c r="N485" i="1"/>
  <c r="R485" i="1" s="1"/>
  <c r="N486" i="1"/>
  <c r="R486" i="1" s="1"/>
  <c r="N487" i="1"/>
  <c r="R487" i="1" s="1"/>
  <c r="N488" i="1"/>
  <c r="R488" i="1" s="1"/>
  <c r="N489" i="1"/>
  <c r="R489" i="1" s="1"/>
  <c r="N490" i="1"/>
  <c r="R490" i="1" s="1"/>
  <c r="N491" i="1"/>
  <c r="R491" i="1" s="1"/>
  <c r="N492" i="1"/>
  <c r="R492" i="1" s="1"/>
  <c r="N493" i="1"/>
  <c r="R493" i="1" s="1"/>
  <c r="N494" i="1"/>
  <c r="R494" i="1" s="1"/>
  <c r="N495" i="1"/>
  <c r="R495" i="1" s="1"/>
  <c r="N496" i="1"/>
  <c r="R496" i="1" s="1"/>
  <c r="N497" i="1"/>
  <c r="R497" i="1" s="1"/>
  <c r="N498" i="1"/>
  <c r="R498" i="1" s="1"/>
  <c r="N499" i="1"/>
  <c r="R499" i="1" s="1"/>
  <c r="N500" i="1"/>
  <c r="R500" i="1" s="1"/>
  <c r="N501" i="1"/>
  <c r="R501" i="1" s="1"/>
  <c r="N502" i="1"/>
  <c r="R502" i="1" s="1"/>
  <c r="N503" i="1"/>
  <c r="R503" i="1" s="1"/>
  <c r="N504" i="1"/>
  <c r="R504" i="1" s="1"/>
  <c r="N505" i="1"/>
  <c r="R505" i="1" s="1"/>
  <c r="N506" i="1"/>
  <c r="R506" i="1" s="1"/>
  <c r="N507" i="1"/>
  <c r="R507" i="1" s="1"/>
  <c r="N508" i="1"/>
  <c r="R508" i="1" s="1"/>
  <c r="N509" i="1"/>
  <c r="R509" i="1" s="1"/>
  <c r="N510" i="1"/>
  <c r="R510" i="1" s="1"/>
  <c r="N511" i="1"/>
  <c r="R511" i="1" s="1"/>
  <c r="N512" i="1"/>
  <c r="R512" i="1" s="1"/>
  <c r="N513" i="1"/>
  <c r="R513" i="1" s="1"/>
  <c r="N514" i="1"/>
  <c r="R514" i="1" s="1"/>
  <c r="N515" i="1"/>
  <c r="R515" i="1" s="1"/>
  <c r="N516" i="1"/>
  <c r="R516" i="1" s="1"/>
  <c r="N517" i="1"/>
  <c r="R517" i="1" s="1"/>
  <c r="N518" i="1"/>
  <c r="R518" i="1" s="1"/>
  <c r="N519" i="1"/>
  <c r="R519" i="1" s="1"/>
  <c r="N520" i="1"/>
  <c r="R520" i="1" s="1"/>
  <c r="N521" i="1"/>
  <c r="R521" i="1" s="1"/>
  <c r="N522" i="1"/>
  <c r="R522" i="1" s="1"/>
  <c r="N523" i="1"/>
  <c r="R523" i="1" s="1"/>
  <c r="N524" i="1"/>
  <c r="R524" i="1" s="1"/>
  <c r="N525" i="1"/>
  <c r="R525" i="1" s="1"/>
  <c r="N526" i="1"/>
  <c r="R526" i="1" s="1"/>
  <c r="N527" i="1"/>
  <c r="R527" i="1" s="1"/>
  <c r="N528" i="1"/>
  <c r="R528" i="1" s="1"/>
  <c r="N529" i="1"/>
  <c r="R529" i="1" s="1"/>
  <c r="N530" i="1"/>
  <c r="R530" i="1" s="1"/>
  <c r="N531" i="1"/>
  <c r="R531" i="1" s="1"/>
  <c r="N532" i="1"/>
  <c r="R532" i="1" s="1"/>
  <c r="N533" i="1"/>
  <c r="R533" i="1" s="1"/>
  <c r="N534" i="1"/>
  <c r="R534" i="1" s="1"/>
  <c r="N535" i="1"/>
  <c r="R535" i="1" s="1"/>
  <c r="N536" i="1"/>
  <c r="R536" i="1" s="1"/>
  <c r="N537" i="1"/>
  <c r="R537" i="1" s="1"/>
  <c r="N538" i="1"/>
  <c r="R538" i="1" s="1"/>
  <c r="N539" i="1"/>
  <c r="R539" i="1" s="1"/>
  <c r="N540" i="1"/>
  <c r="R540" i="1" s="1"/>
  <c r="N541" i="1"/>
  <c r="R541" i="1" s="1"/>
  <c r="N542" i="1"/>
  <c r="R542" i="1" s="1"/>
  <c r="N543" i="1"/>
  <c r="R543" i="1" s="1"/>
  <c r="N544" i="1"/>
  <c r="R544" i="1" s="1"/>
  <c r="N545" i="1"/>
  <c r="R545" i="1" s="1"/>
  <c r="N546" i="1"/>
  <c r="R546" i="1" s="1"/>
  <c r="N547" i="1"/>
  <c r="R547" i="1" s="1"/>
  <c r="N548" i="1"/>
  <c r="R548" i="1" s="1"/>
  <c r="N549" i="1"/>
  <c r="R549" i="1" s="1"/>
  <c r="N550" i="1"/>
  <c r="R550" i="1" s="1"/>
  <c r="N551" i="1"/>
  <c r="R551" i="1" s="1"/>
  <c r="N552" i="1"/>
  <c r="R552" i="1" s="1"/>
  <c r="N553" i="1"/>
  <c r="R553" i="1" s="1"/>
  <c r="N554" i="1"/>
  <c r="R554" i="1" s="1"/>
  <c r="N555" i="1"/>
  <c r="R555" i="1" s="1"/>
  <c r="N556" i="1"/>
  <c r="R556" i="1" s="1"/>
  <c r="N557" i="1"/>
  <c r="R557" i="1" s="1"/>
  <c r="N558" i="1"/>
  <c r="R558" i="1" s="1"/>
  <c r="N559" i="1"/>
  <c r="R559" i="1" s="1"/>
  <c r="N560" i="1"/>
  <c r="R560" i="1" s="1"/>
  <c r="N561" i="1"/>
  <c r="R561" i="1" s="1"/>
  <c r="N562" i="1"/>
  <c r="R562" i="1" s="1"/>
  <c r="N563" i="1"/>
  <c r="R563" i="1" s="1"/>
  <c r="N564" i="1"/>
  <c r="R564" i="1" s="1"/>
  <c r="N565" i="1"/>
  <c r="R565" i="1" s="1"/>
  <c r="N566" i="1"/>
  <c r="R566" i="1" s="1"/>
  <c r="N567" i="1"/>
  <c r="R567" i="1" s="1"/>
  <c r="N568" i="1"/>
  <c r="R568" i="1" s="1"/>
  <c r="N569" i="1"/>
  <c r="R569" i="1" s="1"/>
  <c r="N570" i="1"/>
  <c r="R570" i="1" s="1"/>
  <c r="N571" i="1"/>
  <c r="R571" i="1" s="1"/>
  <c r="N572" i="1"/>
  <c r="R572" i="1" s="1"/>
  <c r="N573" i="1"/>
  <c r="R573" i="1" s="1"/>
  <c r="N574" i="1"/>
  <c r="R574" i="1" s="1"/>
  <c r="N575" i="1"/>
  <c r="R575" i="1" s="1"/>
  <c r="N576" i="1"/>
  <c r="R576" i="1" s="1"/>
  <c r="N577" i="1"/>
  <c r="R577" i="1" s="1"/>
  <c r="N578" i="1"/>
  <c r="R578" i="1" s="1"/>
  <c r="N579" i="1"/>
  <c r="R579" i="1" s="1"/>
  <c r="N580" i="1"/>
  <c r="R580" i="1" s="1"/>
  <c r="N581" i="1"/>
  <c r="R581" i="1" s="1"/>
  <c r="N582" i="1"/>
  <c r="R582" i="1" s="1"/>
  <c r="N583" i="1"/>
  <c r="R583" i="1" s="1"/>
  <c r="N584" i="1"/>
  <c r="R584" i="1" s="1"/>
  <c r="N585" i="1"/>
  <c r="R585" i="1" s="1"/>
  <c r="N586" i="1"/>
  <c r="R586" i="1" s="1"/>
  <c r="N587" i="1"/>
  <c r="R587" i="1" s="1"/>
  <c r="N588" i="1"/>
  <c r="R588" i="1" s="1"/>
  <c r="N589" i="1"/>
  <c r="R589" i="1" s="1"/>
  <c r="N590" i="1"/>
  <c r="R590" i="1" s="1"/>
  <c r="N591" i="1"/>
  <c r="R591" i="1" s="1"/>
  <c r="N592" i="1"/>
  <c r="R592" i="1" s="1"/>
  <c r="N593" i="1"/>
  <c r="R593" i="1" s="1"/>
  <c r="N594" i="1"/>
  <c r="R594" i="1" s="1"/>
  <c r="N595" i="1"/>
  <c r="R595" i="1" s="1"/>
  <c r="N596" i="1"/>
  <c r="R596" i="1" s="1"/>
  <c r="N597" i="1"/>
  <c r="R597" i="1" s="1"/>
  <c r="N598" i="1"/>
  <c r="R598" i="1" s="1"/>
  <c r="N599" i="1"/>
  <c r="R599" i="1" s="1"/>
  <c r="N600" i="1"/>
  <c r="R600" i="1" s="1"/>
  <c r="N601" i="1"/>
  <c r="R601" i="1" s="1"/>
  <c r="N602" i="1"/>
  <c r="R602" i="1" s="1"/>
  <c r="N603" i="1"/>
  <c r="R603" i="1" s="1"/>
  <c r="N604" i="1"/>
  <c r="R604" i="1" s="1"/>
  <c r="N605" i="1"/>
  <c r="R605" i="1" s="1"/>
  <c r="N606" i="1"/>
  <c r="R606" i="1" s="1"/>
  <c r="N607" i="1"/>
  <c r="R607" i="1" s="1"/>
  <c r="N608" i="1"/>
  <c r="R608" i="1" s="1"/>
  <c r="N609" i="1"/>
  <c r="R609" i="1" s="1"/>
  <c r="N610" i="1"/>
  <c r="R610" i="1" s="1"/>
  <c r="N611" i="1"/>
  <c r="R611" i="1" s="1"/>
  <c r="N612" i="1"/>
  <c r="R612" i="1" s="1"/>
  <c r="N613" i="1"/>
  <c r="R613" i="1" s="1"/>
  <c r="N614" i="1"/>
  <c r="R614" i="1" s="1"/>
  <c r="N615" i="1"/>
  <c r="R615" i="1" s="1"/>
  <c r="N616" i="1"/>
  <c r="R616" i="1" s="1"/>
  <c r="N617" i="1"/>
  <c r="R617" i="1" s="1"/>
  <c r="N618" i="1"/>
  <c r="R618" i="1" s="1"/>
  <c r="N619" i="1"/>
  <c r="R619" i="1" s="1"/>
  <c r="N620" i="1"/>
  <c r="R620" i="1" s="1"/>
  <c r="N621" i="1"/>
  <c r="R621" i="1" s="1"/>
  <c r="N622" i="1"/>
  <c r="R622" i="1" s="1"/>
  <c r="N623" i="1"/>
  <c r="R623" i="1" s="1"/>
  <c r="N624" i="1"/>
  <c r="R624" i="1" s="1"/>
  <c r="N625" i="1"/>
  <c r="R625" i="1" s="1"/>
  <c r="N626" i="1"/>
  <c r="R626" i="1" s="1"/>
  <c r="N627" i="1"/>
  <c r="R627" i="1" s="1"/>
  <c r="N628" i="1"/>
  <c r="R628" i="1" s="1"/>
  <c r="N629" i="1"/>
  <c r="R629" i="1" s="1"/>
  <c r="N630" i="1"/>
  <c r="R630" i="1" s="1"/>
  <c r="N631" i="1"/>
  <c r="R631" i="1" s="1"/>
  <c r="N632" i="1"/>
  <c r="R632" i="1" s="1"/>
  <c r="N633" i="1"/>
  <c r="R633" i="1" s="1"/>
  <c r="N634" i="1"/>
  <c r="R634" i="1" s="1"/>
  <c r="N635" i="1"/>
  <c r="R635" i="1" s="1"/>
  <c r="N636" i="1"/>
  <c r="R636" i="1" s="1"/>
  <c r="N637" i="1"/>
  <c r="R637" i="1" s="1"/>
  <c r="N638" i="1"/>
  <c r="R638" i="1" s="1"/>
  <c r="N639" i="1"/>
  <c r="R639" i="1" s="1"/>
  <c r="N640" i="1"/>
  <c r="R640" i="1" s="1"/>
  <c r="N641" i="1"/>
  <c r="R641" i="1" s="1"/>
  <c r="N642" i="1"/>
  <c r="R642" i="1" s="1"/>
  <c r="N643" i="1"/>
  <c r="R643" i="1" s="1"/>
  <c r="N644" i="1"/>
  <c r="R644" i="1" s="1"/>
  <c r="N645" i="1"/>
  <c r="R645" i="1" s="1"/>
  <c r="N646" i="1"/>
  <c r="R646" i="1" s="1"/>
  <c r="N647" i="1"/>
  <c r="R647" i="1" s="1"/>
  <c r="N648" i="1"/>
  <c r="R648" i="1" s="1"/>
  <c r="N649" i="1"/>
  <c r="R649" i="1" s="1"/>
  <c r="N650" i="1"/>
  <c r="R650" i="1" s="1"/>
  <c r="N651" i="1"/>
  <c r="R651" i="1" s="1"/>
  <c r="N652" i="1"/>
  <c r="R652" i="1" s="1"/>
  <c r="N653" i="1"/>
  <c r="R653" i="1" s="1"/>
  <c r="N654" i="1"/>
  <c r="R654" i="1" s="1"/>
  <c r="N655" i="1"/>
  <c r="R655" i="1" s="1"/>
  <c r="N656" i="1"/>
  <c r="R656" i="1" s="1"/>
  <c r="N657" i="1"/>
  <c r="R657" i="1" s="1"/>
  <c r="N658" i="1"/>
  <c r="R658" i="1" s="1"/>
  <c r="N659" i="1"/>
  <c r="R659" i="1" s="1"/>
  <c r="N660" i="1"/>
  <c r="R660" i="1" s="1"/>
  <c r="N661" i="1"/>
  <c r="R661" i="1" s="1"/>
  <c r="N662" i="1"/>
  <c r="R662" i="1" s="1"/>
  <c r="N663" i="1"/>
  <c r="R663" i="1" s="1"/>
  <c r="N664" i="1"/>
  <c r="R664" i="1" s="1"/>
  <c r="N665" i="1"/>
  <c r="R665" i="1" s="1"/>
  <c r="N666" i="1"/>
  <c r="R666" i="1" s="1"/>
  <c r="N667" i="1"/>
  <c r="R667" i="1" s="1"/>
  <c r="N668" i="1"/>
  <c r="R668" i="1" s="1"/>
  <c r="N669" i="1"/>
  <c r="R669" i="1" s="1"/>
  <c r="N670" i="1"/>
  <c r="R670" i="1" s="1"/>
  <c r="N671" i="1"/>
  <c r="R671" i="1" s="1"/>
  <c r="N672" i="1"/>
  <c r="R672" i="1" s="1"/>
  <c r="N673" i="1"/>
  <c r="R673" i="1" s="1"/>
  <c r="N674" i="1"/>
  <c r="R674" i="1" s="1"/>
  <c r="N675" i="1"/>
  <c r="R675" i="1" s="1"/>
  <c r="N676" i="1"/>
  <c r="R676" i="1" s="1"/>
  <c r="N677" i="1"/>
  <c r="R677" i="1" s="1"/>
  <c r="N678" i="1"/>
  <c r="R678" i="1" s="1"/>
  <c r="N679" i="1"/>
  <c r="R679" i="1" s="1"/>
  <c r="N680" i="1"/>
  <c r="R680" i="1" s="1"/>
  <c r="N681" i="1"/>
  <c r="R681" i="1" s="1"/>
  <c r="N682" i="1"/>
  <c r="R682" i="1" s="1"/>
  <c r="N683" i="1"/>
  <c r="R683" i="1" s="1"/>
  <c r="N684" i="1"/>
  <c r="R684" i="1" s="1"/>
  <c r="N685" i="1"/>
  <c r="R685" i="1" s="1"/>
  <c r="N686" i="1"/>
  <c r="R686" i="1" s="1"/>
  <c r="N687" i="1"/>
  <c r="R687" i="1" s="1"/>
  <c r="N688" i="1"/>
  <c r="R688" i="1" s="1"/>
  <c r="N689" i="1"/>
  <c r="R689" i="1" s="1"/>
  <c r="N690" i="1"/>
  <c r="R690" i="1" s="1"/>
  <c r="N691" i="1"/>
  <c r="R691" i="1" s="1"/>
  <c r="N692" i="1"/>
  <c r="R692" i="1" s="1"/>
  <c r="N693" i="1"/>
  <c r="R693" i="1" s="1"/>
  <c r="N694" i="1"/>
  <c r="R694" i="1" s="1"/>
  <c r="N695" i="1"/>
  <c r="R695" i="1" s="1"/>
  <c r="N696" i="1"/>
  <c r="R696" i="1" s="1"/>
  <c r="N697" i="1"/>
  <c r="R697" i="1" s="1"/>
  <c r="N698" i="1"/>
  <c r="R698" i="1" s="1"/>
  <c r="N699" i="1"/>
  <c r="R699" i="1" s="1"/>
  <c r="N700" i="1"/>
  <c r="R700" i="1" s="1"/>
  <c r="N701" i="1"/>
  <c r="R701" i="1" s="1"/>
  <c r="N702" i="1"/>
  <c r="R702" i="1" s="1"/>
  <c r="N703" i="1"/>
  <c r="R703" i="1" s="1"/>
  <c r="N704" i="1"/>
  <c r="R704" i="1" s="1"/>
  <c r="N705" i="1"/>
  <c r="R705" i="1" s="1"/>
  <c r="N706" i="1"/>
  <c r="R706" i="1" s="1"/>
  <c r="N707" i="1"/>
  <c r="R707" i="1" s="1"/>
  <c r="N708" i="1"/>
  <c r="R708" i="1" s="1"/>
  <c r="N709" i="1"/>
  <c r="R709" i="1" s="1"/>
  <c r="N710" i="1"/>
  <c r="R710" i="1" s="1"/>
  <c r="N711" i="1"/>
  <c r="R711" i="1" s="1"/>
  <c r="N712" i="1"/>
  <c r="R712" i="1" s="1"/>
  <c r="N713" i="1"/>
  <c r="R713" i="1" s="1"/>
  <c r="N714" i="1"/>
  <c r="R714" i="1" s="1"/>
  <c r="N715" i="1"/>
  <c r="R715" i="1" s="1"/>
  <c r="N716" i="1"/>
  <c r="R716" i="1" s="1"/>
  <c r="N717" i="1"/>
  <c r="R717" i="1" s="1"/>
  <c r="N718" i="1"/>
  <c r="R718" i="1" s="1"/>
  <c r="N719" i="1"/>
  <c r="R719" i="1" s="1"/>
  <c r="N720" i="1"/>
  <c r="R720" i="1" s="1"/>
  <c r="N721" i="1"/>
  <c r="R721" i="1" s="1"/>
  <c r="N722" i="1"/>
  <c r="R722" i="1" s="1"/>
  <c r="N723" i="1"/>
  <c r="R723" i="1" s="1"/>
  <c r="N724" i="1"/>
  <c r="R724" i="1" s="1"/>
  <c r="N725" i="1"/>
  <c r="R725" i="1" s="1"/>
  <c r="N726" i="1"/>
  <c r="R726" i="1" s="1"/>
  <c r="N727" i="1"/>
  <c r="R727" i="1" s="1"/>
  <c r="N728" i="1"/>
  <c r="R728" i="1" s="1"/>
  <c r="N729" i="1"/>
  <c r="R729" i="1" s="1"/>
  <c r="N730" i="1"/>
  <c r="R730" i="1" s="1"/>
  <c r="N731" i="1"/>
  <c r="R731" i="1" s="1"/>
  <c r="N732" i="1"/>
  <c r="R732" i="1" s="1"/>
  <c r="N733" i="1"/>
  <c r="R733" i="1" s="1"/>
  <c r="N734" i="1"/>
  <c r="R734" i="1" s="1"/>
  <c r="N735" i="1"/>
  <c r="R735" i="1" s="1"/>
  <c r="N736" i="1"/>
  <c r="R736" i="1" s="1"/>
  <c r="N737" i="1"/>
  <c r="R737" i="1" s="1"/>
  <c r="N738" i="1"/>
  <c r="R738" i="1" s="1"/>
  <c r="N739" i="1"/>
  <c r="R739" i="1" s="1"/>
  <c r="N740" i="1"/>
  <c r="R740" i="1" s="1"/>
  <c r="N741" i="1"/>
  <c r="R741" i="1" s="1"/>
  <c r="N742" i="1"/>
  <c r="R742" i="1" s="1"/>
  <c r="N743" i="1"/>
  <c r="R743" i="1" s="1"/>
  <c r="N744" i="1"/>
  <c r="R744" i="1" s="1"/>
  <c r="N745" i="1"/>
  <c r="R745" i="1" s="1"/>
  <c r="N746" i="1"/>
  <c r="R746" i="1" s="1"/>
  <c r="N747" i="1"/>
  <c r="R747" i="1" s="1"/>
  <c r="N748" i="1"/>
  <c r="R748" i="1" s="1"/>
  <c r="N749" i="1"/>
  <c r="R749" i="1" s="1"/>
  <c r="N750" i="1"/>
  <c r="R750" i="1" s="1"/>
  <c r="N751" i="1"/>
  <c r="R751" i="1" s="1"/>
  <c r="N752" i="1"/>
  <c r="R752" i="1" s="1"/>
  <c r="N753" i="1"/>
  <c r="R753" i="1" s="1"/>
  <c r="N754" i="1"/>
  <c r="R754" i="1" s="1"/>
  <c r="N755" i="1"/>
  <c r="R755" i="1" s="1"/>
  <c r="N756" i="1"/>
  <c r="R756" i="1" s="1"/>
  <c r="N757" i="1"/>
  <c r="R757" i="1" s="1"/>
  <c r="N758" i="1"/>
  <c r="R758" i="1" s="1"/>
  <c r="N759" i="1"/>
  <c r="R759" i="1" s="1"/>
  <c r="N760" i="1"/>
  <c r="R760" i="1" s="1"/>
  <c r="N761" i="1"/>
  <c r="R761" i="1" s="1"/>
  <c r="N762" i="1"/>
  <c r="R762" i="1" s="1"/>
  <c r="N763" i="1"/>
  <c r="R763" i="1" s="1"/>
  <c r="N764" i="1"/>
  <c r="R764" i="1" s="1"/>
  <c r="N765" i="1"/>
  <c r="R765" i="1" s="1"/>
  <c r="N766" i="1"/>
  <c r="R766" i="1" s="1"/>
  <c r="N767" i="1"/>
  <c r="R767" i="1" s="1"/>
  <c r="N768" i="1"/>
  <c r="R768" i="1" s="1"/>
  <c r="N769" i="1"/>
  <c r="R769" i="1" s="1"/>
  <c r="N770" i="1"/>
  <c r="R770" i="1" s="1"/>
  <c r="N771" i="1"/>
  <c r="R771" i="1" s="1"/>
  <c r="N772" i="1"/>
  <c r="R772" i="1" s="1"/>
  <c r="N773" i="1"/>
  <c r="R773" i="1" s="1"/>
  <c r="N774" i="1"/>
  <c r="R774" i="1" s="1"/>
  <c r="N775" i="1"/>
  <c r="R775" i="1" s="1"/>
  <c r="N776" i="1"/>
  <c r="R776" i="1" s="1"/>
  <c r="N777" i="1"/>
  <c r="R777" i="1" s="1"/>
  <c r="N778" i="1"/>
  <c r="R778" i="1" s="1"/>
  <c r="N779" i="1"/>
  <c r="R779" i="1" s="1"/>
  <c r="N780" i="1"/>
  <c r="R780" i="1" s="1"/>
  <c r="N781" i="1"/>
  <c r="R781" i="1" s="1"/>
  <c r="N782" i="1"/>
  <c r="R782" i="1" s="1"/>
  <c r="N783" i="1"/>
  <c r="R783" i="1" s="1"/>
  <c r="N784" i="1"/>
  <c r="R784" i="1" s="1"/>
  <c r="N785" i="1"/>
  <c r="R785" i="1" s="1"/>
  <c r="N786" i="1"/>
  <c r="R786" i="1" s="1"/>
  <c r="N787" i="1"/>
  <c r="R787" i="1" s="1"/>
  <c r="N788" i="1"/>
  <c r="R788" i="1" s="1"/>
  <c r="N789" i="1"/>
  <c r="R789" i="1" s="1"/>
  <c r="N790" i="1"/>
  <c r="R790" i="1" s="1"/>
  <c r="N791" i="1"/>
  <c r="R791" i="1" s="1"/>
  <c r="N792" i="1"/>
  <c r="R792" i="1" s="1"/>
  <c r="N793" i="1"/>
  <c r="R793" i="1" s="1"/>
  <c r="N794" i="1"/>
  <c r="R794" i="1" s="1"/>
  <c r="N795" i="1"/>
  <c r="R795" i="1" s="1"/>
  <c r="N796" i="1"/>
  <c r="R796" i="1" s="1"/>
  <c r="N797" i="1"/>
  <c r="R797" i="1" s="1"/>
  <c r="N798" i="1"/>
  <c r="R798" i="1" s="1"/>
  <c r="N799" i="1"/>
  <c r="R799" i="1" s="1"/>
  <c r="N800" i="1"/>
  <c r="R800" i="1" s="1"/>
  <c r="N801" i="1"/>
  <c r="R801" i="1" s="1"/>
  <c r="N802" i="1"/>
  <c r="R802" i="1" s="1"/>
  <c r="N803" i="1"/>
  <c r="R803" i="1" s="1"/>
  <c r="N804" i="1"/>
  <c r="R804" i="1" s="1"/>
  <c r="N805" i="1"/>
  <c r="R805" i="1" s="1"/>
  <c r="N806" i="1"/>
  <c r="R806" i="1" s="1"/>
  <c r="N807" i="1"/>
  <c r="R807" i="1" s="1"/>
  <c r="N808" i="1"/>
  <c r="R808" i="1" s="1"/>
  <c r="N809" i="1"/>
  <c r="R809" i="1" s="1"/>
  <c r="N810" i="1"/>
  <c r="R810" i="1" s="1"/>
  <c r="N811" i="1"/>
  <c r="R811" i="1" s="1"/>
  <c r="N812" i="1"/>
  <c r="R812" i="1" s="1"/>
  <c r="N813" i="1"/>
  <c r="R813" i="1" s="1"/>
  <c r="N814" i="1"/>
  <c r="R814" i="1" s="1"/>
  <c r="N815" i="1"/>
  <c r="R815" i="1" s="1"/>
  <c r="N816" i="1"/>
  <c r="R816" i="1" s="1"/>
  <c r="N817" i="1"/>
  <c r="R817" i="1" s="1"/>
  <c r="N818" i="1"/>
  <c r="R818" i="1" s="1"/>
  <c r="N819" i="1"/>
  <c r="R819" i="1" s="1"/>
  <c r="N820" i="1"/>
  <c r="R820" i="1" s="1"/>
  <c r="N821" i="1"/>
  <c r="R821" i="1" s="1"/>
  <c r="N822" i="1"/>
  <c r="R822" i="1" s="1"/>
  <c r="N823" i="1"/>
  <c r="R823" i="1" s="1"/>
  <c r="N824" i="1"/>
  <c r="R824" i="1" s="1"/>
  <c r="N825" i="1"/>
  <c r="R825" i="1" s="1"/>
  <c r="N826" i="1"/>
  <c r="R826" i="1" s="1"/>
  <c r="N827" i="1"/>
  <c r="R827" i="1" s="1"/>
  <c r="N828" i="1"/>
  <c r="R828" i="1" s="1"/>
  <c r="N829" i="1"/>
  <c r="R829" i="1" s="1"/>
  <c r="N830" i="1"/>
  <c r="R830" i="1" s="1"/>
  <c r="N831" i="1"/>
  <c r="R831" i="1" s="1"/>
  <c r="N832" i="1"/>
  <c r="R832" i="1" s="1"/>
  <c r="N833" i="1"/>
  <c r="R833" i="1" s="1"/>
  <c r="N834" i="1"/>
  <c r="R834" i="1" s="1"/>
  <c r="N835" i="1"/>
  <c r="R835" i="1" s="1"/>
  <c r="N836" i="1"/>
  <c r="R836" i="1" s="1"/>
  <c r="N837" i="1"/>
  <c r="R837" i="1" s="1"/>
  <c r="N838" i="1"/>
  <c r="R838" i="1" s="1"/>
  <c r="N839" i="1"/>
  <c r="R839" i="1" s="1"/>
  <c r="N840" i="1"/>
  <c r="R840" i="1" s="1"/>
  <c r="N841" i="1"/>
  <c r="R841" i="1" s="1"/>
  <c r="N842" i="1"/>
  <c r="R842" i="1" s="1"/>
  <c r="N843" i="1"/>
  <c r="R843" i="1" s="1"/>
  <c r="N844" i="1"/>
  <c r="R844" i="1" s="1"/>
  <c r="N845" i="1"/>
  <c r="R845" i="1" s="1"/>
  <c r="N846" i="1"/>
  <c r="R846" i="1" s="1"/>
  <c r="N847" i="1"/>
  <c r="R847" i="1" s="1"/>
  <c r="N848" i="1"/>
  <c r="R848" i="1" s="1"/>
  <c r="N849" i="1"/>
  <c r="R849" i="1" s="1"/>
  <c r="N850" i="1"/>
  <c r="R850" i="1" s="1"/>
  <c r="N851" i="1"/>
  <c r="R851" i="1" s="1"/>
  <c r="N852" i="1"/>
  <c r="R852" i="1" s="1"/>
  <c r="N853" i="1"/>
  <c r="R853" i="1" s="1"/>
  <c r="N854" i="1"/>
  <c r="R854" i="1" s="1"/>
  <c r="N855" i="1"/>
  <c r="R855" i="1" s="1"/>
  <c r="N856" i="1"/>
  <c r="R856" i="1" s="1"/>
  <c r="N857" i="1"/>
  <c r="R857" i="1" s="1"/>
  <c r="N858" i="1"/>
  <c r="R858" i="1" s="1"/>
  <c r="N859" i="1"/>
  <c r="R859" i="1" s="1"/>
  <c r="N860" i="1"/>
  <c r="R860" i="1" s="1"/>
  <c r="N861" i="1"/>
  <c r="R861" i="1" s="1"/>
  <c r="N862" i="1"/>
  <c r="R862" i="1" s="1"/>
  <c r="N863" i="1"/>
  <c r="R863" i="1" s="1"/>
  <c r="N864" i="1"/>
  <c r="R864" i="1" s="1"/>
  <c r="N865" i="1"/>
  <c r="R865" i="1" s="1"/>
  <c r="N866" i="1"/>
  <c r="R866" i="1" s="1"/>
  <c r="N867" i="1"/>
  <c r="R867" i="1" s="1"/>
  <c r="N868" i="1"/>
  <c r="R868" i="1" s="1"/>
  <c r="N869" i="1"/>
  <c r="R869" i="1" s="1"/>
  <c r="N870" i="1"/>
  <c r="R870" i="1" s="1"/>
  <c r="N871" i="1"/>
  <c r="R871" i="1" s="1"/>
  <c r="N872" i="1"/>
  <c r="R872" i="1" s="1"/>
  <c r="N873" i="1"/>
  <c r="R873" i="1" s="1"/>
  <c r="N874" i="1"/>
  <c r="R874" i="1" s="1"/>
  <c r="N875" i="1"/>
  <c r="R875" i="1" s="1"/>
  <c r="N876" i="1"/>
  <c r="R876" i="1" s="1"/>
  <c r="N877" i="1"/>
  <c r="R877" i="1" s="1"/>
  <c r="N878" i="1"/>
  <c r="R878" i="1" s="1"/>
  <c r="N879" i="1"/>
  <c r="R879" i="1" s="1"/>
  <c r="N880" i="1"/>
  <c r="R880" i="1" s="1"/>
  <c r="N881" i="1"/>
  <c r="R881" i="1" s="1"/>
  <c r="N882" i="1"/>
  <c r="R882" i="1" s="1"/>
  <c r="N883" i="1"/>
  <c r="R883" i="1" s="1"/>
  <c r="N884" i="1"/>
  <c r="R884" i="1" s="1"/>
  <c r="N885" i="1"/>
  <c r="R885" i="1" s="1"/>
  <c r="N886" i="1"/>
  <c r="R886" i="1" s="1"/>
  <c r="N887" i="1"/>
  <c r="R887" i="1" s="1"/>
  <c r="N888" i="1"/>
  <c r="R888" i="1" s="1"/>
  <c r="N889" i="1"/>
  <c r="R889" i="1" s="1"/>
  <c r="N890" i="1"/>
  <c r="R890" i="1" s="1"/>
  <c r="N891" i="1"/>
  <c r="R891" i="1" s="1"/>
  <c r="N892" i="1"/>
  <c r="R892" i="1" s="1"/>
  <c r="N893" i="1"/>
  <c r="R893" i="1" s="1"/>
  <c r="N894" i="1"/>
  <c r="R894" i="1" s="1"/>
  <c r="N895" i="1"/>
  <c r="R895" i="1" s="1"/>
  <c r="N896" i="1"/>
  <c r="R896" i="1" s="1"/>
  <c r="N897" i="1"/>
  <c r="R897" i="1" s="1"/>
  <c r="N898" i="1"/>
  <c r="R898" i="1" s="1"/>
  <c r="N899" i="1"/>
  <c r="R899" i="1" s="1"/>
  <c r="N900" i="1"/>
  <c r="R900" i="1" s="1"/>
  <c r="N901" i="1"/>
  <c r="R901" i="1" s="1"/>
  <c r="N902" i="1"/>
  <c r="R902" i="1" s="1"/>
  <c r="N903" i="1"/>
  <c r="R903" i="1" s="1"/>
  <c r="N904" i="1"/>
  <c r="R904" i="1" s="1"/>
  <c r="N905" i="1"/>
  <c r="R905" i="1" s="1"/>
  <c r="N906" i="1"/>
  <c r="R906" i="1" s="1"/>
  <c r="N907" i="1"/>
  <c r="R907" i="1" s="1"/>
  <c r="N908" i="1"/>
  <c r="R908" i="1" s="1"/>
  <c r="N909" i="1"/>
  <c r="R909" i="1" s="1"/>
  <c r="N910" i="1"/>
  <c r="R910" i="1" s="1"/>
  <c r="N911" i="1"/>
  <c r="R911" i="1" s="1"/>
  <c r="N912" i="1"/>
  <c r="R912" i="1" s="1"/>
  <c r="N913" i="1"/>
  <c r="R913" i="1" s="1"/>
  <c r="N914" i="1"/>
  <c r="R914" i="1" s="1"/>
  <c r="N915" i="1"/>
  <c r="R915" i="1" s="1"/>
  <c r="N916" i="1"/>
  <c r="R916" i="1" s="1"/>
  <c r="N917" i="1"/>
  <c r="R917" i="1" s="1"/>
  <c r="N918" i="1"/>
  <c r="R918" i="1" s="1"/>
  <c r="N919" i="1"/>
  <c r="R919" i="1" s="1"/>
  <c r="N920" i="1"/>
  <c r="R920" i="1" s="1"/>
  <c r="N921" i="1"/>
  <c r="R921" i="1" s="1"/>
  <c r="N922" i="1"/>
  <c r="R922" i="1" s="1"/>
  <c r="N923" i="1"/>
  <c r="R923" i="1" s="1"/>
  <c r="N924" i="1"/>
  <c r="R924" i="1" s="1"/>
  <c r="N925" i="1"/>
  <c r="R925" i="1" s="1"/>
  <c r="N926" i="1"/>
  <c r="R926" i="1" s="1"/>
  <c r="N927" i="1"/>
  <c r="R927" i="1" s="1"/>
  <c r="N928" i="1"/>
  <c r="R928" i="1" s="1"/>
  <c r="N929" i="1"/>
  <c r="R929" i="1" s="1"/>
  <c r="N930" i="1"/>
  <c r="R930" i="1" s="1"/>
  <c r="N931" i="1"/>
  <c r="R931" i="1" s="1"/>
  <c r="N932" i="1"/>
  <c r="R932" i="1" s="1"/>
  <c r="N933" i="1"/>
  <c r="R933" i="1" s="1"/>
  <c r="N934" i="1"/>
  <c r="R934" i="1" s="1"/>
  <c r="N935" i="1"/>
  <c r="R935" i="1" s="1"/>
  <c r="N936" i="1"/>
  <c r="R936" i="1" s="1"/>
  <c r="N937" i="1"/>
  <c r="R937" i="1" s="1"/>
  <c r="N938" i="1"/>
  <c r="R938" i="1" s="1"/>
  <c r="N939" i="1"/>
  <c r="R939" i="1" s="1"/>
  <c r="N940" i="1"/>
  <c r="R940" i="1" s="1"/>
  <c r="N941" i="1"/>
  <c r="R941" i="1" s="1"/>
  <c r="N942" i="1"/>
  <c r="R942" i="1" s="1"/>
  <c r="N943" i="1"/>
  <c r="R943" i="1" s="1"/>
  <c r="N944" i="1"/>
  <c r="R944" i="1" s="1"/>
  <c r="N945" i="1"/>
  <c r="R945" i="1" s="1"/>
  <c r="N946" i="1"/>
  <c r="R946" i="1" s="1"/>
  <c r="N947" i="1"/>
  <c r="R947" i="1" s="1"/>
  <c r="N948" i="1"/>
  <c r="R948" i="1" s="1"/>
  <c r="N949" i="1"/>
  <c r="R949" i="1" s="1"/>
  <c r="N950" i="1"/>
  <c r="R950" i="1" s="1"/>
  <c r="N951" i="1"/>
  <c r="R951" i="1" s="1"/>
  <c r="N952" i="1"/>
  <c r="R952" i="1" s="1"/>
  <c r="N953" i="1"/>
  <c r="R953" i="1" s="1"/>
  <c r="N954" i="1"/>
  <c r="R954" i="1" s="1"/>
  <c r="N955" i="1"/>
  <c r="R955" i="1" s="1"/>
  <c r="N956" i="1"/>
  <c r="R956" i="1" s="1"/>
  <c r="N957" i="1"/>
  <c r="R957" i="1" s="1"/>
  <c r="N958" i="1"/>
  <c r="R958" i="1" s="1"/>
  <c r="N959" i="1"/>
  <c r="R959" i="1" s="1"/>
  <c r="N960" i="1"/>
  <c r="R960" i="1" s="1"/>
  <c r="N961" i="1"/>
  <c r="R961" i="1" s="1"/>
  <c r="N962" i="1"/>
  <c r="R962" i="1" s="1"/>
  <c r="N963" i="1"/>
  <c r="R963" i="1" s="1"/>
  <c r="N964" i="1"/>
  <c r="R964" i="1" s="1"/>
  <c r="N965" i="1"/>
  <c r="R965" i="1" s="1"/>
  <c r="N966" i="1"/>
  <c r="R966" i="1" s="1"/>
  <c r="N967" i="1"/>
  <c r="R967" i="1" s="1"/>
  <c r="N968" i="1"/>
  <c r="R968" i="1" s="1"/>
  <c r="N969" i="1"/>
  <c r="R969" i="1" s="1"/>
  <c r="N970" i="1"/>
  <c r="R970" i="1" s="1"/>
  <c r="N971" i="1"/>
  <c r="R971" i="1" s="1"/>
  <c r="N972" i="1"/>
  <c r="R972" i="1" s="1"/>
  <c r="N973" i="1"/>
  <c r="R973" i="1" s="1"/>
  <c r="N974" i="1"/>
  <c r="R974" i="1" s="1"/>
  <c r="N975" i="1"/>
  <c r="R975" i="1" s="1"/>
  <c r="N976" i="1"/>
  <c r="R976" i="1" s="1"/>
  <c r="N977" i="1"/>
  <c r="R977" i="1" s="1"/>
  <c r="N978" i="1"/>
  <c r="R978" i="1" s="1"/>
  <c r="N979" i="1"/>
  <c r="R979" i="1" s="1"/>
  <c r="N980" i="1"/>
  <c r="R980" i="1" s="1"/>
  <c r="N981" i="1"/>
  <c r="R981" i="1" s="1"/>
  <c r="N982" i="1"/>
  <c r="R982" i="1" s="1"/>
  <c r="N983" i="1"/>
  <c r="R983" i="1" s="1"/>
  <c r="N984" i="1"/>
  <c r="R984" i="1" s="1"/>
  <c r="N985" i="1"/>
  <c r="R985" i="1" s="1"/>
  <c r="N986" i="1"/>
  <c r="R986" i="1" s="1"/>
  <c r="N987" i="1"/>
  <c r="R987" i="1" s="1"/>
  <c r="N988" i="1"/>
  <c r="R988" i="1" s="1"/>
  <c r="N989" i="1"/>
  <c r="R989" i="1" s="1"/>
  <c r="N990" i="1"/>
  <c r="R990" i="1" s="1"/>
  <c r="N991" i="1"/>
  <c r="R991" i="1" s="1"/>
  <c r="N992" i="1"/>
  <c r="R992" i="1" s="1"/>
  <c r="N993" i="1"/>
  <c r="R993" i="1" s="1"/>
  <c r="N994" i="1"/>
  <c r="R994" i="1" s="1"/>
  <c r="N995" i="1"/>
  <c r="R995" i="1" s="1"/>
  <c r="N996" i="1"/>
  <c r="R996" i="1" s="1"/>
  <c r="N997" i="1"/>
  <c r="R997" i="1" s="1"/>
  <c r="N998" i="1"/>
  <c r="R998" i="1" s="1"/>
  <c r="N999" i="1"/>
  <c r="R999" i="1" s="1"/>
  <c r="N1000" i="1"/>
  <c r="R1000" i="1" s="1"/>
  <c r="N1001" i="1"/>
  <c r="R100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9" i="9" l="1"/>
  <c r="H8" i="9"/>
  <c r="H7" i="9"/>
  <c r="F3" i="9"/>
  <c r="F11" i="9"/>
  <c r="F9" i="9"/>
  <c r="F8" i="9"/>
  <c r="F7" i="9"/>
  <c r="E11" i="9"/>
  <c r="H11" i="9" s="1"/>
  <c r="E3" i="9"/>
  <c r="H3" i="9" s="1"/>
  <c r="E10" i="9"/>
  <c r="G10" i="9" s="1"/>
  <c r="F12" i="9"/>
  <c r="F4" i="9"/>
  <c r="H10" i="9"/>
  <c r="G6" i="9"/>
  <c r="G13" i="9"/>
  <c r="G5" i="9"/>
  <c r="G12" i="9"/>
  <c r="G4" i="9"/>
  <c r="G11" i="9"/>
  <c r="G3" i="9"/>
  <c r="H6" i="9"/>
  <c r="H13" i="9"/>
  <c r="H5" i="9"/>
  <c r="B14" i="9"/>
  <c r="E2" i="9"/>
  <c r="E14" i="9" s="1"/>
  <c r="F10" i="9" l="1"/>
  <c r="H2" i="9"/>
  <c r="G2" i="9"/>
  <c r="F2" i="9"/>
</calcChain>
</file>

<file path=xl/sharedStrings.xml><?xml version="1.0" encoding="utf-8"?>
<sst xmlns="http://schemas.openxmlformats.org/spreadsheetml/2006/main" count="8130" uniqueCount="2113">
  <si>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</si>
  <si>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</si>
  <si>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</si>
  <si>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</si>
  <si>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</si>
  <si>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</si>
  <si>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</si>
  <si>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</si>
  <si>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</si>
  <si>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</si>
  <si>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</si>
  <si>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</si>
  <si>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</si>
  <si>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</si>
  <si>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</si>
  <si>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</si>
  <si>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</si>
  <si>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</si>
  <si>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</si>
  <si>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</si>
  <si>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</si>
  <si>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</si>
  <si>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</si>
  <si>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</si>
  <si>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</si>
  <si>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</si>
  <si>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</si>
  <si>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</si>
  <si>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</si>
  <si>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</si>
  <si>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</si>
  <si>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</si>
  <si>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</si>
  <si>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</si>
  <si>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</si>
  <si>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</si>
  <si>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</si>
  <si>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</si>
  <si>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</si>
  <si>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</si>
  <si>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</si>
  <si>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</si>
  <si>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</si>
  <si>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</si>
  <si>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</si>
  <si>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</si>
  <si>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</si>
  <si>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</si>
  <si>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</si>
  <si>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</si>
  <si>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</si>
  <si>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</si>
  <si>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</si>
  <si>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</si>
  <si>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</si>
  <si>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</si>
  <si>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</si>
  <si>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</si>
  <si>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</si>
  <si>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</si>
  <si>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</si>
  <si>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</si>
  <si>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</si>
  <si>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</si>
  <si>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</si>
  <si>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</si>
  <si>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</si>
  <si>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</si>
  <si>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</si>
  <si>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</si>
  <si>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</si>
  <si>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</si>
  <si>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</si>
  <si>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</si>
  <si>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</si>
  <si>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</si>
  <si>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</si>
  <si>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</si>
  <si>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</si>
  <si>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</si>
  <si>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</si>
  <si>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</si>
  <si>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</si>
  <si>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</si>
  <si>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</si>
  <si>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</si>
  <si>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</si>
  <si>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</si>
  <si>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</si>
  <si>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</si>
  <si>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</si>
  <si>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</si>
  <si>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</si>
  <si>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</si>
  <si>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</si>
  <si>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</si>
  <si>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</si>
  <si>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</si>
  <si>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</si>
  <si>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</si>
  <si>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</si>
  <si>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</si>
  <si>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</si>
  <si>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</si>
  <si>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</si>
  <si>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</si>
  <si>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</si>
  <si>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</si>
  <si>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</si>
  <si>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</si>
  <si>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</si>
  <si>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</si>
  <si>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</si>
  <si>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</si>
  <si>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</si>
  <si>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</si>
  <si>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</si>
  <si>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</si>
  <si>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</si>
  <si>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</si>
  <si>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</si>
  <si>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</si>
  <si>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</si>
  <si>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</si>
  <si>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</si>
  <si>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</si>
  <si>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</si>
  <si>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</si>
  <si>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</si>
  <si>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</si>
  <si>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</si>
  <si>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</si>
  <si>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</si>
  <si>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</si>
  <si>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</si>
  <si>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</si>
  <si>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</si>
  <si>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</si>
  <si>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</si>
  <si>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</si>
  <si>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</si>
  <si>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</si>
  <si>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</si>
  <si>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</si>
  <si>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</si>
  <si>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</si>
  <si>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</si>
  <si>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</si>
  <si>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</si>
  <si>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</si>
  <si>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</si>
  <si>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</si>
  <si>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</si>
  <si>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</si>
  <si>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</si>
  <si>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</si>
  <si>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</si>
  <si>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</si>
  <si>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</si>
  <si>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</si>
  <si>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</si>
  <si>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</si>
  <si>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</si>
  <si>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</si>
  <si>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</si>
  <si>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</si>
  <si>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</si>
  <si>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</si>
  <si>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</si>
  <si>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</si>
  <si>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</si>
  <si>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</si>
  <si>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</si>
  <si>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</si>
  <si>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</si>
  <si>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</si>
  <si>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</si>
  <si>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</si>
  <si>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</si>
  <si>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</si>
  <si>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</si>
  <si>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</si>
  <si>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</si>
  <si>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</si>
  <si>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</si>
  <si>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</si>
  <si>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</si>
  <si>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</si>
  <si>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</si>
  <si>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</si>
  <si>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</si>
  <si>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</si>
  <si>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</si>
  <si>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</si>
  <si>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</si>
  <si>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</si>
  <si>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</si>
  <si>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</si>
  <si>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</si>
  <si>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</si>
  <si>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</si>
  <si>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</si>
  <si>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</si>
  <si>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</si>
  <si>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</si>
  <si>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</si>
  <si>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</si>
  <si>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</si>
  <si>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</si>
  <si>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</si>
  <si>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</si>
  <si>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</si>
  <si>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</si>
  <si>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</si>
  <si>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</si>
  <si>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</si>
  <si>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</si>
  <si>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</si>
  <si>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</si>
  <si>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</si>
  <si>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</si>
  <si>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</si>
  <si>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</si>
  <si>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</si>
  <si>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</si>
  <si>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</si>
  <si>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</si>
  <si>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</si>
  <si>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</si>
  <si>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</si>
  <si>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</si>
  <si>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</si>
  <si>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</si>
  <si>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</si>
  <si>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</si>
  <si>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</si>
  <si>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</si>
  <si>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</si>
  <si>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</si>
  <si>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</si>
  <si>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</si>
  <si>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</si>
  <si>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</si>
  <si>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</si>
  <si>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</si>
  <si>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</si>
  <si>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</si>
  <si>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</si>
  <si>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</si>
  <si>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</si>
  <si>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</si>
  <si>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</si>
  <si>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</si>
  <si>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</si>
  <si>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</si>
  <si>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</si>
  <si>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</si>
  <si>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</si>
  <si>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</si>
  <si>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</si>
  <si>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</si>
  <si>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</si>
  <si>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</si>
  <si>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</si>
  <si>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</si>
  <si>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</si>
  <si>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</si>
  <si>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</si>
  <si>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</si>
  <si>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</si>
  <si>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</si>
  <si>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</si>
  <si>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</si>
  <si>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</si>
  <si>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</si>
  <si>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</si>
  <si>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</si>
  <si>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</si>
  <si>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</si>
  <si>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</si>
  <si>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</si>
  <si>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</si>
  <si>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</si>
  <si>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</si>
  <si>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</si>
  <si>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</si>
  <si>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</si>
  <si>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</si>
  <si>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</si>
  <si>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</si>
  <si>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</si>
  <si>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</si>
  <si>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</si>
  <si>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</si>
  <si>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</si>
  <si>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</si>
  <si>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</si>
  <si>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</si>
  <si>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</si>
  <si>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</si>
  <si>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</si>
  <si>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</si>
  <si>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</si>
  <si>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</si>
  <si>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</si>
  <si>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</si>
  <si>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</si>
  <si>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</si>
  <si>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</si>
  <si>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</si>
  <si>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</si>
  <si>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</si>
  <si>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</si>
  <si>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</si>
  <si>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</si>
  <si>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</si>
  <si>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</si>
  <si>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</si>
  <si>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</si>
  <si>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</si>
  <si>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</si>
  <si>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</si>
  <si>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</si>
  <si>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</si>
  <si>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</si>
  <si>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</si>
  <si>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</si>
  <si>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</si>
  <si>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</si>
  <si>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</si>
  <si>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</si>
  <si>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</si>
  <si>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</si>
  <si>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</si>
  <si>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</si>
  <si>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</si>
  <si>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</si>
  <si>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</si>
  <si>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</si>
  <si>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</si>
  <si>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</si>
  <si>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</si>
  <si>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</si>
  <si>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</si>
  <si>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</si>
  <si>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</si>
  <si>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</si>
  <si>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</si>
  <si>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</si>
  <si>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</si>
  <si>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</si>
  <si>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</si>
  <si>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</si>
  <si>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</si>
  <si>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</si>
  <si>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</si>
  <si>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</si>
  <si>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</si>
  <si>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</si>
  <si>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</si>
  <si>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</si>
  <si>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</si>
  <si>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</si>
  <si>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</si>
  <si>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</si>
  <si>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</si>
  <si>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</si>
  <si>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</si>
  <si>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</si>
  <si>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</si>
  <si>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</si>
  <si>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</si>
  <si>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</si>
  <si>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</si>
  <si>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</si>
  <si>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</si>
  <si>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</si>
  <si>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</si>
  <si>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</si>
  <si>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</si>
  <si>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</si>
  <si>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</si>
  <si>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</si>
  <si>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</si>
  <si>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</si>
  <si>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</si>
  <si>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</si>
  <si>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</si>
  <si>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</si>
  <si>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</si>
  <si>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</si>
  <si>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</si>
  <si>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</si>
  <si>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</si>
  <si>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</si>
  <si>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</si>
  <si>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</si>
  <si>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</si>
  <si>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</si>
  <si>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</si>
  <si>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</si>
  <si>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</si>
  <si>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</si>
  <si>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</si>
  <si>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</si>
  <si>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</si>
  <si>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</si>
  <si>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</si>
  <si>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</si>
  <si>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</si>
  <si>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</si>
  <si>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</si>
  <si>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</si>
  <si>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</si>
  <si>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</si>
  <si>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</si>
  <si>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</si>
  <si>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</si>
  <si>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</si>
  <si>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</si>
  <si>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</si>
  <si>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</si>
  <si>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</si>
  <si>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</si>
  <si>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</si>
  <si>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</si>
  <si>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</si>
  <si>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</si>
  <si>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</si>
  <si>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</si>
  <si>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</si>
  <si>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</si>
  <si>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</si>
  <si>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</si>
  <si>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</si>
  <si>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</si>
  <si>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</si>
  <si>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</si>
  <si>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</si>
  <si>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</si>
  <si>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</si>
  <si>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</si>
  <si>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</si>
  <si>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</si>
  <si>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</si>
  <si>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</si>
  <si>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</si>
  <si>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</si>
  <si>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</si>
  <si>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</si>
  <si>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</si>
  <si>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</si>
  <si>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</si>
  <si>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</si>
  <si>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</si>
  <si>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</si>
  <si>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</si>
  <si>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</si>
  <si>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</si>
  <si>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</si>
  <si>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</si>
  <si>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</si>
  <si>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</si>
  <si>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</si>
  <si>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</si>
  <si>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</si>
  <si>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</si>
  <si>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</si>
  <si>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</si>
  <si>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</si>
  <si>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</si>
  <si>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</si>
  <si>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</si>
  <si>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</si>
  <si>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</si>
  <si>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</si>
  <si>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</si>
  <si>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</si>
  <si>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</si>
  <si>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</si>
  <si>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</si>
  <si>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</si>
  <si>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</si>
  <si>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</si>
  <si>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</si>
  <si>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</si>
  <si>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</si>
  <si>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</si>
  <si>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</si>
  <si>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</si>
  <si>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</si>
  <si>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</si>
  <si>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</si>
  <si>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</si>
  <si>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</si>
  <si>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</si>
  <si>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</si>
  <si>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</si>
  <si>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</si>
  <si>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</si>
  <si>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</si>
  <si>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</si>
  <si>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</si>
  <si>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</si>
  <si>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</si>
  <si>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</si>
  <si>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</si>
  <si>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</si>
  <si>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</si>
  <si>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</si>
  <si>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</si>
  <si>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</si>
  <si>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</si>
  <si>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</si>
  <si>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</si>
  <si>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</si>
  <si>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</si>
  <si>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</si>
  <si>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</si>
  <si>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</si>
  <si>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</si>
  <si>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</si>
  <si>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</si>
  <si>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</si>
  <si>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</si>
  <si>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</si>
  <si>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</si>
  <si>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</si>
  <si>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</si>
  <si>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</si>
  <si>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</si>
  <si>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</si>
  <si>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</si>
  <si>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</si>
  <si>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</si>
  <si>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</si>
  <si>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</si>
  <si>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</si>
  <si>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</si>
  <si>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</si>
  <si>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</si>
  <si>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</si>
  <si>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</si>
  <si>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</si>
  <si>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</si>
  <si>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</si>
  <si>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</si>
  <si>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</si>
  <si>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</si>
  <si>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</si>
  <si>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</si>
  <si>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</si>
  <si>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</si>
  <si>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</si>
  <si>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</si>
  <si>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</si>
  <si>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</si>
  <si>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</si>
  <si>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</si>
  <si>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</si>
  <si>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</si>
  <si>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</si>
  <si>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</si>
  <si>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</si>
  <si>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</si>
  <si>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</si>
  <si>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</si>
  <si>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</si>
  <si>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</si>
  <si>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</si>
  <si>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</si>
  <si>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</si>
  <si>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</si>
  <si>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</si>
  <si>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</si>
  <si>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</si>
  <si>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</si>
  <si>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</si>
  <si>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</si>
  <si>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</si>
  <si>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</si>
  <si>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</si>
  <si>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</si>
  <si>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</si>
  <si>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</si>
  <si>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</si>
  <si>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</si>
  <si>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</si>
  <si>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</si>
  <si>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</si>
  <si>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</si>
  <si>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</si>
  <si>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</si>
  <si>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</si>
  <si>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</si>
  <si>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</si>
  <si>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</si>
  <si>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</si>
  <si>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</si>
  <si>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</si>
  <si>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</si>
  <si>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</si>
  <si>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</si>
  <si>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</si>
  <si>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</si>
  <si>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</si>
  <si>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</si>
  <si>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</si>
  <si>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</si>
  <si>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</si>
  <si>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</si>
  <si>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</si>
  <si>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</si>
  <si>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</si>
  <si>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</si>
  <si>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</si>
  <si>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</si>
  <si>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</si>
  <si>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</si>
  <si>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</si>
  <si>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</si>
  <si>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</si>
  <si>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</si>
  <si>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</si>
  <si>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</si>
  <si>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</si>
  <si>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</si>
  <si>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</si>
  <si>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</si>
  <si>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</si>
  <si>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</si>
  <si>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</si>
  <si>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</si>
  <si>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</si>
  <si>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</si>
  <si>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</si>
  <si>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</si>
  <si>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</si>
  <si>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</si>
  <si>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</si>
  <si>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</si>
  <si>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</si>
  <si>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</si>
  <si>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</si>
  <si>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</si>
  <si>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</si>
  <si>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</si>
  <si>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</si>
  <si>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</si>
  <si>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</si>
  <si>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</si>
  <si>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</si>
  <si>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</si>
  <si>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</si>
  <si>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</si>
  <si>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</si>
  <si>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</si>
  <si>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</si>
  <si>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</si>
  <si>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</si>
  <si>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</si>
  <si>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</si>
  <si>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</si>
  <si>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</si>
  <si>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</si>
  <si>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</si>
  <si>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</si>
  <si>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</si>
  <si>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</si>
  <si>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</si>
  <si>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</si>
  <si>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</si>
  <si>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</si>
  <si>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</si>
  <si>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</si>
  <si>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</si>
  <si>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</si>
  <si>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</si>
  <si>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</si>
  <si>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</si>
  <si>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</si>
  <si>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</si>
  <si>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</si>
  <si>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</si>
  <si>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</si>
  <si>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</si>
  <si>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</si>
  <si>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</si>
  <si>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</si>
  <si>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</si>
  <si>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</si>
  <si>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</si>
  <si>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</si>
  <si>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</si>
  <si>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</si>
  <si>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</si>
  <si>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</si>
  <si>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</si>
  <si>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</si>
  <si>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</si>
  <si>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</si>
  <si>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</si>
  <si>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</si>
  <si>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</si>
  <si>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</si>
  <si>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</si>
  <si>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</si>
  <si>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</si>
  <si>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</si>
  <si>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</si>
  <si>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</si>
  <si>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</si>
  <si>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</si>
  <si>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</si>
  <si>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</si>
  <si>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</si>
  <si>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</si>
  <si>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</si>
  <si>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</si>
  <si>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</si>
  <si>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</si>
  <si>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</si>
  <si>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</si>
  <si>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</si>
  <si>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</si>
  <si>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</si>
  <si>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</si>
  <si>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</si>
  <si>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</si>
  <si>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</si>
  <si>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</si>
  <si>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</si>
  <si>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</si>
  <si>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</si>
  <si>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</si>
  <si>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</si>
  <si>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</si>
  <si>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</si>
  <si>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</si>
  <si>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</si>
  <si>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</si>
  <si>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</si>
  <si>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</si>
  <si>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</si>
  <si>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</si>
  <si>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</si>
  <si>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</si>
  <si>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</si>
  <si>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</si>
  <si>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</si>
  <si>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</si>
  <si>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</si>
  <si>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</si>
  <si>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</si>
  <si>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</si>
  <si>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</si>
  <si>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</si>
  <si>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</si>
  <si>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</si>
  <si>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</si>
  <si>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</si>
  <si>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</si>
  <si>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</si>
  <si>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</si>
  <si>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</si>
  <si>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</si>
  <si>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</si>
  <si>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</si>
  <si>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</si>
  <si>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</si>
  <si>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</si>
  <si>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</si>
  <si>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</si>
  <si>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</si>
  <si>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</si>
  <si>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</si>
  <si>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</si>
  <si>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</si>
  <si>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</si>
  <si>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</si>
  <si>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</si>
  <si>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</si>
  <si>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</si>
  <si>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</si>
  <si>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</si>
  <si>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</si>
  <si>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</si>
  <si>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</si>
  <si>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</si>
  <si>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</si>
  <si>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</si>
  <si>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</si>
  <si>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</si>
  <si>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</si>
  <si>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</si>
  <si>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</si>
  <si>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</si>
  <si>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</si>
  <si>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</si>
  <si>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</si>
  <si>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</si>
  <si>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</si>
  <si>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</si>
  <si>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</si>
  <si>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</si>
  <si>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</si>
  <si>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</si>
  <si>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</si>
  <si>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</si>
  <si>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</si>
  <si>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</si>
  <si>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</si>
  <si>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</si>
  <si>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</si>
  <si>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</si>
  <si>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</si>
  <si>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</si>
  <si>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</si>
  <si>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</si>
  <si>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</si>
  <si>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</si>
  <si>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</si>
  <si>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</si>
  <si>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</si>
  <si>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</si>
  <si>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</si>
  <si>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</si>
  <si>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</si>
  <si>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</si>
  <si>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</si>
  <si>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</si>
  <si>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</si>
  <si>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</si>
  <si>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</si>
  <si>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</si>
  <si>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</si>
  <si>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</si>
  <si>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</si>
  <si>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</si>
  <si>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</si>
  <si>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</si>
  <si>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</si>
  <si>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</si>
  <si>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</si>
  <si>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</si>
  <si>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</si>
  <si>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</si>
  <si>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</si>
  <si>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</si>
  <si>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</si>
  <si>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</si>
  <si>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</si>
  <si>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</si>
  <si>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</si>
  <si>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</si>
  <si>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</si>
  <si>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</si>
  <si>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</si>
  <si>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</si>
  <si>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</si>
  <si>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</si>
  <si>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</si>
  <si>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</si>
  <si>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</si>
  <si>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</si>
  <si>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</si>
  <si>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</si>
  <si>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</si>
  <si>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</si>
  <si>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</si>
  <si>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</si>
  <si>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</si>
  <si>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</si>
  <si>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</si>
  <si>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</si>
  <si>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</si>
  <si>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</si>
  <si>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</si>
  <si>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</si>
  <si>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</si>
  <si>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</si>
  <si>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</si>
  <si>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</si>
  <si>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</si>
  <si>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</si>
  <si>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</si>
  <si>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</si>
  <si>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</si>
  <si>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</si>
  <si>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</si>
  <si>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</si>
  <si>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</si>
  <si>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</si>
  <si>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</si>
  <si>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</si>
  <si>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</si>
  <si>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</si>
  <si>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</si>
  <si>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</si>
  <si>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</si>
  <si>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</si>
  <si>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</si>
  <si>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</si>
  <si>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</si>
  <si>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</si>
  <si>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</si>
  <si>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</si>
  <si>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</si>
  <si>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</si>
  <si>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</si>
  <si>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</si>
  <si>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</si>
  <si>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</si>
  <si>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</si>
  <si>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</si>
  <si>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</si>
  <si>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</si>
  <si>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</si>
  <si>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</si>
  <si>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</si>
  <si>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</si>
  <si>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</si>
  <si>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</si>
  <si>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</si>
  <si>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</si>
  <si>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</si>
  <si>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</si>
  <si>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</si>
  <si>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</si>
  <si>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</si>
  <si>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</si>
  <si>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</si>
  <si>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</si>
  <si>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</si>
  <si>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</si>
  <si>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</si>
  <si>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</si>
  <si>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</si>
  <si>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</si>
  <si>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</si>
  <si>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</si>
  <si>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</si>
  <si>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</si>
  <si>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</si>
  <si>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</si>
  <si>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</si>
  <si>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</si>
  <si>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</si>
  <si>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</si>
  <si>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</si>
  <si>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</si>
  <si>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</si>
  <si>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</si>
  <si>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</si>
  <si>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</si>
  <si>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</si>
  <si>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</si>
  <si>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</si>
  <si>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</si>
  <si>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</si>
  <si>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</si>
  <si>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</si>
  <si>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</si>
  <si>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</si>
  <si>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</si>
  <si>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</si>
  <si>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</si>
  <si>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</si>
  <si>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</si>
  <si>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</si>
  <si>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</si>
  <si>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</si>
  <si>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</si>
  <si>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</si>
  <si>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</si>
  <si>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</si>
  <si>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</si>
  <si>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</si>
  <si>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</si>
  <si>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</si>
  <si>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</si>
  <si>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</si>
  <si>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</si>
  <si>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</si>
  <si>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</si>
  <si>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</si>
  <si>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</si>
  <si>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</si>
  <si>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</si>
  <si>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</si>
  <si>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</si>
  <si>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</si>
  <si>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</si>
  <si>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</si>
  <si>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</si>
  <si>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</si>
  <si>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</si>
  <si>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</si>
  <si>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</si>
  <si>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</si>
  <si>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</si>
  <si>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</si>
  <si>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</si>
  <si>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</si>
  <si>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</si>
  <si>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</si>
  <si>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</si>
  <si>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</si>
  <si>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</si>
  <si>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</si>
  <si>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</si>
  <si>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</si>
  <si>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</si>
  <si>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</si>
  <si>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</si>
  <si>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</si>
  <si>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</si>
  <si>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</si>
  <si>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</si>
  <si>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</si>
  <si>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</si>
  <si>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</si>
  <si>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</si>
  <si>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</si>
  <si>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</si>
  <si>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</si>
  <si>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</si>
  <si>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</si>
  <si>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</si>
  <si>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</si>
  <si>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</si>
  <si>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</si>
  <si>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</si>
  <si>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</si>
  <si>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</si>
  <si>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</si>
  <si>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</si>
  <si>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</si>
  <si>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</si>
  <si>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</si>
  <si>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</si>
  <si>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</si>
  <si>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</si>
  <si>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</si>
  <si>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</si>
  <si>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</si>
  <si>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</si>
  <si>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</si>
  <si>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</si>
  <si>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</si>
  <si>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</si>
  <si>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</si>
  <si>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</si>
  <si>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</si>
  <si>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</si>
  <si>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</si>
  <si>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</si>
  <si>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</si>
  <si>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</si>
  <si>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</si>
  <si>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</si>
  <si>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</si>
  <si>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</si>
  <si>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</si>
  <si>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</si>
  <si>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</si>
  <si>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</si>
  <si>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</si>
  <si>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</si>
  <si>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</si>
  <si>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</si>
  <si>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</si>
  <si>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</si>
  <si>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</si>
  <si>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</si>
  <si>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</si>
  <si>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</si>
  <si>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</si>
  <si>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</si>
  <si>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</si>
  <si>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</si>
  <si>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</si>
  <si>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</si>
  <si>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</si>
  <si>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</si>
  <si>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</si>
  <si>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</si>
  <si>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</si>
  <si>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</si>
  <si>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</si>
  <si>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</si>
  <si>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</si>
  <si>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</si>
  <si>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</si>
  <si>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</si>
  <si>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</si>
  <si>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</si>
  <si>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</si>
  <si>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</si>
  <si>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</si>
  <si>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</si>
  <si>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</si>
  <si>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</si>
  <si>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</si>
  <si>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</si>
  <si>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</si>
  <si>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</si>
  <si>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</si>
  <si>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</si>
  <si>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</si>
  <si>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</si>
  <si>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</si>
  <si>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</si>
  <si>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</si>
  <si>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</si>
  <si>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</si>
  <si>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</si>
  <si>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</si>
  <si>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</si>
  <si>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</si>
  <si>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</si>
  <si>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</si>
  <si>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</si>
  <si>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</si>
  <si>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</si>
  <si>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</si>
  <si>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</si>
  <si>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</si>
  <si>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</si>
  <si>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</si>
  <si>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</si>
  <si>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</si>
  <si>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</si>
  <si>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</si>
  <si>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</si>
  <si>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</si>
  <si>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</si>
  <si>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</si>
  <si>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</si>
  <si>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</si>
  <si>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</si>
  <si>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</si>
  <si>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</si>
  <si>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</si>
  <si>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</si>
  <si>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</si>
  <si>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</si>
  <si>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</si>
  <si>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</si>
  <si>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</si>
  <si>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</si>
  <si>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</si>
  <si>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</si>
  <si>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</si>
  <si>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</si>
  <si>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</si>
  <si>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</si>
  <si>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</si>
  <si>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</si>
  <si>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</si>
  <si>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</si>
  <si>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</si>
  <si>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</si>
  <si>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</si>
  <si>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</si>
  <si>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</si>
  <si>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</si>
  <si>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</si>
  <si>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</si>
  <si>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</si>
  <si>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</si>
  <si>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</si>
  <si>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</si>
  <si>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</si>
  <si>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</si>
  <si>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</si>
  <si>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</si>
  <si>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</si>
  <si>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</si>
  <si>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</si>
  <si>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</si>
  <si>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</si>
  <si>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</si>
  <si>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</si>
  <si>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</si>
  <si>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</si>
  <si>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</si>
  <si>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</si>
  <si>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</si>
  <si>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</si>
  <si>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</si>
  <si>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</si>
  <si>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</si>
  <si>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</si>
  <si>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</si>
  <si>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</si>
  <si>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</si>
  <si>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</si>
  <si>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</si>
  <si>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</si>
  <si>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</si>
  <si>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</si>
  <si>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</si>
  <si>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</si>
  <si>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</si>
  <si>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</si>
  <si>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</si>
  <si>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</si>
  <si>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</si>
  <si>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</si>
  <si>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</si>
  <si>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</si>
  <si>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</si>
  <si>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</si>
  <si>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</si>
  <si>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</si>
  <si>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</si>
  <si>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</si>
  <si>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</si>
  <si>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</si>
  <si>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</si>
  <si>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</si>
  <si>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</si>
  <si>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</si>
  <si>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</si>
  <si>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</si>
  <si>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</si>
  <si>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</si>
  <si>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</si>
  <si>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</si>
  <si>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</si>
  <si>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</si>
  <si>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</si>
  <si>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</si>
  <si>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</si>
  <si>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</si>
  <si>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</si>
  <si>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</si>
  <si>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</si>
  <si>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</si>
  <si>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</si>
  <si>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</si>
  <si>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</si>
  <si>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</si>
  <si>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</si>
  <si>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</si>
  <si>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</si>
  <si>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</si>
  <si>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</si>
  <si>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</si>
  <si>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</si>
  <si>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</si>
  <si>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</si>
  <si>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</si>
  <si>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</si>
  <si>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</si>
  <si>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</si>
  <si>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</si>
  <si>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</si>
  <si>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</si>
  <si>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</si>
  <si>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</si>
  <si>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</si>
  <si>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</si>
  <si>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</si>
  <si>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</si>
  <si>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</si>
  <si>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</si>
  <si>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</si>
  <si>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</si>
  <si>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</si>
  <si>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</si>
  <si>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</si>
  <si>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</si>
  <si>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</si>
  <si>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</si>
  <si>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</si>
  <si>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</si>
  <si>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</si>
  <si>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</si>
  <si>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</si>
  <si>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</si>
  <si>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</si>
  <si>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</si>
  <si>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</si>
  <si>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</si>
  <si>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</si>
  <si>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</si>
  <si>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</si>
  <si>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</si>
  <si>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</si>
  <si>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</si>
  <si>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</si>
  <si>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</si>
  <si>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</si>
  <si>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</si>
  <si>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</si>
  <si>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</si>
  <si>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</si>
  <si>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</si>
  <si>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</si>
  <si>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</si>
  <si>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</si>
  <si>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</si>
  <si>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</si>
  <si>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</si>
  <si>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</si>
  <si>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</si>
  <si>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</si>
  <si>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</si>
  <si>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</si>
  <si>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</si>
  <si>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</si>
  <si>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</si>
  <si>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</si>
  <si>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</si>
  <si>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</si>
  <si>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</si>
  <si>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</si>
  <si>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</si>
  <si>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</si>
  <si>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</si>
  <si>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</si>
  <si>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</si>
  <si>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</si>
  <si>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</si>
  <si>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</si>
  <si>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</si>
  <si>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</si>
  <si>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</si>
  <si>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</si>
  <si>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</si>
  <si>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</si>
  <si>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</si>
  <si>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</si>
  <si>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</si>
  <si>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</si>
  <si>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</si>
  <si>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</si>
  <si>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</si>
  <si>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</si>
  <si>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</si>
  <si>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</si>
  <si>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</si>
  <si>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</si>
  <si>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</si>
  <si>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</si>
  <si>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</si>
  <si>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</si>
  <si>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</si>
  <si>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</si>
  <si>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</si>
  <si>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</si>
  <si>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</si>
  <si>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</si>
  <si>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</si>
  <si>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</si>
  <si>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</si>
  <si>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</si>
  <si>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</si>
  <si>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</si>
  <si>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</si>
  <si>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</si>
  <si>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</si>
  <si>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</si>
  <si>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</si>
  <si>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</si>
  <si>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</si>
  <si>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</si>
  <si>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</si>
  <si>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</si>
  <si>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</si>
  <si>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</si>
  <si>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</si>
  <si>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</si>
  <si>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</si>
  <si>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</si>
  <si>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</si>
  <si>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</si>
  <si>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</si>
  <si>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</si>
  <si>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</si>
  <si>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</si>
  <si>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</si>
  <si>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</si>
  <si>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</si>
  <si>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</si>
  <si>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</si>
  <si>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</si>
  <si>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</si>
  <si>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</si>
  <si>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</si>
  <si>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</si>
  <si>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</si>
  <si>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</si>
  <si>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</si>
  <si>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</si>
  <si>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</si>
  <si>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</si>
  <si>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</si>
  <si>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</si>
  <si>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</si>
  <si>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</si>
  <si>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</si>
  <si>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</si>
  <si>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</si>
  <si>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</si>
  <si>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</si>
  <si>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</si>
  <si>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</si>
  <si>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</si>
  <si>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</si>
  <si>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</si>
  <si>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</si>
  <si>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</si>
  <si>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</si>
  <si>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</si>
  <si>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</si>
  <si>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</si>
  <si>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</si>
  <si>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</si>
  <si>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</si>
  <si>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</si>
  <si>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</si>
  <si>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</si>
  <si>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</si>
  <si>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</si>
  <si>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</si>
  <si>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</si>
  <si>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</si>
  <si>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</si>
  <si>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</si>
  <si>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</si>
  <si>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</si>
  <si>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</si>
  <si>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</si>
  <si>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</si>
  <si>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</si>
  <si>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</si>
  <si>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</si>
  <si>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</si>
  <si>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</si>
  <si>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</si>
  <si>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</si>
  <si>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</si>
  <si>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</si>
  <si>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</si>
  <si>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</si>
  <si>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</si>
  <si>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</si>
  <si>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</si>
  <si>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</si>
  <si>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</si>
  <si>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</si>
  <si>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</si>
  <si>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</si>
  <si>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</si>
  <si>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</si>
  <si>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</si>
  <si>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</si>
  <si>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</si>
  <si>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</si>
  <si>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</si>
  <si>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</si>
  <si>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</si>
  <si>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</si>
  <si>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</si>
  <si>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</si>
  <si>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</si>
  <si>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</si>
  <si>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</si>
  <si>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</si>
  <si>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</si>
  <si>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</si>
  <si>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</si>
  <si>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</si>
  <si>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</si>
  <si>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</si>
  <si>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</si>
  <si>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</si>
  <si>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</si>
  <si>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</si>
  <si>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</si>
  <si>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</si>
  <si>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</si>
  <si>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</si>
  <si>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</si>
  <si>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</si>
  <si>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</si>
  <si>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</si>
  <si>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</si>
  <si>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</si>
  <si>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</si>
  <si>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</si>
  <si>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</si>
  <si>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</si>
  <si>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</si>
  <si>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</si>
  <si>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</si>
  <si>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</si>
  <si>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</si>
  <si>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</si>
  <si>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</si>
  <si>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</si>
  <si>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</si>
  <si>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</si>
  <si>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</si>
  <si>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</si>
  <si>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</si>
  <si>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</si>
  <si>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</si>
  <si>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</si>
  <si>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</si>
  <si>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</si>
  <si>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</si>
  <si>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</si>
  <si>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</si>
  <si>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</si>
  <si>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</si>
  <si>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</si>
  <si>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</si>
  <si>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</si>
  <si>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</si>
  <si>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</si>
  <si>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</si>
  <si>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</si>
  <si>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</si>
  <si>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</si>
  <si>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</si>
  <si>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</si>
  <si>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</si>
  <si>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</si>
  <si>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</si>
  <si>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</si>
  <si>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</si>
  <si>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</si>
  <si>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</si>
  <si>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</si>
  <si>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</si>
  <si>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</si>
  <si>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</si>
  <si>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</si>
  <si>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</si>
  <si>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</si>
  <si>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</si>
  <si>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</si>
  <si>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</si>
  <si>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</si>
  <si>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</si>
  <si>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</si>
  <si>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</si>
  <si>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</si>
  <si>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</si>
  <si>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</si>
  <si>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</si>
  <si>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</si>
  <si>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</si>
  <si>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</si>
  <si>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</si>
  <si>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</si>
  <si>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</si>
  <si>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</si>
  <si>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</si>
  <si>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</si>
  <si>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</si>
  <si>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</si>
  <si>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</si>
  <si>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</si>
  <si>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</si>
  <si>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</si>
  <si>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</si>
  <si>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</si>
  <si>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</si>
  <si>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</si>
  <si>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</si>
  <si>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</si>
  <si>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</si>
  <si>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</si>
  <si>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</si>
  <si>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</si>
  <si>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</si>
  <si>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</si>
  <si>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</si>
  <si>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</si>
  <si>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</si>
  <si>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</si>
  <si>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</si>
  <si>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</si>
  <si>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</si>
  <si>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</si>
  <si>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</si>
  <si>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</si>
  <si>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</si>
  <si>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</si>
  <si>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</si>
  <si>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</si>
  <si>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</si>
  <si>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</si>
  <si>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</si>
  <si>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</si>
  <si>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</si>
  <si>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</si>
  <si>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</si>
  <si>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</si>
  <si>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</si>
  <si>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</si>
  <si>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</si>
  <si>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</si>
  <si>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</si>
  <si>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</si>
  <si>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</si>
  <si>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</si>
  <si>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</si>
  <si>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</si>
  <si>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</si>
  <si>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</si>
  <si>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</si>
  <si>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</si>
  <si>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</si>
  <si>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</si>
  <si>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</si>
  <si>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</si>
  <si>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</si>
  <si>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</si>
  <si>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</si>
  <si>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</si>
  <si>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</si>
  <si>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</si>
  <si>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</si>
  <si>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</si>
  <si>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</si>
  <si>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</si>
  <si>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</si>
  <si>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</si>
  <si>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</si>
  <si>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</si>
  <si>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</si>
  <si>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</si>
  <si>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</si>
  <si>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</si>
  <si>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</si>
  <si>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</si>
  <si>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</si>
  <si>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</si>
  <si>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</si>
  <si>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</si>
  <si>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</si>
  <si>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</si>
  <si>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</si>
  <si>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</si>
  <si>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</si>
  <si>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</si>
  <si>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</si>
  <si>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</si>
  <si>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</si>
  <si>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</si>
  <si>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</si>
  <si>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</si>
  <si>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</si>
  <si>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</si>
  <si>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</si>
  <si>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</si>
  <si>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</si>
  <si>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</si>
  <si>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</si>
  <si>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</si>
  <si>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</si>
  <si>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</si>
  <si>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</si>
  <si>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</si>
  <si>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</si>
  <si>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</si>
  <si>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</si>
  <si>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</si>
  <si>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</si>
  <si>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</si>
  <si>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</si>
  <si>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</si>
  <si>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</si>
  <si>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</si>
  <si>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</si>
  <si>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</si>
  <si>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</si>
  <si>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</si>
  <si>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</si>
  <si>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</si>
  <si>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</si>
  <si>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</si>
  <si>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</si>
  <si>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</si>
  <si>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</si>
  <si>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</si>
  <si>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</si>
  <si>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</si>
  <si>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</si>
  <si>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</si>
  <si>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</si>
  <si>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</si>
  <si>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</si>
  <si>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</si>
  <si>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</si>
  <si>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</si>
  <si>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</si>
  <si>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</si>
  <si>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</si>
  <si>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</si>
  <si>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</si>
  <si>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</si>
  <si>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</si>
  <si>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</si>
  <si>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</si>
  <si>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</si>
  <si>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</si>
  <si>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</si>
  <si>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</si>
  <si>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</si>
  <si>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</si>
  <si>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</si>
  <si>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</si>
  <si>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</si>
  <si>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</si>
  <si>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</si>
  <si>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</si>
  <si>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</si>
  <si>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</si>
  <si>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</si>
  <si>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</si>
  <si>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</si>
  <si>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</si>
  <si>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</si>
  <si>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</si>
  <si>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</si>
  <si>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</si>
  <si>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</si>
  <si>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</si>
  <si>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</si>
  <si>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</si>
  <si>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</si>
  <si>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</si>
  <si>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</si>
  <si>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</si>
  <si>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</si>
  <si>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</si>
  <si>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</si>
  <si>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</si>
  <si>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</si>
  <si>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</si>
  <si>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</si>
  <si>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</si>
  <si>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</si>
  <si>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</si>
  <si>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</si>
  <si>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</si>
  <si>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</si>
  <si>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</si>
  <si>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</si>
  <si>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</si>
  <si>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</si>
  <si>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</si>
  <si>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</si>
  <si>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</si>
  <si>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</si>
  <si>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</si>
  <si>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</si>
  <si>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</si>
  <si>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</si>
  <si>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</si>
  <si>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</si>
  <si>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</si>
  <si>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</si>
  <si>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</si>
  <si>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</si>
  <si>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</si>
  <si>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</si>
  <si>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</si>
  <si>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</si>
  <si>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</si>
  <si>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</si>
  <si>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</si>
  <si>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</si>
  <si>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</si>
  <si>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</si>
  <si>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</si>
  <si>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</si>
  <si>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</si>
  <si>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</si>
  <si>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</si>
  <si>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</si>
  <si>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</si>
  <si>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</si>
  <si>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</si>
  <si>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</si>
  <si>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</si>
  <si>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</si>
  <si>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</si>
  <si>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</si>
  <si>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</si>
  <si>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</si>
  <si>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</si>
  <si>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</si>
  <si>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</si>
  <si>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</si>
  <si>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</si>
  <si>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</si>
  <si>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</si>
  <si>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</si>
  <si>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</si>
  <si>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</si>
  <si>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</si>
  <si>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</si>
  <si>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</si>
  <si>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</si>
  <si>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</si>
  <si>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</si>
  <si>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</si>
  <si>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</si>
  <si>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</si>
  <si>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</si>
  <si>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</si>
  <si>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</si>
  <si>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</si>
  <si>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</si>
  <si>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</si>
  <si>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</si>
  <si>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</si>
  <si>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</si>
  <si>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</si>
  <si>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</si>
  <si>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</si>
  <si>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</si>
  <si>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</si>
  <si>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</si>
  <si>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</si>
  <si>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</si>
  <si>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</si>
  <si>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</si>
  <si>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</si>
  <si>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</si>
  <si>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</si>
  <si>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</si>
  <si>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</si>
  <si>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</si>
  <si>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</si>
  <si>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</si>
  <si>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</si>
  <si>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</si>
  <si>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</si>
  <si>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</si>
  <si>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</si>
  <si>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</si>
  <si>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</si>
  <si>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</si>
  <si>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</si>
  <si>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</si>
  <si>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</si>
  <si>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</si>
  <si>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</si>
  <si>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</si>
  <si>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</si>
  <si>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</si>
  <si>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</si>
  <si>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</si>
  <si>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</si>
  <si>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</si>
  <si>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</si>
  <si>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</si>
  <si>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</si>
  <si>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</si>
  <si>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</si>
  <si>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</si>
  <si>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</si>
  <si>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</si>
  <si>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</si>
  <si>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</si>
  <si>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</si>
  <si>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</si>
  <si>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</si>
  <si>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</si>
  <si>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</si>
  <si>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</si>
  <si>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</si>
  <si>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</si>
  <si>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</si>
  <si>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</si>
  <si>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</si>
  <si>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</si>
  <si>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</si>
  <si>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</si>
  <si>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</si>
  <si>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</si>
  <si>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</si>
  <si>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</si>
  <si>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</si>
  <si>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</si>
  <si>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</si>
  <si>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</si>
  <si>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</si>
  <si>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</si>
  <si>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</si>
  <si>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</si>
  <si>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</si>
  <si>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</si>
  <si>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</si>
  <si>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</si>
  <si>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</si>
  <si>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</si>
  <si>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</si>
  <si>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</si>
  <si>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</si>
  <si>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</si>
  <si>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</si>
  <si>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</si>
  <si>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</si>
  <si>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</si>
  <si>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</si>
  <si>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</si>
  <si>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</si>
  <si>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</si>
  <si>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</si>
  <si>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</si>
  <si>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</si>
  <si>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</si>
  <si>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</si>
  <si>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</si>
  <si>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</si>
  <si>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</si>
  <si>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</si>
  <si>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</si>
  <si>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</si>
  <si>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</si>
  <si>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</si>
  <si>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</si>
  <si>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</si>
  <si>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</si>
  <si>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</si>
  <si>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</si>
  <si>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</si>
  <si>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</si>
  <si>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</si>
  <si>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</si>
  <si>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</si>
  <si>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</si>
  <si>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</si>
  <si>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</si>
  <si>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</si>
  <si>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</si>
  <si>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</si>
  <si>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</si>
  <si>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</si>
  <si>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</si>
  <si>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</si>
  <si>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</si>
  <si>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</si>
  <si>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</si>
  <si>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</si>
  <si>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</si>
  <si>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</si>
  <si>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</si>
  <si>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</si>
  <si>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</si>
  <si>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</si>
  <si>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</si>
  <si>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</si>
  <si>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</si>
  <si>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</si>
  <si>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</si>
  <si>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</si>
  <si>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</si>
  <si>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</si>
  <si>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</si>
  <si>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</si>
  <si>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</si>
  <si>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</si>
  <si>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</si>
  <si>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</si>
  <si>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</si>
  <si>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</si>
  <si>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</si>
  <si>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</si>
  <si>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</si>
  <si>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</si>
  <si>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</si>
  <si>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</si>
  <si>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</si>
  <si>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</si>
  <si>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</si>
  <si>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</si>
  <si>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</si>
  <si>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</si>
  <si>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</si>
  <si>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</si>
  <si>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</si>
  <si>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</si>
  <si>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</si>
  <si>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</si>
  <si>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</si>
  <si>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</si>
  <si>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</si>
  <si>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</si>
  <si>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</si>
  <si>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</si>
  <si>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</si>
  <si>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</si>
  <si>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</si>
  <si>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</si>
  <si>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</si>
  <si>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</si>
  <si>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</si>
  <si>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</si>
  <si>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</si>
  <si>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</si>
  <si>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</si>
  <si>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</si>
  <si>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</si>
  <si>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</si>
  <si>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</si>
  <si>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</si>
  <si>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</si>
  <si>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</si>
  <si>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</si>
  <si>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</si>
  <si>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</si>
  <si>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</si>
  <si>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</si>
  <si>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</si>
  <si>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</si>
  <si>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</si>
  <si>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</si>
  <si>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</si>
  <si>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</si>
  <si>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AVR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</si>
  <si>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</si>
  <si>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</si>
  <si>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</si>
  <si>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</si>
  <si>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</si>
  <si>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</si>
  <si>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</si>
  <si>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</si>
  <si>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</si>
  <si>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</si>
  <si>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</si>
  <si>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</si>
  <si>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</si>
  <si>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</si>
  <si>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</si>
  <si>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</si>
  <si>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</si>
  <si>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</si>
  <si>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</si>
  <si>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</si>
  <si>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</si>
  <si>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</si>
  <si>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</si>
  <si>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</si>
  <si>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</si>
  <si>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</si>
  <si>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</si>
  <si>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</si>
  <si>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</si>
  <si>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</si>
  <si>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</si>
  <si>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</si>
  <si>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</si>
  <si>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</si>
  <si>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</si>
  <si>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</si>
  <si>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</si>
  <si>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</si>
  <si>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</si>
  <si>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</si>
  <si>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</si>
  <si>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</si>
  <si>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Year</t>
  </si>
  <si>
    <t>Label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</si>
  <si>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</si>
  <si>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</si>
  <si>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</si>
  <si>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</si>
  <si>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</si>
  <si>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</si>
  <si>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</si>
  <si>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</si>
  <si>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</si>
  <si>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</si>
  <si>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</si>
  <si>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</si>
  <si>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</si>
  <si>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</si>
  <si>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</si>
  <si>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</si>
  <si>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</si>
  <si>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</si>
  <si>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</si>
  <si>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</si>
  <si>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</si>
  <si>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</si>
  <si>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</si>
  <si>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</si>
  <si>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</si>
  <si>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</si>
  <si>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</si>
  <si>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</si>
  <si>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</si>
  <si>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</si>
  <si>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</si>
  <si>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&lt;=5000</t>
  </si>
  <si>
    <t>max Goal Value</t>
  </si>
  <si>
    <t>min Goal Value</t>
  </si>
  <si>
    <t>goal range</t>
  </si>
  <si>
    <t>Less than 1000</t>
  </si>
  <si>
    <t>TOTAL</t>
  </si>
  <si>
    <t>Note for me: =COUNTIFS(Crowdfunding!$D$2:$D$1001,"&lt;1000",Crowdfunding!$G$2:$G$1001,"successful")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</si>
</sst>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18" fillId="0" borderId="0" xfId="0" quotePrefix="1" applyFont="1"/>
    <xf numFmtId="0" fontId="16" fillId="0" borderId="0" xfId="0" applyFont="1"/>
    <xf numFmtId="0" fontId="16" fillId="0" borderId="0" xfId="0" applyFon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7-804C-A4AA-D2C88CB995C8}"/>
            </c:ext>
          </c:extLst>
        </c:ser>
        <c:ser>
          <c:idx val="1"/>
          <c:order val="1"/>
          <c:tx>
            <c:strRef>
              <c:f>'Country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1D1-2C4F-8D1A-ABD636BA0DC7}"/>
            </c:ext>
          </c:extLst>
        </c:ser>
        <c:ser>
          <c:idx val="2"/>
          <c:order val="2"/>
          <c:tx>
            <c:strRef>
              <c:f>'Country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1D1-2C4F-8D1A-ABD636BA0DC7}"/>
            </c:ext>
          </c:extLst>
        </c:ser>
        <c:ser>
          <c:idx val="3"/>
          <c:order val="3"/>
          <c:tx>
            <c:strRef>
              <c:f>'Country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1D1-2C4F-8D1A-ABD636BA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8686863"/>
        <c:axId val="1138420559"/>
      </c:barChart>
      <c:catAx>
        <c:axId val="11386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38420559"/>
        <c:crosses val="autoZero"/>
        <c:auto val="1"/>
        <c:lblAlgn val="ctr"/>
        <c:lblOffset val="100"/>
        <c:noMultiLvlLbl val="0"/>
      </c:catAx>
      <c:valAx>
        <c:axId val="11384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386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Subcat!PivotTable2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22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D-F746-A541-4521A3BEAEF1}"/>
            </c:ext>
          </c:extLst>
        </c:ser>
        <c:ser>
          <c:idx val="1"/>
          <c:order val="1"/>
          <c:tx>
            <c:strRef>
              <c:f>'Country 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3-084D-A803-4419DFA2C41F}"/>
            </c:ext>
          </c:extLst>
        </c:ser>
        <c:ser>
          <c:idx val="2"/>
          <c:order val="2"/>
          <c:tx>
            <c:strRef>
              <c:f>'Country 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3-084D-A803-4419DFA2C41F}"/>
            </c:ext>
          </c:extLst>
        </c:ser>
        <c:ser>
          <c:idx val="3"/>
          <c:order val="3"/>
          <c:tx>
            <c:strRef>
              <c:f>'Country 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188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3-084D-A803-4419DFA2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562191"/>
        <c:axId val="1359564463"/>
      </c:barChart>
      <c:catAx>
        <c:axId val="13595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59564463"/>
        <c:crosses val="autoZero"/>
        <c:auto val="1"/>
        <c:lblAlgn val="ctr"/>
        <c:lblOffset val="100"/>
        <c:noMultiLvlLbl val="0"/>
      </c:catAx>
      <c:valAx>
        <c:axId val="13595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595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 Cat!PivotTable4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'Year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 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1-FA42-A1C6-E59FB42E8C69}"/>
            </c:ext>
          </c:extLst>
        </c:ser>
        <c:ser>
          <c:idx val="1"/>
          <c:order val="1"/>
          <c:tx>
            <c:strRef>
              <c:f>'Year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 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319-1F44-92A4-A93A579E7470}"/>
            </c:ext>
          </c:extLst>
        </c:ser>
        <c:ser>
          <c:idx val="2"/>
          <c:order val="2"/>
          <c:tx>
            <c:strRef>
              <c:f>'Year Cat'!$D$4:$D$5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 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319-1F44-92A4-A93A579E7470}"/>
            </c:ext>
          </c:extLst>
        </c:ser>
        <c:ser>
          <c:idx val="3"/>
          <c:order val="3"/>
          <c:tx>
            <c:strRef>
              <c:f>'Year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'Year 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46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319-1F44-92A4-A93A579E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8"/>
        <c:axId val="11347616"/>
      </c:lineChart>
      <c:catAx>
        <c:axId val="113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347616"/>
        <c:crosses val="autoZero"/>
        <c:auto val="1"/>
        <c:lblAlgn val="ctr"/>
        <c:lblOffset val="100"/>
        <c:noMultiLvlLbl val="0"/>
      </c:catAx>
      <c:valAx>
        <c:axId val="113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3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52.380952380952387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2-7F43-81AC-3DD5B76B655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2-7F43-81AC-3DD5B76B655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7.6190476190476195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2-7F43-81AC-3DD5B76B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310367"/>
        <c:axId val="1147312095"/>
      </c:lineChart>
      <c:catAx>
        <c:axId val="11473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47312095"/>
        <c:crosses val="autoZero"/>
        <c:auto val="1"/>
        <c:lblAlgn val="ctr"/>
        <c:lblOffset val="100"/>
        <c:noMultiLvlLbl val="0"/>
      </c:catAx>
      <c:valAx>
        <c:axId val="11473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473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</xdr:row>
      <xdr:rowOff>0</xdr:rowOff>
    </xdr:from>
    <xdr:to>
      <xdr:col>18</xdr:col>
      <xdr:colOff>520700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4E1086-47FB-EA6B-7F67-AB7897C27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120650</xdr:rowOff>
    </xdr:from>
    <xdr:to>
      <xdr:col>20</xdr:col>
      <xdr:colOff>647700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342D-523C-ECDC-AD3C-E2F00441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152400</xdr:rowOff>
    </xdr:from>
    <xdr:to>
      <xdr:col>15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F0913-9057-13C6-1E67-76831BE6A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4535</xdr:colOff>
      <xdr:row>15</xdr:row>
      <xdr:rowOff>9071</xdr:rowOff>
    </xdr:from>
    <xdr:to>
      <xdr:col>18</xdr:col>
      <xdr:colOff>553358</xdr:colOff>
      <xdr:row>37</xdr:row>
      <xdr:rowOff>172357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6B176C-C65F-D6F7-5D8D-C53C1DFC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ora Corzas" refreshedDate="45091.483458449075" createdVersion="8" refreshedVersion="8" minRefreshableVersion="3" recordCount="1000" xr:uid="{C13E5FA6-27E9-3F42-8BDB-8ED55025DA7D}">
  <cacheSource type="worksheet">
    <worksheetSource ref="A1:W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R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abel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5">
        <rangePr groupBy="months" startDate="2010-01-09T06:00:00" endDate="2020-01-27T06:00:00"/>
        <groupItems count="14">
          <s v="&lt;09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5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d v="2015-11-28T06:00:00"/>
    <n v="1450159200"/>
    <d v="2015-12-15T06:00:00"/>
    <x v="0"/>
    <x v="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d v="2014-08-19T05:00:00"/>
    <n v="1408597200"/>
    <d v="2014-08-21T05:00:00"/>
    <x v="1"/>
    <x v="1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d v="2013-11-17T06:00:00"/>
    <n v="1384840800"/>
    <d v="2013-11-19T06:00:00"/>
    <x v="2"/>
    <x v="2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d v="2019-08-11T05:00:00"/>
    <n v="1568955600"/>
    <d v="2019-09-20T05:00:00"/>
    <x v="3"/>
    <x v="3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d v="2019-01-20T06:00:00"/>
    <n v="1548309600"/>
    <d v="2019-01-24T06:00:00"/>
    <x v="4"/>
    <x v="3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d v="2012-08-28T05:00:00"/>
    <n v="1347080400"/>
    <d v="2012-09-08T05:00:00"/>
    <x v="5"/>
    <x v="4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d v="2017-09-13T05:00:00"/>
    <n v="1505365200"/>
    <d v="2017-09-14T05:00:00"/>
    <x v="6"/>
    <x v="5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d v="2015-08-13T05:00:00"/>
    <n v="1439614800"/>
    <d v="2015-08-15T05:00:00"/>
    <x v="7"/>
    <x v="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d v="2010-08-09T05:00:00"/>
    <n v="1281502800"/>
    <d v="2010-08-11T05:00:00"/>
    <x v="8"/>
    <x v="6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d v="2013-09-19T05:00:00"/>
    <n v="1383804000"/>
    <d v="2013-11-07T06:00:00"/>
    <x v="9"/>
    <x v="2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d v="2010-08-14T05:00:00"/>
    <n v="1285909200"/>
    <d v="2010-10-01T05:00:00"/>
    <x v="10"/>
    <x v="6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d v="2010-09-21T05:00:00"/>
    <n v="1285563600"/>
    <d v="2010-09-27T05:00:00"/>
    <x v="11"/>
    <x v="6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d v="2019-10-22T05:00:00"/>
    <n v="1572411600"/>
    <d v="2019-10-30T05:00:00"/>
    <x v="12"/>
    <x v="3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d v="2016-06-11T05:00:00"/>
    <n v="1466658000"/>
    <d v="2016-06-23T05:00:00"/>
    <x v="13"/>
    <x v="7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d v="2012-03-06T06:00:00"/>
    <n v="1333342800"/>
    <d v="2012-04-02T05:00:00"/>
    <x v="14"/>
    <x v="4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d v="2019-12-10T06:00:00"/>
    <n v="1576303200"/>
    <d v="2019-12-14T06:00:00"/>
    <x v="15"/>
    <x v="3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d v="2014-01-22T06:00:00"/>
    <n v="1392271200"/>
    <d v="2014-02-13T06:00:00"/>
    <x v="16"/>
    <x v="1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d v="2011-01-12T06:00:00"/>
    <n v="1294898400"/>
    <d v="2011-01-13T06:00:00"/>
    <x v="17"/>
    <x v="8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1"/>
    <n v="135"/>
    <n v="45.103703703703701"/>
    <x v="1"/>
    <s v="USD"/>
    <n v="1536382800"/>
    <d v="2018-09-08T05:00:00"/>
    <n v="1537074000"/>
    <d v="2018-09-16T05:00:00"/>
    <x v="18"/>
    <x v="9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d v="2019-03-04T06:00:00"/>
    <n v="1553490000"/>
    <d v="2019-03-25T05:00:00"/>
    <x v="19"/>
    <x v="3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d v="2014-07-28T05:00:00"/>
    <n v="1406523600"/>
    <d v="2014-07-28T05:00:00"/>
    <x v="20"/>
    <x v="1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d v="2011-08-15T05:00:00"/>
    <n v="1316322000"/>
    <d v="2011-09-18T05:00:00"/>
    <x v="21"/>
    <x v="8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d v="2018-04-03T05:00:00"/>
    <n v="1524027600"/>
    <d v="2018-04-18T05:00:00"/>
    <x v="22"/>
    <x v="9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d v="2019-02-14T06:00:00"/>
    <n v="1554699600"/>
    <d v="2019-04-08T05:00:00"/>
    <x v="23"/>
    <x v="3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d v="2014-06-21T05:00:00"/>
    <n v="1403499600"/>
    <d v="2014-06-23T05:00:00"/>
    <x v="24"/>
    <x v="1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d v="2011-05-18T05:00:00"/>
    <n v="1307422800"/>
    <d v="2011-06-07T05:00:00"/>
    <x v="25"/>
    <x v="8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d v="2018-07-31T05:00:00"/>
    <n v="1535346000"/>
    <d v="2018-08-27T05:00:00"/>
    <x v="26"/>
    <x v="9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d v="2015-10-03T05:00:00"/>
    <n v="1444539600"/>
    <d v="2015-10-11T05:00:00"/>
    <x v="27"/>
    <x v="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d v="2010-02-09T06:00:00"/>
    <n v="1267682400"/>
    <d v="2010-03-04T06:00:00"/>
    <x v="28"/>
    <x v="6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d v="2018-07-20T05:00:00"/>
    <n v="1535518800"/>
    <d v="2018-08-29T05:00:00"/>
    <x v="29"/>
    <x v="9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d v="2019-05-24T05:00:00"/>
    <n v="1559106000"/>
    <d v="2019-05-29T05:00:00"/>
    <x v="30"/>
    <x v="3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d v="2016-01-05T06:00:00"/>
    <n v="1454392800"/>
    <d v="2016-02-02T06:00:00"/>
    <x v="31"/>
    <x v="7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d v="2018-01-10T06:00:00"/>
    <n v="1517896800"/>
    <d v="2018-02-06T06:00:00"/>
    <x v="32"/>
    <x v="9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d v="2014-10-05T05:00:00"/>
    <n v="1415685600"/>
    <d v="2014-11-11T06:00:00"/>
    <x v="33"/>
    <x v="1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d v="2017-03-23T05:00:00"/>
    <n v="1490677200"/>
    <d v="2017-03-28T05:00:00"/>
    <x v="34"/>
    <x v="5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d v="2019-01-19T06:00:00"/>
    <n v="1551506400"/>
    <d v="2019-03-02T06:00:00"/>
    <x v="35"/>
    <x v="3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d v="2011-02-26T06:00:00"/>
    <n v="1300856400"/>
    <d v="2011-03-23T05:00:00"/>
    <x v="36"/>
    <x v="8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d v="2019-10-06T05:00:00"/>
    <n v="1573192800"/>
    <d v="2019-11-08T06:00:00"/>
    <x v="37"/>
    <x v="3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d v="2010-10-18T05:00:00"/>
    <n v="1287810000"/>
    <d v="2010-10-23T05:00:00"/>
    <x v="38"/>
    <x v="6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d v="2013-02-25T06:00:00"/>
    <n v="1362978000"/>
    <d v="2013-03-11T05:00:00"/>
    <x v="39"/>
    <x v="2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d v="2010-06-05T05:00:00"/>
    <n v="1277355600"/>
    <d v="2010-06-24T05:00:00"/>
    <x v="40"/>
    <x v="6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d v="2012-09-04T05:00:00"/>
    <n v="1348981200"/>
    <d v="2012-09-30T05:00:00"/>
    <x v="41"/>
    <x v="4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d v="2011-07-04T05:00:00"/>
    <n v="1310533200"/>
    <d v="2011-07-13T05:00:00"/>
    <x v="42"/>
    <x v="8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d v="2014-07-24T05:00:00"/>
    <n v="1407560400"/>
    <d v="2014-08-09T05:00:00"/>
    <x v="43"/>
    <x v="1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d v="2019-03-17T05:00:00"/>
    <n v="1552885200"/>
    <d v="2019-03-18T05:00:00"/>
    <x v="44"/>
    <x v="3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d v="2016-11-02T05:00:00"/>
    <n v="1479362400"/>
    <d v="2016-11-17T06:00:00"/>
    <x v="45"/>
    <x v="7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d v="2010-07-08T05:00:00"/>
    <n v="1280552400"/>
    <d v="2010-07-31T05:00:00"/>
    <x v="46"/>
    <x v="6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d v="2014-03-29T05:00:00"/>
    <n v="1398661200"/>
    <d v="2014-04-28T05:00:00"/>
    <x v="47"/>
    <x v="1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d v="2015-06-25T05:00:00"/>
    <n v="1436245200"/>
    <d v="2015-07-07T05:00:00"/>
    <x v="48"/>
    <x v="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d v="2019-10-20T05:00:00"/>
    <n v="1575439200"/>
    <d v="2019-12-04T06:00:00"/>
    <x v="49"/>
    <x v="3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d v="2013-08-01T05:00:00"/>
    <n v="1377752400"/>
    <d v="2013-08-29T05:00:00"/>
    <x v="50"/>
    <x v="2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d v="2012-03-27T05:00:00"/>
    <n v="1334206800"/>
    <d v="2012-04-12T05:00:00"/>
    <x v="51"/>
    <x v="4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d v="2010-09-15T05:00:00"/>
    <n v="1284872400"/>
    <d v="2010-09-19T05:00:00"/>
    <x v="52"/>
    <x v="6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d v="2014-05-20T05:00:00"/>
    <n v="1403931600"/>
    <d v="2014-06-28T05:00:00"/>
    <x v="53"/>
    <x v="1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d v="2018-03-11T06:00:00"/>
    <n v="1521262800"/>
    <d v="2018-03-17T05:00:00"/>
    <x v="54"/>
    <x v="9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d v="2018-07-30T05:00:00"/>
    <n v="1533358800"/>
    <d v="2018-08-04T05:00:00"/>
    <x v="55"/>
    <x v="9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d v="2015-01-10T06:00:00"/>
    <n v="1421474400"/>
    <d v="2015-01-17T06:00:00"/>
    <x v="56"/>
    <x v="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d v="2017-09-01T05:00:00"/>
    <n v="1505278800"/>
    <d v="2017-09-13T05:00:00"/>
    <x v="57"/>
    <x v="5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d v="2015-09-21T05:00:00"/>
    <n v="1443934800"/>
    <d v="2015-10-04T05:00:00"/>
    <x v="58"/>
    <x v="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d v="2017-06-12T05:00:00"/>
    <n v="1498539600"/>
    <d v="2017-06-27T05:00:00"/>
    <x v="59"/>
    <x v="5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d v="2012-07-17T05:00:00"/>
    <n v="1342760400"/>
    <d v="2012-07-20T05:00:00"/>
    <x v="60"/>
    <x v="4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d v="2011-02-21T06:00:00"/>
    <n v="1301720400"/>
    <d v="2011-04-02T05:00:00"/>
    <x v="61"/>
    <x v="8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d v="2015-06-05T05:00:00"/>
    <n v="1433566800"/>
    <d v="2015-06-06T05:00:00"/>
    <x v="62"/>
    <x v="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d v="2017-04-28T05:00:00"/>
    <n v="1493874000"/>
    <d v="2017-05-04T05:00:00"/>
    <x v="63"/>
    <x v="5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d v="2018-07-02T05:00:00"/>
    <n v="1531803600"/>
    <d v="2018-07-17T05:00:00"/>
    <x v="64"/>
    <x v="9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d v="2011-01-27T06:00:00"/>
    <n v="1296712800"/>
    <d v="2011-02-03T06:00:00"/>
    <x v="65"/>
    <x v="8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d v="2015-04-08T05:00:00"/>
    <n v="1428901200"/>
    <d v="2015-04-13T05:00:00"/>
    <x v="66"/>
    <x v="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d v="2010-01-25T06:00:00"/>
    <n v="1264831200"/>
    <d v="2010-01-30T06:00:00"/>
    <x v="67"/>
    <x v="6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d v="2017-07-27T05:00:00"/>
    <n v="1505192400"/>
    <d v="2017-09-12T05:00:00"/>
    <x v="68"/>
    <x v="5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d v="2010-12-19T06:00:00"/>
    <n v="1295676000"/>
    <d v="2011-01-22T06:00:00"/>
    <x v="69"/>
    <x v="6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d v="2010-11-02T05:00:00"/>
    <n v="1292911200"/>
    <d v="2010-12-21T06:00:00"/>
    <x v="70"/>
    <x v="6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d v="2019-11-30T06:00:00"/>
    <n v="1575439200"/>
    <d v="2019-12-04T06:00:00"/>
    <x v="71"/>
    <x v="3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d v="2015-07-01T05:00:00"/>
    <n v="1438837200"/>
    <d v="2015-08-06T05:00:00"/>
    <x v="72"/>
    <x v="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d v="2016-11-27T06:00:00"/>
    <n v="1480485600"/>
    <d v="2016-11-30T06:00:00"/>
    <x v="73"/>
    <x v="7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d v="2016-03-27T05:00:00"/>
    <n v="1459141200"/>
    <d v="2016-03-28T05:00:00"/>
    <x v="74"/>
    <x v="7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d v="2018-07-15T05:00:00"/>
    <n v="1532322000"/>
    <d v="2018-07-23T05:00:00"/>
    <x v="75"/>
    <x v="9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d v="2015-01-23T06:00:00"/>
    <n v="1426222800"/>
    <d v="2015-03-13T05:00:00"/>
    <x v="76"/>
    <x v="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d v="2010-09-27T05:00:00"/>
    <n v="1286773200"/>
    <d v="2010-10-11T05:00:00"/>
    <x v="77"/>
    <x v="6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d v="2018-04-16T05:00:00"/>
    <n v="1523941200"/>
    <d v="2018-04-17T05:00:00"/>
    <x v="78"/>
    <x v="9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d v="2018-06-16T05:00:00"/>
    <n v="1529557200"/>
    <d v="2018-06-21T05:00:00"/>
    <x v="79"/>
    <x v="9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d v="2017-08-29T05:00:00"/>
    <n v="1506574800"/>
    <d v="2017-09-28T05:00:00"/>
    <x v="80"/>
    <x v="5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d v="2017-11-23T06:00:00"/>
    <n v="1513576800"/>
    <d v="2017-12-18T06:00:00"/>
    <x v="81"/>
    <x v="5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d v="2019-01-17T06:00:00"/>
    <n v="1548309600"/>
    <d v="2019-01-24T06:00:00"/>
    <x v="82"/>
    <x v="3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d v="2016-07-28T05:00:00"/>
    <n v="1471582800"/>
    <d v="2016-08-19T05:00:00"/>
    <x v="83"/>
    <x v="7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d v="2012-07-28T05:00:00"/>
    <n v="1344315600"/>
    <d v="2012-08-07T05:00:00"/>
    <x v="84"/>
    <x v="4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d v="2011-09-11T05:00:00"/>
    <n v="1316408400"/>
    <d v="2011-09-19T05:00:00"/>
    <x v="85"/>
    <x v="8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d v="2015-05-04T05:00:00"/>
    <n v="1431838800"/>
    <d v="2015-05-17T05:00:00"/>
    <x v="86"/>
    <x v="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d v="2011-03-08T06:00:00"/>
    <n v="1300510800"/>
    <d v="2011-03-19T05:00:00"/>
    <x v="87"/>
    <x v="8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d v="2015-04-16T05:00:00"/>
    <n v="1431061200"/>
    <d v="2015-05-08T05:00:00"/>
    <x v="88"/>
    <x v="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d v="2010-04-15T05:00:00"/>
    <n v="1271480400"/>
    <d v="2010-04-17T05:00:00"/>
    <x v="89"/>
    <x v="6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d v="2016-02-25T06:00:00"/>
    <n v="1456380000"/>
    <d v="2016-02-25T06:00:00"/>
    <x v="90"/>
    <x v="7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d v="2016-08-06T05:00:00"/>
    <n v="1472878800"/>
    <d v="2016-09-03T05:00:00"/>
    <x v="91"/>
    <x v="7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d v="2010-06-23T05:00:00"/>
    <n v="1277355600"/>
    <d v="2010-06-24T05:00:00"/>
    <x v="92"/>
    <x v="6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d v="2012-10-20T05:00:00"/>
    <n v="1351054800"/>
    <d v="2012-10-24T05:00:00"/>
    <x v="93"/>
    <x v="4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d v="2019-04-07T05:00:00"/>
    <n v="1555563600"/>
    <d v="2019-04-18T05:00:00"/>
    <x v="94"/>
    <x v="3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d v="2019-10-14T05:00:00"/>
    <n v="1571634000"/>
    <d v="2019-10-21T05:00:00"/>
    <x v="95"/>
    <x v="3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d v="2011-03-10T06:00:00"/>
    <n v="1300856400"/>
    <d v="2011-03-23T05:00:00"/>
    <x v="96"/>
    <x v="8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d v="2015-06-25T05:00:00"/>
    <n v="1439874000"/>
    <d v="2015-08-18T05:00:00"/>
    <x v="48"/>
    <x v="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d v="2015-07-27T05:00:00"/>
    <n v="1438318800"/>
    <d v="2015-07-31T05:00:00"/>
    <x v="97"/>
    <x v="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d v="2014-11-25T06:00:00"/>
    <n v="1419400800"/>
    <d v="2014-12-24T06:00:00"/>
    <x v="98"/>
    <x v="1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d v="2011-10-19T05:00:00"/>
    <n v="1320555600"/>
    <d v="2011-11-06T05:00:00"/>
    <x v="99"/>
    <x v="8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d v="2015-02-21T06:00:00"/>
    <n v="1425103200"/>
    <d v="2015-02-28T06:00:00"/>
    <x v="100"/>
    <x v="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d v="2018-05-14T05:00:00"/>
    <n v="1526878800"/>
    <d v="2018-05-21T05:00:00"/>
    <x v="101"/>
    <x v="9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d v="2010-10-24T05:00:00"/>
    <n v="1288674000"/>
    <d v="2010-11-02T05:00:00"/>
    <x v="102"/>
    <x v="6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d v="2017-05-23T05:00:00"/>
    <n v="1495602000"/>
    <d v="2017-05-24T05:00:00"/>
    <x v="103"/>
    <x v="5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d v="2013-04-02T05:00:00"/>
    <n v="1366434000"/>
    <d v="2013-04-20T05:00:00"/>
    <x v="104"/>
    <x v="2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d v="2019-09-08T05:00:00"/>
    <n v="1568350800"/>
    <d v="2019-09-13T05:00:00"/>
    <x v="105"/>
    <x v="3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d v="2018-04-23T05:00:00"/>
    <n v="1525928400"/>
    <d v="2018-05-10T05:00:00"/>
    <x v="106"/>
    <x v="9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d v="2012-04-06T05:00:00"/>
    <n v="1336885200"/>
    <d v="2012-05-13T05:00:00"/>
    <x v="107"/>
    <x v="4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d v="2014-01-12T06:00:00"/>
    <n v="1389679200"/>
    <d v="2014-01-14T06:00:00"/>
    <x v="108"/>
    <x v="1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d v="2018-09-11T05:00:00"/>
    <n v="1538283600"/>
    <d v="2018-09-30T05:00:00"/>
    <x v="109"/>
    <x v="9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d v="2012-09-22T05:00:00"/>
    <n v="1348808400"/>
    <d v="2012-09-28T05:00:00"/>
    <x v="110"/>
    <x v="4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d v="2014-08-24T05:00:00"/>
    <n v="1410152400"/>
    <d v="2014-09-08T05:00:00"/>
    <x v="111"/>
    <x v="1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d v="2017-09-12T05:00:00"/>
    <n v="1505797200"/>
    <d v="2017-09-19T05:00:00"/>
    <x v="112"/>
    <x v="5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d v="2019-04-09T05:00:00"/>
    <n v="1554872400"/>
    <d v="2019-04-10T05:00:00"/>
    <x v="113"/>
    <x v="3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d v="2017-11-17T06:00:00"/>
    <n v="1513922400"/>
    <d v="2017-12-22T06:00:00"/>
    <x v="114"/>
    <x v="5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d v="2015-09-18T05:00:00"/>
    <n v="1442638800"/>
    <d v="2015-09-19T05:00:00"/>
    <x v="115"/>
    <x v="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d v="2011-09-22T05:00:00"/>
    <n v="1317186000"/>
    <d v="2011-09-28T05:00:00"/>
    <x v="116"/>
    <x v="8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d v="2014-01-26T06:00:00"/>
    <n v="1391234400"/>
    <d v="2014-02-01T06:00:00"/>
    <x v="117"/>
    <x v="1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d v="2014-06-16T05:00:00"/>
    <n v="1404363600"/>
    <d v="2014-07-03T05:00:00"/>
    <x v="118"/>
    <x v="1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d v="2015-04-17T05:00:00"/>
    <n v="1429592400"/>
    <d v="2015-04-21T05:00:00"/>
    <x v="119"/>
    <x v="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d v="2014-10-05T05:00:00"/>
    <n v="1413608400"/>
    <d v="2014-10-18T05:00:00"/>
    <x v="33"/>
    <x v="1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d v="2014-11-27T06:00:00"/>
    <n v="1419400800"/>
    <d v="2014-12-24T06:00:00"/>
    <x v="120"/>
    <x v="1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d v="2015-11-24T06:00:00"/>
    <n v="1448604000"/>
    <d v="2015-11-27T06:00:00"/>
    <x v="121"/>
    <x v="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d v="2019-05-13T05:00:00"/>
    <n v="1562302800"/>
    <d v="2019-07-05T05:00:00"/>
    <x v="122"/>
    <x v="3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d v="2018-09-19T05:00:00"/>
    <n v="1537678800"/>
    <d v="2018-09-23T05:00:00"/>
    <x v="123"/>
    <x v="9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d v="2016-08-14T05:00:00"/>
    <n v="1473570000"/>
    <d v="2016-09-11T05:00:00"/>
    <x v="124"/>
    <x v="7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d v="2010-05-12T05:00:00"/>
    <n v="1273899600"/>
    <d v="2010-05-15T05:00:00"/>
    <x v="125"/>
    <x v="6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d v="2010-08-27T05:00:00"/>
    <n v="1284008400"/>
    <d v="2010-09-09T05:00:00"/>
    <x v="126"/>
    <x v="6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d v="2015-02-03T06:00:00"/>
    <n v="1425103200"/>
    <d v="2015-02-28T06:00:00"/>
    <x v="127"/>
    <x v="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d v="2011-10-26T05:00:00"/>
    <n v="1320991200"/>
    <d v="2011-11-11T06:00:00"/>
    <x v="128"/>
    <x v="8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d v="2013-11-29T06:00:00"/>
    <n v="1386828000"/>
    <d v="2013-12-12T06:00:00"/>
    <x v="129"/>
    <x v="2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d v="2018-01-12T06:00:00"/>
    <n v="1517119200"/>
    <d v="2018-01-28T06:00:00"/>
    <x v="130"/>
    <x v="9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d v="2011-08-12T05:00:00"/>
    <n v="1315026000"/>
    <d v="2011-09-03T05:00:00"/>
    <x v="131"/>
    <x v="8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d v="2011-06-19T05:00:00"/>
    <n v="1312693200"/>
    <d v="2011-08-07T05:00:00"/>
    <x v="132"/>
    <x v="8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d v="2013-03-07T06:00:00"/>
    <n v="1363064400"/>
    <d v="2013-03-12T05:00:00"/>
    <x v="133"/>
    <x v="2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d v="2014-06-07T05:00:00"/>
    <n v="1403154000"/>
    <d v="2014-06-19T05:00:00"/>
    <x v="134"/>
    <x v="1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d v="2010-10-06T05:00:00"/>
    <n v="1286859600"/>
    <d v="2010-10-12T05:00:00"/>
    <x v="135"/>
    <x v="6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d v="2012-09-28T05:00:00"/>
    <n v="1349326800"/>
    <d v="2012-10-04T05:00:00"/>
    <x v="136"/>
    <x v="4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d v="2015-04-21T05:00:00"/>
    <n v="1430974800"/>
    <d v="2015-05-07T05:00:00"/>
    <x v="137"/>
    <x v="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d v="2018-02-25T06:00:00"/>
    <n v="1519970400"/>
    <d v="2018-03-02T06:00:00"/>
    <x v="138"/>
    <x v="9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d v="2015-06-12T05:00:00"/>
    <n v="1434603600"/>
    <d v="2015-06-18T05:00:00"/>
    <x v="139"/>
    <x v="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d v="2012-04-06T05:00:00"/>
    <n v="1337230800"/>
    <d v="2012-05-17T05:00:00"/>
    <x v="107"/>
    <x v="4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d v="2010-06-28T05:00:00"/>
    <n v="1279429200"/>
    <d v="2010-07-18T05:00:00"/>
    <x v="140"/>
    <x v="6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d v="2019-06-17T05:00:00"/>
    <n v="1561438800"/>
    <d v="2019-06-25T05:00:00"/>
    <x v="141"/>
    <x v="3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d v="2014-09-07T05:00:00"/>
    <n v="1410498000"/>
    <d v="2014-09-12T05:00:00"/>
    <x v="142"/>
    <x v="1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d v="2011-11-08T06:00:00"/>
    <n v="1322460000"/>
    <d v="2011-11-28T06:00:00"/>
    <x v="143"/>
    <x v="8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d v="2016-06-13T05:00:00"/>
    <n v="1466312400"/>
    <d v="2016-06-19T05:00:00"/>
    <x v="144"/>
    <x v="7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d v="2017-07-25T05:00:00"/>
    <n v="1501736400"/>
    <d v="2017-08-03T05:00:00"/>
    <x v="145"/>
    <x v="5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d v="2013-01-01T06:00:00"/>
    <n v="1361512800"/>
    <d v="2013-02-22T06:00:00"/>
    <x v="146"/>
    <x v="2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d v="2018-12-16T06:00:00"/>
    <n v="1545026400"/>
    <d v="2018-12-17T06:00:00"/>
    <x v="147"/>
    <x v="9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d v="2014-06-09T05:00:00"/>
    <n v="1406696400"/>
    <d v="2014-07-30T05:00:00"/>
    <x v="148"/>
    <x v="1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d v="2017-02-17T06:00:00"/>
    <n v="1487916000"/>
    <d v="2017-02-24T06:00:00"/>
    <x v="149"/>
    <x v="5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d v="2012-10-19T05:00:00"/>
    <n v="1351141200"/>
    <d v="2012-10-25T05:00:00"/>
    <x v="150"/>
    <x v="4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d v="2016-05-12T05:00:00"/>
    <n v="1465016400"/>
    <d v="2016-06-04T05:00:00"/>
    <x v="151"/>
    <x v="7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d v="2010-03-25T05:00:00"/>
    <n v="1270789200"/>
    <d v="2010-04-09T05:00:00"/>
    <x v="152"/>
    <x v="6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d v="2019-10-05T05:00:00"/>
    <n v="1572325200"/>
    <d v="2019-10-29T05:00:00"/>
    <x v="153"/>
    <x v="3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d v="2013-12-30T06:00:00"/>
    <n v="1389420000"/>
    <d v="2014-01-11T06:00:00"/>
    <x v="154"/>
    <x v="2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d v="2015-12-08T06:00:00"/>
    <n v="1449640800"/>
    <d v="2015-12-09T06:00:00"/>
    <x v="155"/>
    <x v="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d v="2019-03-27T05:00:00"/>
    <n v="1555218000"/>
    <d v="2019-04-14T05:00:00"/>
    <x v="156"/>
    <x v="3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d v="2019-04-27T05:00:00"/>
    <n v="1557723600"/>
    <d v="2019-05-13T05:00:00"/>
    <x v="157"/>
    <x v="3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d v="2015-09-23T05:00:00"/>
    <n v="1443502800"/>
    <d v="2015-09-29T05:00:00"/>
    <x v="158"/>
    <x v="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d v="2018-12-08T06:00:00"/>
    <n v="1546840800"/>
    <d v="2019-01-07T06:00:00"/>
    <x v="159"/>
    <x v="9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d v="2017-10-20T05:00:00"/>
    <n v="1512712800"/>
    <d v="2017-12-08T06:00:00"/>
    <x v="160"/>
    <x v="5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d v="2017-10-08T05:00:00"/>
    <n v="1507525200"/>
    <d v="2017-10-09T05:00:00"/>
    <x v="161"/>
    <x v="5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d v="2017-08-01T05:00:00"/>
    <n v="1504328400"/>
    <d v="2017-09-02T05:00:00"/>
    <x v="162"/>
    <x v="5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d v="2010-12-22T06:00:00"/>
    <n v="1293343200"/>
    <d v="2010-12-26T06:00:00"/>
    <x v="163"/>
    <x v="6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d v="2013-06-10T05:00:00"/>
    <n v="1371704400"/>
    <d v="2013-06-20T05:00:00"/>
    <x v="164"/>
    <x v="2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d v="2019-02-22T06:00:00"/>
    <n v="1552798800"/>
    <d v="2019-03-17T05:00:00"/>
    <x v="165"/>
    <x v="3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d v="2012-06-17T05:00:00"/>
    <n v="1342328400"/>
    <d v="2012-07-15T05:00:00"/>
    <x v="166"/>
    <x v="4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d v="2017-08-03T05:00:00"/>
    <n v="1502341200"/>
    <d v="2017-08-10T05:00:00"/>
    <x v="167"/>
    <x v="5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d v="2014-03-20T05:00:00"/>
    <n v="1397192400"/>
    <d v="2014-04-11T05:00:00"/>
    <x v="168"/>
    <x v="1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d v="2014-07-19T05:00:00"/>
    <n v="1407042000"/>
    <d v="2014-08-03T05:00:00"/>
    <x v="169"/>
    <x v="1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d v="2013-05-18T05:00:00"/>
    <n v="1369371600"/>
    <d v="2013-05-24T05:00:00"/>
    <x v="170"/>
    <x v="2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d v="2015-10-05T05:00:00"/>
    <n v="1444107600"/>
    <d v="2015-10-06T05:00:00"/>
    <x v="171"/>
    <x v="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d v="2016-08-31T05:00:00"/>
    <n v="1474261200"/>
    <d v="2016-09-19T05:00:00"/>
    <x v="172"/>
    <x v="7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d v="2016-09-03T05:00:00"/>
    <n v="1473656400"/>
    <d v="2016-09-12T05:00:00"/>
    <x v="173"/>
    <x v="7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d v="2010-11-15T06:00:00"/>
    <n v="1291960800"/>
    <d v="2010-12-10T06:00:00"/>
    <x v="174"/>
    <x v="6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d v="2017-09-21T05:00:00"/>
    <n v="1506747600"/>
    <d v="2017-09-30T05:00:00"/>
    <x v="175"/>
    <x v="5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d v="2013-03-17T05:00:00"/>
    <n v="1363582800"/>
    <d v="2013-03-18T05:00:00"/>
    <x v="176"/>
    <x v="2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d v="2010-03-22T05:00:00"/>
    <n v="1269666000"/>
    <d v="2010-03-27T05:00:00"/>
    <x v="177"/>
    <x v="6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d v="2017-10-04T05:00:00"/>
    <n v="1508648400"/>
    <d v="2017-10-22T05:00:00"/>
    <x v="178"/>
    <x v="5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d v="2019-06-15T05:00:00"/>
    <n v="1561957200"/>
    <d v="2019-07-01T05:00:00"/>
    <x v="179"/>
    <x v="3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d v="2010-09-09T05:00:00"/>
    <n v="1285131600"/>
    <d v="2010-09-22T05:00:00"/>
    <x v="180"/>
    <x v="6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d v="2019-05-03T05:00:00"/>
    <n v="1556946000"/>
    <d v="2019-05-04T05:00:00"/>
    <x v="181"/>
    <x v="3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d v="2018-05-13T05:00:00"/>
    <n v="1527138000"/>
    <d v="2018-05-24T05:00:00"/>
    <x v="182"/>
    <x v="9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d v="2014-05-23T05:00:00"/>
    <n v="1402117200"/>
    <d v="2014-06-07T05:00:00"/>
    <x v="183"/>
    <x v="1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d v="2013-02-23T06:00:00"/>
    <n v="1364014800"/>
    <d v="2013-03-23T05:00:00"/>
    <x v="184"/>
    <x v="2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d v="2014-12-02T06:00:00"/>
    <n v="1417586400"/>
    <d v="2014-12-03T06:00:00"/>
    <x v="185"/>
    <x v="1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d v="2016-03-04T06:00:00"/>
    <n v="1457071200"/>
    <d v="2016-03-04T06:00:00"/>
    <x v="186"/>
    <x v="7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d v="2013-06-04T05:00:00"/>
    <n v="1370408400"/>
    <d v="2013-06-05T05:00:00"/>
    <x v="187"/>
    <x v="2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d v="2019-03-12T05:00:00"/>
    <n v="1552626000"/>
    <d v="2019-03-15T05:00:00"/>
    <x v="188"/>
    <x v="3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d v="2014-06-27T05:00:00"/>
    <n v="1404190800"/>
    <d v="2014-07-01T05:00:00"/>
    <x v="189"/>
    <x v="1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d v="2018-04-08T05:00:00"/>
    <n v="1523509200"/>
    <d v="2018-04-12T05:00:00"/>
    <x v="190"/>
    <x v="9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d v="2015-09-14T05:00:00"/>
    <n v="1443589200"/>
    <d v="2015-09-30T05:00:00"/>
    <x v="191"/>
    <x v="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d v="2018-07-29T05:00:00"/>
    <n v="1533445200"/>
    <d v="2018-08-05T05:00:00"/>
    <x v="192"/>
    <x v="9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d v="2016-09-03T05:00:00"/>
    <n v="1474520400"/>
    <d v="2016-09-22T05:00:00"/>
    <x v="173"/>
    <x v="7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d v="2017-06-23T05:00:00"/>
    <n v="1499403600"/>
    <d v="2017-07-07T05:00:00"/>
    <x v="193"/>
    <x v="5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d v="2010-08-06T05:00:00"/>
    <n v="1283576400"/>
    <d v="2010-09-04T05:00:00"/>
    <x v="194"/>
    <x v="6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d v="2015-07-07T05:00:00"/>
    <n v="1436590800"/>
    <d v="2015-07-11T05:00:00"/>
    <x v="195"/>
    <x v="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d v="2010-03-25T05:00:00"/>
    <n v="1270443600"/>
    <d v="2010-04-05T05:00:00"/>
    <x v="152"/>
    <x v="6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d v="2014-07-25T05:00:00"/>
    <n v="1407819600"/>
    <d v="2014-08-12T05:00:00"/>
    <x v="196"/>
    <x v="1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d v="2011-10-02T05:00:00"/>
    <n v="1317877200"/>
    <d v="2011-10-06T05:00:00"/>
    <x v="197"/>
    <x v="8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d v="2017-01-17T06:00:00"/>
    <n v="1484805600"/>
    <d v="2017-01-19T06:00:00"/>
    <x v="198"/>
    <x v="5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d v="2011-04-03T05:00:00"/>
    <n v="1302670800"/>
    <d v="2011-04-13T05:00:00"/>
    <x v="199"/>
    <x v="8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d v="2018-10-17T05:00:00"/>
    <n v="1540789200"/>
    <d v="2018-10-29T05:00:00"/>
    <x v="200"/>
    <x v="9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d v="2010-02-27T06:00:00"/>
    <n v="1268028000"/>
    <d v="2010-03-08T06:00:00"/>
    <x v="201"/>
    <x v="6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d v="2018-08-28T05:00:00"/>
    <n v="1537160400"/>
    <d v="2018-09-17T05:00:00"/>
    <x v="202"/>
    <x v="9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d v="2017-11-09T06:00:00"/>
    <n v="1512280800"/>
    <d v="2017-12-03T06:00:00"/>
    <x v="203"/>
    <x v="5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d v="2016-05-06T05:00:00"/>
    <n v="1463115600"/>
    <d v="2016-05-13T05:00:00"/>
    <x v="204"/>
    <x v="7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d v="2017-03-03T06:00:00"/>
    <n v="1490850000"/>
    <d v="2017-03-30T05:00:00"/>
    <x v="205"/>
    <x v="5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d v="2013-08-27T05:00:00"/>
    <n v="1379653200"/>
    <d v="2013-09-20T05:00:00"/>
    <x v="206"/>
    <x v="2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d v="2019-12-15T06:00:00"/>
    <n v="1580364000"/>
    <d v="2020-01-30T06:00:00"/>
    <x v="207"/>
    <x v="3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d v="2010-11-06T05:00:00"/>
    <n v="1289714400"/>
    <d v="2010-11-14T06:00:00"/>
    <x v="208"/>
    <x v="6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d v="2010-08-19T05:00:00"/>
    <n v="1282712400"/>
    <d v="2010-08-25T05:00:00"/>
    <x v="209"/>
    <x v="6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d v="2019-02-13T06:00:00"/>
    <n v="1550210400"/>
    <d v="2019-02-15T06:00:00"/>
    <x v="210"/>
    <x v="3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d v="2011-11-22T06:00:00"/>
    <n v="1322114400"/>
    <d v="2011-11-24T06:00:00"/>
    <x v="211"/>
    <x v="8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d v="2019-04-28T05:00:00"/>
    <n v="1557205200"/>
    <d v="2019-05-07T05:00:00"/>
    <x v="212"/>
    <x v="3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d v="2011-11-11T06:00:00"/>
    <n v="1323928800"/>
    <d v="2011-12-15T06:00:00"/>
    <x v="213"/>
    <x v="8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d v="2012-08-16T05:00:00"/>
    <n v="1346130000"/>
    <d v="2012-08-28T05:00:00"/>
    <x v="214"/>
    <x v="4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d v="2011-07-01T05:00:00"/>
    <n v="1311051600"/>
    <d v="2011-07-19T05:00:00"/>
    <x v="215"/>
    <x v="8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d v="2012-06-21T05:00:00"/>
    <n v="1340427600"/>
    <d v="2012-06-23T05:00:00"/>
    <x v="216"/>
    <x v="4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d v="2014-10-02T05:00:00"/>
    <n v="1412312400"/>
    <d v="2014-10-03T05:00:00"/>
    <x v="217"/>
    <x v="1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d v="2016-03-16T05:00:00"/>
    <n v="1459314000"/>
    <d v="2016-03-30T05:00:00"/>
    <x v="218"/>
    <x v="7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d v="2014-09-24T05:00:00"/>
    <n v="1415426400"/>
    <d v="2014-11-08T06:00:00"/>
    <x v="219"/>
    <x v="1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d v="2014-05-03T05:00:00"/>
    <n v="1399093200"/>
    <d v="2014-05-03T05:00:00"/>
    <x v="220"/>
    <x v="1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d v="2010-04-08T05:00:00"/>
    <n v="1273899600"/>
    <d v="2010-05-15T05:00:00"/>
    <x v="221"/>
    <x v="6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d v="2015-05-15T05:00:00"/>
    <n v="1432184400"/>
    <d v="2015-05-21T05:00:00"/>
    <x v="222"/>
    <x v="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d v="2016-08-31T05:00:00"/>
    <n v="1474779600"/>
    <d v="2016-09-25T05:00:00"/>
    <x v="172"/>
    <x v="7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d v="2017-06-01T05:00:00"/>
    <n v="1500440400"/>
    <d v="2017-07-19T05:00:00"/>
    <x v="223"/>
    <x v="5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d v="2019-12-06T06:00:00"/>
    <n v="1575612000"/>
    <d v="2019-12-06T06:00:00"/>
    <x v="224"/>
    <x v="3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d v="2013-05-21T05:00:00"/>
    <n v="1374123600"/>
    <d v="2013-07-18T05:00:00"/>
    <x v="225"/>
    <x v="2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d v="2016-07-25T05:00:00"/>
    <n v="1469509200"/>
    <d v="2016-07-26T05:00:00"/>
    <x v="226"/>
    <x v="7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d v="2011-06-12T05:00:00"/>
    <n v="1309237200"/>
    <d v="2011-06-28T05:00:00"/>
    <x v="227"/>
    <x v="8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d v="2017-08-22T05:00:00"/>
    <n v="1503982800"/>
    <d v="2017-08-29T05:00:00"/>
    <x v="228"/>
    <x v="5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d v="2017-02-13T06:00:00"/>
    <n v="1487397600"/>
    <d v="2017-02-18T06:00:00"/>
    <x v="229"/>
    <x v="5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d v="2019-06-25T05:00:00"/>
    <n v="1562043600"/>
    <d v="2019-07-02T05:00:00"/>
    <x v="230"/>
    <x v="3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d v="2014-04-25T05:00:00"/>
    <n v="1398574800"/>
    <d v="2014-04-27T05:00:00"/>
    <x v="231"/>
    <x v="1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d v="2017-12-14T06:00:00"/>
    <n v="1515391200"/>
    <d v="2018-01-08T06:00:00"/>
    <x v="232"/>
    <x v="5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d v="2015-08-29T05:00:00"/>
    <n v="1441170000"/>
    <d v="2015-09-02T05:00:00"/>
    <x v="233"/>
    <x v="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d v="2010-08-06T05:00:00"/>
    <n v="1281157200"/>
    <d v="2010-08-07T05:00:00"/>
    <x v="194"/>
    <x v="6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d v="2014-04-13T05:00:00"/>
    <n v="1398229200"/>
    <d v="2014-04-23T05:00:00"/>
    <x v="234"/>
    <x v="1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d v="2017-05-10T05:00:00"/>
    <n v="1495256400"/>
    <d v="2017-05-20T05:00:00"/>
    <x v="235"/>
    <x v="5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d v="2018-03-04T06:00:00"/>
    <n v="1520402400"/>
    <d v="2018-03-07T06:00:00"/>
    <x v="236"/>
    <x v="9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d v="2014-07-14T05:00:00"/>
    <n v="1409806800"/>
    <d v="2014-09-04T05:00:00"/>
    <x v="237"/>
    <x v="1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d v="2014-04-07T05:00:00"/>
    <n v="1396933200"/>
    <d v="2014-04-08T05:00:00"/>
    <x v="238"/>
    <x v="1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d v="2013-08-05T05:00:00"/>
    <n v="1376024400"/>
    <d v="2013-08-09T05:00:00"/>
    <x v="239"/>
    <x v="2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d v="2016-12-22T06:00:00"/>
    <n v="1483682400"/>
    <d v="2017-01-06T06:00:00"/>
    <x v="240"/>
    <x v="7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d v="2014-12-31T06:00:00"/>
    <n v="1420437600"/>
    <d v="2015-01-05T06:00:00"/>
    <x v="241"/>
    <x v="1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d v="2015-01-02T06:00:00"/>
    <n v="1420783200"/>
    <d v="2015-01-09T06:00:00"/>
    <x v="242"/>
    <x v="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d v="2010-01-25T06:00:00"/>
    <n v="1267423200"/>
    <d v="2010-03-01T06:00:00"/>
    <x v="67"/>
    <x v="6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d v="2012-12-09T06:00:00"/>
    <n v="1355205600"/>
    <d v="2012-12-11T06:00:00"/>
    <x v="243"/>
    <x v="4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d v="2013-10-25T05:00:00"/>
    <n v="1383109200"/>
    <d v="2013-10-30T05:00:00"/>
    <x v="244"/>
    <x v="2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d v="2011-04-08T05:00:00"/>
    <n v="1303275600"/>
    <d v="2011-04-20T05:00:00"/>
    <x v="245"/>
    <x v="8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d v="2017-02-21T06:00:00"/>
    <n v="1487829600"/>
    <d v="2017-02-23T06:00:00"/>
    <x v="246"/>
    <x v="5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d v="2011-02-16T06:00:00"/>
    <n v="1298268000"/>
    <d v="2011-02-21T06:00:00"/>
    <x v="247"/>
    <x v="8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d v="2016-01-24T06:00:00"/>
    <n v="1456812000"/>
    <d v="2016-03-01T06:00:00"/>
    <x v="248"/>
    <x v="7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d v="2013-03-05T06:00:00"/>
    <n v="1363669200"/>
    <d v="2013-03-19T05:00:00"/>
    <x v="249"/>
    <x v="2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d v="2016-12-08T06:00:00"/>
    <n v="1482904800"/>
    <d v="2016-12-28T06:00:00"/>
    <x v="250"/>
    <x v="7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d v="2012-12-08T06:00:00"/>
    <n v="1356588000"/>
    <d v="2012-12-27T06:00:00"/>
    <x v="251"/>
    <x v="4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d v="2012-09-28T05:00:00"/>
    <n v="1349845200"/>
    <d v="2012-10-10T05:00:00"/>
    <x v="136"/>
    <x v="4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d v="2010-08-25T05:00:00"/>
    <n v="1283058000"/>
    <d v="2010-08-29T05:00:00"/>
    <x v="252"/>
    <x v="6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d v="2011-04-05T05:00:00"/>
    <n v="1304226000"/>
    <d v="2011-05-01T05:00:00"/>
    <x v="253"/>
    <x v="8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d v="2010-01-09T06:00:00"/>
    <n v="1263016800"/>
    <d v="2010-01-09T06:00:00"/>
    <x v="254"/>
    <x v="6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d v="2013-02-12T06:00:00"/>
    <n v="1362031200"/>
    <d v="2013-02-28T06:00:00"/>
    <x v="255"/>
    <x v="2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d v="2016-01-03T06:00:00"/>
    <n v="1455602400"/>
    <d v="2016-02-16T06:00:00"/>
    <x v="256"/>
    <x v="7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d v="2014-11-07T06:00:00"/>
    <n v="1418191200"/>
    <d v="2014-12-10T06:00:00"/>
    <x v="257"/>
    <x v="1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d v="2012-10-24T05:00:00"/>
    <n v="1352440800"/>
    <d v="2012-11-09T06:00:00"/>
    <x v="258"/>
    <x v="4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d v="2012-10-04T05:00:00"/>
    <n v="1353304800"/>
    <d v="2012-11-19T06:00:00"/>
    <x v="259"/>
    <x v="4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d v="2019-01-31T06:00:00"/>
    <n v="1550728800"/>
    <d v="2019-02-21T06:00:00"/>
    <x v="260"/>
    <x v="3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d v="2010-12-02T06:00:00"/>
    <n v="1291442400"/>
    <d v="2010-12-04T06:00:00"/>
    <x v="261"/>
    <x v="6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d v="2015-12-07T06:00:00"/>
    <n v="1452146400"/>
    <d v="2016-01-07T06:00:00"/>
    <x v="262"/>
    <x v="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d v="2019-07-10T05:00:00"/>
    <n v="1564894800"/>
    <d v="2019-08-04T05:00:00"/>
    <x v="263"/>
    <x v="3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d v="2017-09-17T05:00:00"/>
    <n v="1505883600"/>
    <d v="2017-09-20T05:00:00"/>
    <x v="264"/>
    <x v="5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d v="2017-11-06T06:00:00"/>
    <n v="1510380000"/>
    <d v="2017-11-11T06:00:00"/>
    <x v="265"/>
    <x v="5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d v="2019-04-06T05:00:00"/>
    <n v="1555218000"/>
    <d v="2019-04-14T05:00:00"/>
    <x v="266"/>
    <x v="3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d v="2012-04-19T05:00:00"/>
    <n v="1335243600"/>
    <d v="2012-04-24T05:00:00"/>
    <x v="267"/>
    <x v="4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d v="2010-07-19T05:00:00"/>
    <n v="1279688400"/>
    <d v="2010-07-21T05:00:00"/>
    <x v="268"/>
    <x v="6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d v="2012-11-26T06:00:00"/>
    <n v="1356069600"/>
    <d v="2012-12-21T06:00:00"/>
    <x v="269"/>
    <x v="4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d v="2018-09-03T05:00:00"/>
    <n v="1536210000"/>
    <d v="2018-09-06T05:00:00"/>
    <x v="270"/>
    <x v="9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d v="2017-11-21T06:00:00"/>
    <n v="1511762400"/>
    <d v="2017-11-27T06:00:00"/>
    <x v="271"/>
    <x v="5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d v="2012-03-11T06:00:00"/>
    <n v="1333256400"/>
    <d v="2012-04-01T05:00:00"/>
    <x v="272"/>
    <x v="4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d v="2016-11-27T06:00:00"/>
    <n v="1480744800"/>
    <d v="2016-12-03T06:00:00"/>
    <x v="73"/>
    <x v="7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d v="2016-05-30T05:00:00"/>
    <n v="1465016400"/>
    <d v="2016-06-04T05:00:00"/>
    <x v="273"/>
    <x v="7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d v="2012-05-01T05:00:00"/>
    <n v="1336280400"/>
    <d v="2012-05-06T05:00:00"/>
    <x v="274"/>
    <x v="4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d v="2016-09-10T05:00:00"/>
    <n v="1476766800"/>
    <d v="2016-10-18T05:00:00"/>
    <x v="275"/>
    <x v="7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d v="2016-11-23T06:00:00"/>
    <n v="1480485600"/>
    <d v="2016-11-30T06:00:00"/>
    <x v="276"/>
    <x v="7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d v="2015-04-28T05:00:00"/>
    <n v="1430197200"/>
    <d v="2015-04-28T05:00:00"/>
    <x v="277"/>
    <x v="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d v="2012-03-14T05:00:00"/>
    <n v="1331787600"/>
    <d v="2012-03-15T05:00:00"/>
    <x v="278"/>
    <x v="4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d v="2015-08-03T05:00:00"/>
    <n v="1438837200"/>
    <d v="2015-08-06T05:00:00"/>
    <x v="279"/>
    <x v="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d v="2013-05-10T05:00:00"/>
    <n v="1370926800"/>
    <d v="2013-06-11T05:00:00"/>
    <x v="280"/>
    <x v="2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d v="2011-10-15T05:00:00"/>
    <n v="1319000400"/>
    <d v="2011-10-19T05:00:00"/>
    <x v="281"/>
    <x v="8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d v="2012-03-16T05:00:00"/>
    <n v="1333429200"/>
    <d v="2012-04-03T05:00:00"/>
    <x v="282"/>
    <x v="4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d v="2010-10-05T05:00:00"/>
    <n v="1287032400"/>
    <d v="2010-10-14T05:00:00"/>
    <x v="283"/>
    <x v="6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d v="2018-10-26T05:00:00"/>
    <n v="1541570400"/>
    <d v="2018-11-07T06:00:00"/>
    <x v="284"/>
    <x v="9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d v="2013-10-15T05:00:00"/>
    <n v="1383976800"/>
    <d v="2013-11-09T06:00:00"/>
    <x v="285"/>
    <x v="2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d v="2019-01-28T06:00:00"/>
    <n v="1550556000"/>
    <d v="2019-02-19T06:00:00"/>
    <x v="286"/>
    <x v="3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d v="2014-01-14T06:00:00"/>
    <n v="1390456800"/>
    <d v="2014-01-23T06:00:00"/>
    <x v="287"/>
    <x v="1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d v="2016-02-26T06:00:00"/>
    <n v="1458018000"/>
    <d v="2016-03-15T05:00:00"/>
    <x v="288"/>
    <x v="7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d v="2016-03-03T06:00:00"/>
    <n v="1461819600"/>
    <d v="2016-04-28T05:00:00"/>
    <x v="289"/>
    <x v="7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d v="2017-08-30T05:00:00"/>
    <n v="1504155600"/>
    <d v="2017-08-31T05:00:00"/>
    <x v="290"/>
    <x v="5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d v="2015-02-26T06:00:00"/>
    <n v="1426395600"/>
    <d v="2015-03-15T05:00:00"/>
    <x v="291"/>
    <x v="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d v="2018-09-02T05:00:00"/>
    <n v="1537074000"/>
    <d v="2018-09-16T05:00:00"/>
    <x v="292"/>
    <x v="9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d v="2016-01-07T06:00:00"/>
    <n v="1452578400"/>
    <d v="2016-01-12T06:00:00"/>
    <x v="293"/>
    <x v="7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d v="2016-08-07T05:00:00"/>
    <n v="1474088400"/>
    <d v="2016-09-17T05:00:00"/>
    <x v="294"/>
    <x v="7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d v="2016-03-19T05:00:00"/>
    <n v="1461906000"/>
    <d v="2016-04-29T05:00:00"/>
    <x v="295"/>
    <x v="7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d v="2017-07-14T05:00:00"/>
    <n v="1500267600"/>
    <d v="2017-07-17T05:00:00"/>
    <x v="296"/>
    <x v="5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d v="2012-06-06T05:00:00"/>
    <n v="1340686800"/>
    <d v="2012-06-26T05:00:00"/>
    <x v="297"/>
    <x v="4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d v="2011-04-18T05:00:00"/>
    <n v="1303189200"/>
    <d v="2011-04-19T05:00:00"/>
    <x v="298"/>
    <x v="8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d v="2011-09-21T05:00:00"/>
    <n v="1318309200"/>
    <d v="2011-10-11T05:00:00"/>
    <x v="299"/>
    <x v="8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d v="2010-04-09T05:00:00"/>
    <n v="1272171600"/>
    <d v="2010-04-25T05:00:00"/>
    <x v="300"/>
    <x v="6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d v="2011-02-16T06:00:00"/>
    <n v="1298872800"/>
    <d v="2011-02-28T06:00:00"/>
    <x v="247"/>
    <x v="8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d v="2013-10-25T05:00:00"/>
    <n v="1383282000"/>
    <d v="2013-11-01T05:00:00"/>
    <x v="244"/>
    <x v="2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d v="2012-02-27T06:00:00"/>
    <n v="1330495200"/>
    <d v="2012-02-29T06:00:00"/>
    <x v="301"/>
    <x v="4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d v="2019-03-12T05:00:00"/>
    <n v="1552798800"/>
    <d v="2019-03-17T05:00:00"/>
    <x v="188"/>
    <x v="3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d v="2014-05-24T05:00:00"/>
    <n v="1403413200"/>
    <d v="2014-06-22T05:00:00"/>
    <x v="302"/>
    <x v="1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d v="2019-11-19T06:00:00"/>
    <n v="1574229600"/>
    <d v="2019-11-20T06:00:00"/>
    <x v="303"/>
    <x v="3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d v="2017-05-14T05:00:00"/>
    <n v="1495861200"/>
    <d v="2017-05-27T05:00:00"/>
    <x v="304"/>
    <x v="5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d v="2014-02-14T06:00:00"/>
    <n v="1392530400"/>
    <d v="2014-02-16T06:00:00"/>
    <x v="305"/>
    <x v="1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d v="2010-08-12T05:00:00"/>
    <n v="1283662800"/>
    <d v="2010-09-05T05:00:00"/>
    <x v="306"/>
    <x v="6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d v="2011-05-10T05:00:00"/>
    <n v="1305781200"/>
    <d v="2011-05-19T05:00:00"/>
    <x v="307"/>
    <x v="8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d v="2011-04-01T05:00:00"/>
    <n v="1302325200"/>
    <d v="2011-04-09T05:00:00"/>
    <x v="308"/>
    <x v="8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d v="2010-11-25T06:00:00"/>
    <n v="1291788000"/>
    <d v="2010-12-08T06:00:00"/>
    <x v="309"/>
    <x v="6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d v="2014-03-27T05:00:00"/>
    <n v="1396069200"/>
    <d v="2014-03-29T05:00:00"/>
    <x v="310"/>
    <x v="1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d v="2015-06-21T05:00:00"/>
    <n v="1435899600"/>
    <d v="2015-07-03T05:00:00"/>
    <x v="311"/>
    <x v="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d v="2018-06-16T05:00:00"/>
    <n v="1531112400"/>
    <d v="2018-07-09T05:00:00"/>
    <x v="79"/>
    <x v="9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d v="2015-12-26T06:00:00"/>
    <n v="1451628000"/>
    <d v="2016-01-01T06:00:00"/>
    <x v="312"/>
    <x v="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d v="2019-08-28T05:00:00"/>
    <n v="1567314000"/>
    <d v="2019-09-01T05:00:00"/>
    <x v="313"/>
    <x v="3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d v="2018-11-30T06:00:00"/>
    <n v="1544508000"/>
    <d v="2018-12-11T06:00:00"/>
    <x v="314"/>
    <x v="9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d v="2016-12-12T06:00:00"/>
    <n v="1482472800"/>
    <d v="2016-12-23T06:00:00"/>
    <x v="315"/>
    <x v="7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d v="2017-12-08T06:00:00"/>
    <n v="1512799200"/>
    <d v="2017-12-09T06:00:00"/>
    <x v="316"/>
    <x v="5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d v="2011-12-19T06:00:00"/>
    <n v="1324360800"/>
    <d v="2011-12-20T06:00:00"/>
    <x v="317"/>
    <x v="8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d v="2013-03-28T05:00:00"/>
    <n v="1364533200"/>
    <d v="2013-03-29T05:00:00"/>
    <x v="318"/>
    <x v="2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d v="2018-11-20T06:00:00"/>
    <n v="1545112800"/>
    <d v="2018-12-18T06:00:00"/>
    <x v="319"/>
    <x v="9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d v="2018-01-10T06:00:00"/>
    <n v="1516168800"/>
    <d v="2018-01-17T06:00:00"/>
    <x v="32"/>
    <x v="9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d v="2019-11-15T06:00:00"/>
    <n v="1574920800"/>
    <d v="2019-11-28T06:00:00"/>
    <x v="320"/>
    <x v="3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d v="2010-12-15T06:00:00"/>
    <n v="1292479200"/>
    <d v="2010-12-16T06:00:00"/>
    <x v="321"/>
    <x v="6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d v="2019-11-11T06:00:00"/>
    <n v="1573538400"/>
    <d v="2019-11-12T06:00:00"/>
    <x v="322"/>
    <x v="3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d v="2011-10-05T05:00:00"/>
    <n v="1320382800"/>
    <d v="2011-11-04T05:00:00"/>
    <x v="323"/>
    <x v="8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d v="2017-08-02T05:00:00"/>
    <n v="1502859600"/>
    <d v="2017-08-16T05:00:00"/>
    <x v="324"/>
    <x v="5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d v="2011-12-12T06:00:00"/>
    <n v="1323756000"/>
    <d v="2011-12-13T06:00:00"/>
    <x v="325"/>
    <x v="8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d v="2015-08-28T05:00:00"/>
    <n v="1441342800"/>
    <d v="2015-09-04T05:00:00"/>
    <x v="326"/>
    <x v="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d v="2013-07-20T05:00:00"/>
    <n v="1375333200"/>
    <d v="2013-08-01T05:00:00"/>
    <x v="327"/>
    <x v="2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d v="2013-11-19T06:00:00"/>
    <n v="1389420000"/>
    <d v="2014-01-11T06:00:00"/>
    <x v="328"/>
    <x v="2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d v="2018-01-22T06:00:00"/>
    <n v="1520056800"/>
    <d v="2018-03-03T06:00:00"/>
    <x v="329"/>
    <x v="9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d v="2015-07-09T05:00:00"/>
    <n v="1436504400"/>
    <d v="2015-07-10T05:00:00"/>
    <x v="330"/>
    <x v="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d v="2017-08-24T05:00:00"/>
    <n v="1508302800"/>
    <d v="2017-10-18T05:00:00"/>
    <x v="331"/>
    <x v="5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d v="2015-02-11T06:00:00"/>
    <n v="1425708000"/>
    <d v="2015-03-07T06:00:00"/>
    <x v="332"/>
    <x v="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d v="2017-02-16T06:00:00"/>
    <n v="1488348000"/>
    <d v="2017-03-01T06:00:00"/>
    <x v="333"/>
    <x v="5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d v="2017-07-14T05:00:00"/>
    <n v="1502600400"/>
    <d v="2017-08-13T05:00:00"/>
    <x v="296"/>
    <x v="5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d v="2015-05-20T05:00:00"/>
    <n v="1433653200"/>
    <d v="2015-06-07T05:00:00"/>
    <x v="334"/>
    <x v="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d v="2015-08-24T05:00:00"/>
    <n v="1441602000"/>
    <d v="2015-09-07T05:00:00"/>
    <x v="335"/>
    <x v="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d v="2015-11-07T06:00:00"/>
    <n v="1447567200"/>
    <d v="2015-11-15T06:00:00"/>
    <x v="336"/>
    <x v="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d v="2019-07-05T05:00:00"/>
    <n v="1562389200"/>
    <d v="2019-07-06T05:00:00"/>
    <x v="337"/>
    <x v="3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d v="2013-09-03T05:00:00"/>
    <n v="1378789200"/>
    <d v="2013-09-10T05:00:00"/>
    <x v="338"/>
    <x v="2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d v="2017-01-22T06:00:00"/>
    <n v="1488520800"/>
    <d v="2017-03-03T06:00:00"/>
    <x v="339"/>
    <x v="5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d v="2012-01-14T06:00:00"/>
    <n v="1327298400"/>
    <d v="2012-01-23T06:00:00"/>
    <x v="340"/>
    <x v="4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d v="2015-09-03T05:00:00"/>
    <n v="1443416400"/>
    <d v="2015-09-28T05:00:00"/>
    <x v="341"/>
    <x v="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d v="2018-08-10T05:00:00"/>
    <n v="1534136400"/>
    <d v="2018-08-13T05:00:00"/>
    <x v="342"/>
    <x v="9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d v="2011-08-27T05:00:00"/>
    <n v="1315026000"/>
    <d v="2011-09-03T05:00:00"/>
    <x v="343"/>
    <x v="8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d v="2011-01-01T06:00:00"/>
    <n v="1295071200"/>
    <d v="2011-01-15T06:00:00"/>
    <x v="344"/>
    <x v="8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d v="2017-10-07T05:00:00"/>
    <n v="1509426000"/>
    <d v="2017-10-31T05:00:00"/>
    <x v="345"/>
    <x v="5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d v="2011-01-27T06:00:00"/>
    <n v="1299391200"/>
    <d v="2011-03-06T06:00:00"/>
    <x v="65"/>
    <x v="8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d v="2011-12-27T06:00:00"/>
    <n v="1325052000"/>
    <d v="2011-12-28T06:00:00"/>
    <x v="346"/>
    <x v="8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d v="2018-03-05T06:00:00"/>
    <n v="1522818000"/>
    <d v="2018-04-04T05:00:00"/>
    <x v="347"/>
    <x v="9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d v="2016-12-29T06:00:00"/>
    <n v="1485324000"/>
    <d v="2017-01-25T06:00:00"/>
    <x v="348"/>
    <x v="7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d v="2011-01-03T06:00:00"/>
    <n v="1294120800"/>
    <d v="2011-01-04T06:00:00"/>
    <x v="349"/>
    <x v="8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d v="2014-10-18T05:00:00"/>
    <n v="1415685600"/>
    <d v="2014-11-11T06:00:00"/>
    <x v="350"/>
    <x v="1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d v="2010-10-13T05:00:00"/>
    <n v="1288933200"/>
    <d v="2010-11-05T05:00:00"/>
    <x v="351"/>
    <x v="6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d v="2013-02-03T06:00:00"/>
    <n v="1363237200"/>
    <d v="2013-03-14T05:00:00"/>
    <x v="352"/>
    <x v="2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d v="2019-04-15T05:00:00"/>
    <n v="1555822800"/>
    <d v="2019-04-21T05:00:00"/>
    <x v="353"/>
    <x v="3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d v="2015-02-08T06:00:00"/>
    <n v="1427778000"/>
    <d v="2015-03-31T05:00:00"/>
    <x v="354"/>
    <x v="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d v="2015-01-08T06:00:00"/>
    <n v="1422424800"/>
    <d v="2015-01-28T06:00:00"/>
    <x v="355"/>
    <x v="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d v="2017-08-17T05:00:00"/>
    <n v="1503637200"/>
    <d v="2017-08-25T05:00:00"/>
    <x v="356"/>
    <x v="5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d v="2019-01-11T06:00:00"/>
    <n v="1547618400"/>
    <d v="2019-01-16T06:00:00"/>
    <x v="357"/>
    <x v="3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d v="2015-10-16T05:00:00"/>
    <n v="1449900000"/>
    <d v="2015-12-12T06:00:00"/>
    <x v="358"/>
    <x v="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d v="2014-07-06T05:00:00"/>
    <n v="1405141200"/>
    <d v="2014-07-12T05:00:00"/>
    <x v="359"/>
    <x v="1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d v="2019-10-22T05:00:00"/>
    <n v="1572933600"/>
    <d v="2019-11-05T06:00:00"/>
    <x v="12"/>
    <x v="3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d v="2018-05-21T05:00:00"/>
    <n v="1530162000"/>
    <d v="2018-06-28T05:00:00"/>
    <x v="360"/>
    <x v="9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d v="2011-10-27T05:00:00"/>
    <n v="1320904800"/>
    <d v="2011-11-10T06:00:00"/>
    <x v="361"/>
    <x v="8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d v="2013-06-23T05:00:00"/>
    <n v="1372395600"/>
    <d v="2013-06-28T05:00:00"/>
    <x v="362"/>
    <x v="2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d v="2015-06-08T05:00:00"/>
    <n v="1437714000"/>
    <d v="2015-07-24T05:00:00"/>
    <x v="363"/>
    <x v="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d v="2017-10-16T05:00:00"/>
    <n v="1509771600"/>
    <d v="2017-11-04T05:00:00"/>
    <x v="364"/>
    <x v="5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d v="2019-02-13T06:00:00"/>
    <n v="1550556000"/>
    <d v="2019-02-19T06:00:00"/>
    <x v="210"/>
    <x v="3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d v="2017-02-10T06:00:00"/>
    <n v="1489039200"/>
    <d v="2017-03-09T06:00:00"/>
    <x v="365"/>
    <x v="5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d v="2019-03-29T05:00:00"/>
    <n v="1556600400"/>
    <d v="2019-04-30T05:00:00"/>
    <x v="366"/>
    <x v="3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d v="2010-06-26T05:00:00"/>
    <n v="1278565200"/>
    <d v="2010-07-08T05:00:00"/>
    <x v="367"/>
    <x v="6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d v="2012-06-12T05:00:00"/>
    <n v="1339909200"/>
    <d v="2012-06-17T05:00:00"/>
    <x v="368"/>
    <x v="4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d v="2012-01-04T06:00:00"/>
    <n v="1325829600"/>
    <d v="2012-01-06T06:00:00"/>
    <x v="369"/>
    <x v="4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d v="2010-10-28T05:00:00"/>
    <n v="1290578400"/>
    <d v="2010-11-24T06:00:00"/>
    <x v="370"/>
    <x v="6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d v="2013-09-13T05:00:00"/>
    <n v="1380344400"/>
    <d v="2013-09-28T05:00:00"/>
    <x v="371"/>
    <x v="2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d v="2014-01-14T06:00:00"/>
    <n v="1389852000"/>
    <d v="2014-01-16T06:00:00"/>
    <x v="287"/>
    <x v="1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d v="2011-01-06T06:00:00"/>
    <n v="1294466400"/>
    <d v="2011-01-08T06:00:00"/>
    <x v="372"/>
    <x v="8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d v="2017-07-17T05:00:00"/>
    <n v="1500354000"/>
    <d v="2017-07-18T05:00:00"/>
    <x v="373"/>
    <x v="5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d v="2013-07-29T05:00:00"/>
    <n v="1375938000"/>
    <d v="2013-08-08T05:00:00"/>
    <x v="374"/>
    <x v="2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d v="2011-12-08T06:00:00"/>
    <n v="1323410400"/>
    <d v="2011-12-09T06:00:00"/>
    <x v="375"/>
    <x v="8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d v="2018-10-05T05:00:00"/>
    <n v="1539406800"/>
    <d v="2018-10-13T05:00:00"/>
    <x v="376"/>
    <x v="9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d v="2013-05-23T05:00:00"/>
    <n v="1369803600"/>
    <d v="2013-05-29T05:00:00"/>
    <x v="377"/>
    <x v="2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d v="2018-05-08T05:00:00"/>
    <n v="1525928400"/>
    <d v="2018-05-10T05:00:00"/>
    <x v="378"/>
    <x v="9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d v="2011-02-02T06:00:00"/>
    <n v="1297231200"/>
    <d v="2011-02-09T06:00:00"/>
    <x v="379"/>
    <x v="8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d v="2013-08-16T05:00:00"/>
    <n v="1378530000"/>
    <d v="2013-09-07T05:00:00"/>
    <x v="380"/>
    <x v="2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d v="2019-10-27T05:00:00"/>
    <n v="1572152400"/>
    <d v="2019-10-27T05:00:00"/>
    <x v="381"/>
    <x v="3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d v="2012-01-06T06:00:00"/>
    <n v="1329890400"/>
    <d v="2012-02-22T06:00:00"/>
    <x v="382"/>
    <x v="4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d v="2010-05-12T05:00:00"/>
    <n v="1276750800"/>
    <d v="2010-06-17T05:00:00"/>
    <x v="125"/>
    <x v="6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d v="2017-11-14T06:00:00"/>
    <n v="1510898400"/>
    <d v="2017-11-17T06:00:00"/>
    <x v="383"/>
    <x v="5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d v="2018-06-04T05:00:00"/>
    <n v="1532408400"/>
    <d v="2018-07-24T05:00:00"/>
    <x v="384"/>
    <x v="9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d v="2013-01-30T06:00:00"/>
    <n v="1360562400"/>
    <d v="2013-02-11T06:00:00"/>
    <x v="385"/>
    <x v="2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d v="2019-10-13T05:00:00"/>
    <n v="1571547600"/>
    <d v="2019-10-20T05:00:00"/>
    <x v="386"/>
    <x v="3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d v="2016-06-20T05:00:00"/>
    <n v="1468126800"/>
    <d v="2016-07-10T05:00:00"/>
    <x v="387"/>
    <x v="7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d v="2017-04-18T05:00:00"/>
    <n v="1492837200"/>
    <d v="2017-04-22T05:00:00"/>
    <x v="388"/>
    <x v="5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d v="2015-04-28T05:00:00"/>
    <n v="1430197200"/>
    <d v="2015-04-28T05:00:00"/>
    <x v="277"/>
    <x v="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d v="2017-05-29T05:00:00"/>
    <n v="1496206800"/>
    <d v="2017-05-31T05:00:00"/>
    <x v="389"/>
    <x v="5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d v="2014-01-03T06:00:00"/>
    <n v="1389592800"/>
    <d v="2014-01-13T06:00:00"/>
    <x v="390"/>
    <x v="1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d v="2018-11-27T06:00:00"/>
    <n v="1545631200"/>
    <d v="2018-12-24T06:00:00"/>
    <x v="391"/>
    <x v="9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d v="2010-04-20T05:00:00"/>
    <n v="1272430800"/>
    <d v="2010-04-28T05:00:00"/>
    <x v="392"/>
    <x v="6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d v="2012-01-13T06:00:00"/>
    <n v="1327903200"/>
    <d v="2012-01-30T06:00:00"/>
    <x v="393"/>
    <x v="4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d v="2011-01-17T06:00:00"/>
    <n v="1296021600"/>
    <d v="2011-01-26T06:00:00"/>
    <x v="394"/>
    <x v="8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d v="2018-11-03T05:00:00"/>
    <n v="1543298400"/>
    <d v="2018-11-27T06:00:00"/>
    <x v="395"/>
    <x v="9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d v="2012-05-06T05:00:00"/>
    <n v="1336366800"/>
    <d v="2012-05-07T05:00:00"/>
    <x v="396"/>
    <x v="4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d v="2011-12-22T06:00:00"/>
    <n v="1325052000"/>
    <d v="2011-12-28T06:00:00"/>
    <x v="397"/>
    <x v="8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d v="2017-06-25T05:00:00"/>
    <n v="1499576400"/>
    <d v="2017-07-09T05:00:00"/>
    <x v="398"/>
    <x v="5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d v="2017-06-29T05:00:00"/>
    <n v="1501304400"/>
    <d v="2017-07-29T05:00:00"/>
    <x v="399"/>
    <x v="5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d v="2010-04-17T05:00:00"/>
    <n v="1273208400"/>
    <d v="2010-05-07T05:00:00"/>
    <x v="400"/>
    <x v="6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d v="2011-09-22T05:00:00"/>
    <n v="1316840400"/>
    <d v="2011-09-24T05:00:00"/>
    <x v="116"/>
    <x v="8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d v="2018-04-18T05:00:00"/>
    <n v="1524546000"/>
    <d v="2018-04-24T05:00:00"/>
    <x v="401"/>
    <x v="9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d v="2015-07-28T05:00:00"/>
    <n v="1438578000"/>
    <d v="2015-08-03T05:00:00"/>
    <x v="402"/>
    <x v="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d v="2013-02-27T06:00:00"/>
    <n v="1362549600"/>
    <d v="2013-03-06T06:00:00"/>
    <x v="403"/>
    <x v="2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d v="2014-09-13T05:00:00"/>
    <n v="1413349200"/>
    <d v="2014-10-15T05:00:00"/>
    <x v="404"/>
    <x v="1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d v="2011-02-11T06:00:00"/>
    <n v="1298008800"/>
    <d v="2011-02-18T06:00:00"/>
    <x v="405"/>
    <x v="8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d v="2014-02-10T06:00:00"/>
    <n v="1394427600"/>
    <d v="2014-03-10T05:00:00"/>
    <x v="406"/>
    <x v="1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d v="2019-09-29T05:00:00"/>
    <n v="1572670800"/>
    <d v="2019-11-02T05:00:00"/>
    <x v="407"/>
    <x v="3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d v="2018-06-22T05:00:00"/>
    <n v="1531112400"/>
    <d v="2018-07-09T05:00:00"/>
    <x v="408"/>
    <x v="9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d v="2014-05-02T05:00:00"/>
    <n v="1400734800"/>
    <d v="2014-05-22T05:00:00"/>
    <x v="409"/>
    <x v="1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d v="2013-11-25T06:00:00"/>
    <n v="1386741600"/>
    <d v="2013-12-11T06:00:00"/>
    <x v="410"/>
    <x v="2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d v="2016-12-01T06:00:00"/>
    <n v="1481781600"/>
    <d v="2016-12-15T06:00:00"/>
    <x v="411"/>
    <x v="7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d v="2014-12-15T06:00:00"/>
    <n v="1419660000"/>
    <d v="2014-12-27T06:00:00"/>
    <x v="412"/>
    <x v="1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d v="2019-04-20T05:00:00"/>
    <n v="1555822800"/>
    <d v="2019-04-21T05:00:00"/>
    <x v="413"/>
    <x v="3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d v="2015-09-13T05:00:00"/>
    <n v="1442379600"/>
    <d v="2015-09-16T05:00:00"/>
    <x v="414"/>
    <x v="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d v="2013-03-04T06:00:00"/>
    <n v="1364965200"/>
    <d v="2013-04-03T05:00:00"/>
    <x v="415"/>
    <x v="2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d v="2016-11-06T05:00:00"/>
    <n v="1479016800"/>
    <d v="2016-11-13T06:00:00"/>
    <x v="416"/>
    <x v="7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d v="2017-06-30T05:00:00"/>
    <n v="1499662800"/>
    <d v="2017-07-10T05:00:00"/>
    <x v="417"/>
    <x v="5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d v="2012-04-26T05:00:00"/>
    <n v="1337835600"/>
    <d v="2012-05-24T05:00:00"/>
    <x v="418"/>
    <x v="4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d v="2017-09-02T05:00:00"/>
    <n v="1505710800"/>
    <d v="2017-09-18T05:00:00"/>
    <x v="419"/>
    <x v="5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d v="2010-09-30T05:00:00"/>
    <n v="1287464400"/>
    <d v="2010-10-19T05:00:00"/>
    <x v="420"/>
    <x v="6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d v="2011-07-24T05:00:00"/>
    <n v="1311656400"/>
    <d v="2011-07-26T05:00:00"/>
    <x v="421"/>
    <x v="8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d v="2010-12-03T06:00:00"/>
    <n v="1293170400"/>
    <d v="2010-12-24T06:00:00"/>
    <x v="422"/>
    <x v="6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d v="2012-12-18T06:00:00"/>
    <n v="1355983200"/>
    <d v="2012-12-20T06:00:00"/>
    <x v="423"/>
    <x v="4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d v="2017-12-19T06:00:00"/>
    <n v="1515045600"/>
    <d v="2018-01-04T06:00:00"/>
    <x v="424"/>
    <x v="5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d v="2013-04-14T05:00:00"/>
    <n v="1366088400"/>
    <d v="2013-04-16T05:00:00"/>
    <x v="425"/>
    <x v="2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d v="2019-03-06T06:00:00"/>
    <n v="1553317200"/>
    <d v="2019-03-23T05:00:00"/>
    <x v="426"/>
    <x v="3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d v="2018-10-21T05:00:00"/>
    <n v="1542088800"/>
    <d v="2018-11-13T06:00:00"/>
    <x v="427"/>
    <x v="9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d v="2017-07-19T05:00:00"/>
    <n v="1503118800"/>
    <d v="2017-08-19T05:00:00"/>
    <x v="428"/>
    <x v="5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d v="2010-07-06T05:00:00"/>
    <n v="1278478800"/>
    <d v="2010-07-07T05:00:00"/>
    <x v="429"/>
    <x v="6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d v="2016-12-01T06:00:00"/>
    <n v="1484114400"/>
    <d v="2017-01-11T06:00:00"/>
    <x v="411"/>
    <x v="7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d v="2013-10-21T05:00:00"/>
    <n v="1385445600"/>
    <d v="2013-11-26T06:00:00"/>
    <x v="430"/>
    <x v="2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d v="2011-09-23T05:00:00"/>
    <n v="1318741200"/>
    <d v="2011-10-16T05:00:00"/>
    <x v="431"/>
    <x v="8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d v="2018-02-10T06:00:00"/>
    <n v="1518242400"/>
    <d v="2018-02-10T06:00:00"/>
    <x v="432"/>
    <x v="9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d v="2016-10-14T05:00:00"/>
    <n v="1476594000"/>
    <d v="2016-10-16T05:00:00"/>
    <x v="433"/>
    <x v="7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d v="2010-03-28T05:00:00"/>
    <n v="1273554000"/>
    <d v="2010-05-11T05:00:00"/>
    <x v="434"/>
    <x v="6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d v="2014-12-28T06:00:00"/>
    <n v="1421906400"/>
    <d v="2015-01-22T06:00:00"/>
    <x v="435"/>
    <x v="1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d v="2010-08-09T05:00:00"/>
    <n v="1281589200"/>
    <d v="2010-08-12T05:00:00"/>
    <x v="8"/>
    <x v="6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d v="2014-04-28T05:00:00"/>
    <n v="1400389200"/>
    <d v="2014-05-18T05:00:00"/>
    <x v="436"/>
    <x v="1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d v="2013-01-30T06:00:00"/>
    <n v="1362808800"/>
    <d v="2013-03-09T06:00:00"/>
    <x v="385"/>
    <x v="2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d v="2013-12-31T06:00:00"/>
    <n v="1388815200"/>
    <d v="2014-01-04T06:00:00"/>
    <x v="437"/>
    <x v="2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d v="2018-02-11T06:00:00"/>
    <n v="1519538400"/>
    <d v="2018-02-25T06:00:00"/>
    <x v="438"/>
    <x v="9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d v="2018-01-27T06:00:00"/>
    <n v="1517810400"/>
    <d v="2018-02-05T06:00:00"/>
    <x v="439"/>
    <x v="9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d v="2013-05-15T05:00:00"/>
    <n v="1370581200"/>
    <d v="2013-06-07T05:00:00"/>
    <x v="440"/>
    <x v="2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d v="2015-11-23T06:00:00"/>
    <n v="1448863200"/>
    <d v="2015-11-30T06:00:00"/>
    <x v="441"/>
    <x v="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d v="2019-04-14T05:00:00"/>
    <n v="1556600400"/>
    <d v="2019-04-30T05:00:00"/>
    <x v="442"/>
    <x v="3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d v="2015-05-18T05:00:00"/>
    <n v="1432098000"/>
    <d v="2015-05-20T05:00:00"/>
    <x v="443"/>
    <x v="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d v="2016-12-12T06:00:00"/>
    <n v="1482127200"/>
    <d v="2016-12-19T06:00:00"/>
    <x v="315"/>
    <x v="7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d v="2012-05-02T05:00:00"/>
    <n v="1335934800"/>
    <d v="2012-05-02T05:00:00"/>
    <x v="444"/>
    <x v="4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d v="2019-03-11T05:00:00"/>
    <n v="1556946000"/>
    <d v="2019-05-04T05:00:00"/>
    <x v="445"/>
    <x v="3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d v="2018-06-26T05:00:00"/>
    <n v="1530075600"/>
    <d v="2018-06-27T05:00:00"/>
    <x v="446"/>
    <x v="9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d v="2014-12-16T06:00:00"/>
    <n v="1418796000"/>
    <d v="2014-12-17T06:00:00"/>
    <x v="447"/>
    <x v="1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d v="2013-06-25T05:00:00"/>
    <n v="1372482000"/>
    <d v="2013-06-29T05:00:00"/>
    <x v="448"/>
    <x v="2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d v="2018-08-10T05:00:00"/>
    <n v="1534395600"/>
    <d v="2018-08-16T05:00:00"/>
    <x v="342"/>
    <x v="9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d v="2011-06-26T05:00:00"/>
    <n v="1311397200"/>
    <d v="2011-07-23T05:00:00"/>
    <x v="449"/>
    <x v="8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d v="2015-03-09T05:00:00"/>
    <n v="1426914000"/>
    <d v="2015-03-21T05:00:00"/>
    <x v="450"/>
    <x v="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d v="2017-07-29T05:00:00"/>
    <n v="1501477200"/>
    <d v="2017-07-31T05:00:00"/>
    <x v="451"/>
    <x v="5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d v="2010-03-11T06:00:00"/>
    <n v="1269061200"/>
    <d v="2010-03-20T05:00:00"/>
    <x v="452"/>
    <x v="6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d v="2014-10-01T05:00:00"/>
    <n v="1415772000"/>
    <d v="2014-11-12T06:00:00"/>
    <x v="453"/>
    <x v="1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d v="2012-02-24T06:00:00"/>
    <n v="1331013600"/>
    <d v="2012-03-06T06:00:00"/>
    <x v="454"/>
    <x v="4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d v="2019-12-12T06:00:00"/>
    <n v="1576735200"/>
    <d v="2019-12-19T06:00:00"/>
    <x v="455"/>
    <x v="3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d v="2014-08-04T05:00:00"/>
    <n v="1411362000"/>
    <d v="2014-09-22T05:00:00"/>
    <x v="456"/>
    <x v="1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d v="2019-06-10T05:00:00"/>
    <n v="1563685200"/>
    <d v="2019-07-21T05:00:00"/>
    <x v="457"/>
    <x v="3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d v="2018-03-09T06:00:00"/>
    <n v="1521867600"/>
    <d v="2018-03-24T05:00:00"/>
    <x v="458"/>
    <x v="9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d v="2017-04-20T05:00:00"/>
    <n v="1495515600"/>
    <d v="2017-05-23T05:00:00"/>
    <x v="459"/>
    <x v="5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d v="2016-02-03T06:00:00"/>
    <n v="1455948000"/>
    <d v="2016-02-20T06:00:00"/>
    <x v="460"/>
    <x v="7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d v="2010-08-16T05:00:00"/>
    <n v="1282366800"/>
    <d v="2010-08-21T05:00:00"/>
    <x v="461"/>
    <x v="6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d v="2019-11-17T06:00:00"/>
    <n v="1574575200"/>
    <d v="2019-11-24T06:00:00"/>
    <x v="462"/>
    <x v="3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d v="2013-07-01T05:00:00"/>
    <n v="1374901200"/>
    <d v="2013-07-27T05:00:00"/>
    <x v="463"/>
    <x v="2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d v="2010-06-07T05:00:00"/>
    <n v="1278910800"/>
    <d v="2010-07-12T05:00:00"/>
    <x v="464"/>
    <x v="6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d v="2019-06-29T05:00:00"/>
    <n v="1562907600"/>
    <d v="2019-07-12T05:00:00"/>
    <x v="465"/>
    <x v="3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d v="2012-03-22T05:00:00"/>
    <n v="1332478800"/>
    <d v="2012-03-23T05:00:00"/>
    <x v="466"/>
    <x v="4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d v="2014-06-10T05:00:00"/>
    <n v="1402722000"/>
    <d v="2014-06-14T05:00:00"/>
    <x v="467"/>
    <x v="1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d v="2017-05-21T05:00:00"/>
    <n v="1496811600"/>
    <d v="2017-06-07T05:00:00"/>
    <x v="468"/>
    <x v="5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d v="2016-12-20T06:00:00"/>
    <n v="1482213600"/>
    <d v="2016-12-20T06:00:00"/>
    <x v="469"/>
    <x v="7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d v="2015-01-01T06:00:00"/>
    <n v="1420264800"/>
    <d v="2015-01-03T06:00:00"/>
    <x v="470"/>
    <x v="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d v="2016-03-15T05:00:00"/>
    <n v="1458450000"/>
    <d v="2016-03-20T05:00:00"/>
    <x v="471"/>
    <x v="7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d v="2013-05-01T05:00:00"/>
    <n v="1369803600"/>
    <d v="2013-05-29T05:00:00"/>
    <x v="472"/>
    <x v="2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d v="2013-03-12T05:00:00"/>
    <n v="1363237200"/>
    <d v="2013-03-14T05:00:00"/>
    <x v="473"/>
    <x v="2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d v="2012-07-27T05:00:00"/>
    <n v="1345870800"/>
    <d v="2012-08-25T05:00:00"/>
    <x v="474"/>
    <x v="4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d v="2015-07-01T05:00:00"/>
    <n v="1437454800"/>
    <d v="2015-07-21T05:00:00"/>
    <x v="72"/>
    <x v="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d v="2015-05-18T05:00:00"/>
    <n v="1432011600"/>
    <d v="2015-05-19T05:00:00"/>
    <x v="443"/>
    <x v="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d v="2013-03-08T06:00:00"/>
    <n v="1366347600"/>
    <d v="2013-04-19T05:00:00"/>
    <x v="475"/>
    <x v="2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d v="2017-11-23T06:00:00"/>
    <n v="1512885600"/>
    <d v="2017-12-10T06:00:00"/>
    <x v="81"/>
    <x v="5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d v="2013-04-09T05:00:00"/>
    <n v="1369717200"/>
    <d v="2013-05-28T05:00:00"/>
    <x v="476"/>
    <x v="2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d v="2018-07-29T05:00:00"/>
    <n v="1534654800"/>
    <d v="2018-08-19T05:00:00"/>
    <x v="192"/>
    <x v="9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d v="2012-05-05T05:00:00"/>
    <n v="1337058000"/>
    <d v="2012-05-15T05:00:00"/>
    <x v="477"/>
    <x v="4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d v="2018-05-31T05:00:00"/>
    <n v="1529816400"/>
    <d v="2018-06-24T05:00:00"/>
    <x v="478"/>
    <x v="9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d v="2019-07-25T05:00:00"/>
    <n v="1564894800"/>
    <d v="2019-08-04T05:00:00"/>
    <x v="479"/>
    <x v="3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d v="2014-07-05T05:00:00"/>
    <n v="1404622800"/>
    <d v="2014-07-06T05:00:00"/>
    <x v="480"/>
    <x v="1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d v="2010-09-09T05:00:00"/>
    <n v="1284181200"/>
    <d v="2010-09-11T05:00:00"/>
    <x v="180"/>
    <x v="6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d v="2013-12-06T06:00:00"/>
    <n v="1386741600"/>
    <d v="2013-12-11T06:00:00"/>
    <x v="481"/>
    <x v="2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d v="2011-12-23T06:00:00"/>
    <n v="1324792800"/>
    <d v="2011-12-25T06:00:00"/>
    <x v="482"/>
    <x v="8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d v="2010-08-06T05:00:00"/>
    <n v="1284354000"/>
    <d v="2010-09-13T05:00:00"/>
    <x v="194"/>
    <x v="6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d v="2017-05-05T05:00:00"/>
    <n v="1494392400"/>
    <d v="2017-05-10T05:00:00"/>
    <x v="483"/>
    <x v="5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d v="2018-02-23T06:00:00"/>
    <n v="1519538400"/>
    <d v="2018-02-25T06:00:00"/>
    <x v="484"/>
    <x v="9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d v="2015-01-08T06:00:00"/>
    <n v="1421906400"/>
    <d v="2015-01-22T06:00:00"/>
    <x v="355"/>
    <x v="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d v="2019-04-19T05:00:00"/>
    <n v="1555909200"/>
    <d v="2019-04-22T05:00:00"/>
    <x v="485"/>
    <x v="3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d v="2016-08-23T05:00:00"/>
    <n v="1472446800"/>
    <d v="2016-08-29T05:00:00"/>
    <x v="486"/>
    <x v="7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d v="2012-07-03T05:00:00"/>
    <n v="1342328400"/>
    <d v="2012-07-15T05:00:00"/>
    <x v="487"/>
    <x v="4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d v="2010-03-04T06:00:00"/>
    <n v="1268114400"/>
    <d v="2010-03-09T06:00:00"/>
    <x v="488"/>
    <x v="6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d v="2010-04-26T05:00:00"/>
    <n v="1273381200"/>
    <d v="2010-05-09T05:00:00"/>
    <x v="489"/>
    <x v="6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d v="2010-11-23T06:00:00"/>
    <n v="1290837600"/>
    <d v="2010-11-27T06:00:00"/>
    <x v="490"/>
    <x v="6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d v="2015-12-26T06:00:00"/>
    <n v="1454306400"/>
    <d v="2016-02-01T06:00:00"/>
    <x v="312"/>
    <x v="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d v="2016-02-05T06:00:00"/>
    <n v="1457762400"/>
    <d v="2016-03-12T06:00:00"/>
    <x v="491"/>
    <x v="7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d v="2013-11-23T06:00:00"/>
    <n v="1389074400"/>
    <d v="2014-01-07T06:00:00"/>
    <x v="492"/>
    <x v="2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d v="2014-05-10T05:00:00"/>
    <n v="1402117200"/>
    <d v="2014-06-07T05:00:00"/>
    <x v="493"/>
    <x v="1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d v="2010-08-31T05:00:00"/>
    <n v="1284440400"/>
    <d v="2010-09-14T05:00:00"/>
    <x v="494"/>
    <x v="6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d v="2013-11-11T06:00:00"/>
    <n v="1388988000"/>
    <d v="2014-01-06T06:00:00"/>
    <x v="495"/>
    <x v="2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d v="2018-01-25T06:00:00"/>
    <n v="1516946400"/>
    <d v="2018-01-26T06:00:00"/>
    <x v="496"/>
    <x v="9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d v="2013-07-24T05:00:00"/>
    <n v="1377752400"/>
    <d v="2013-08-29T05:00:00"/>
    <x v="497"/>
    <x v="2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d v="2018-08-17T05:00:00"/>
    <n v="1534568400"/>
    <d v="2018-08-18T05:00:00"/>
    <x v="498"/>
    <x v="9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d v="2018-06-08T05:00:00"/>
    <n v="1528606800"/>
    <d v="2018-06-10T05:00:00"/>
    <x v="499"/>
    <x v="9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d v="2010-08-24T05:00:00"/>
    <n v="1284872400"/>
    <d v="2010-09-19T05:00:00"/>
    <x v="500"/>
    <x v="6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d v="2018-08-30T05:00:00"/>
    <n v="1537592400"/>
    <d v="2018-09-22T05:00:00"/>
    <x v="501"/>
    <x v="9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d v="2013-09-22T05:00:00"/>
    <n v="1381208400"/>
    <d v="2013-10-08T05:00:00"/>
    <x v="502"/>
    <x v="2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d v="2019-07-01T05:00:00"/>
    <n v="1562475600"/>
    <d v="2019-07-07T05:00:00"/>
    <x v="503"/>
    <x v="3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d v="2018-05-05T05:00:00"/>
    <n v="1527397200"/>
    <d v="2018-05-27T05:00:00"/>
    <x v="504"/>
    <x v="9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d v="2015-06-10T05:00:00"/>
    <n v="1436158800"/>
    <d v="2015-07-06T05:00:00"/>
    <x v="505"/>
    <x v="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d v="2016-01-22T06:00:00"/>
    <n v="1456034400"/>
    <d v="2016-02-21T06:00:00"/>
    <x v="506"/>
    <x v="7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d v="2013-09-11T05:00:00"/>
    <n v="1380171600"/>
    <d v="2013-09-26T05:00:00"/>
    <x v="507"/>
    <x v="2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d v="2016-01-08T06:00:00"/>
    <n v="1453356000"/>
    <d v="2016-01-21T06:00:00"/>
    <x v="508"/>
    <x v="7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d v="2019-12-25T06:00:00"/>
    <n v="1578981600"/>
    <d v="2020-01-14T06:00:00"/>
    <x v="509"/>
    <x v="3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d v="2018-09-17T05:00:00"/>
    <n v="1537419600"/>
    <d v="2018-09-20T05:00:00"/>
    <x v="510"/>
    <x v="9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d v="2015-01-25T06:00:00"/>
    <n v="1423202400"/>
    <d v="2015-02-06T06:00:00"/>
    <x v="511"/>
    <x v="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d v="2016-04-01T05:00:00"/>
    <n v="1460610000"/>
    <d v="2016-04-14T05:00:00"/>
    <x v="512"/>
    <x v="7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d v="2013-05-28T05:00:00"/>
    <n v="1370494800"/>
    <d v="2013-06-06T05:00:00"/>
    <x v="513"/>
    <x v="2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d v="2012-02-29T06:00:00"/>
    <n v="1332306000"/>
    <d v="2012-03-21T05:00:00"/>
    <x v="514"/>
    <x v="4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d v="2014-12-20T06:00:00"/>
    <n v="1422511200"/>
    <d v="2015-01-29T06:00:00"/>
    <x v="515"/>
    <x v="1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d v="2016-11-26T06:00:00"/>
    <n v="1480312800"/>
    <d v="2016-11-28T06:00:00"/>
    <x v="516"/>
    <x v="7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d v="2011-01-02T06:00:00"/>
    <n v="1294034400"/>
    <d v="2011-01-03T06:00:00"/>
    <x v="517"/>
    <x v="8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d v="2016-12-19T06:00:00"/>
    <n v="1482645600"/>
    <d v="2016-12-25T06:00:00"/>
    <x v="518"/>
    <x v="7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d v="2014-04-02T05:00:00"/>
    <n v="1399093200"/>
    <d v="2014-05-03T05:00:00"/>
    <x v="519"/>
    <x v="1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d v="2011-09-06T05:00:00"/>
    <n v="1315890000"/>
    <d v="2011-09-13T05:00:00"/>
    <x v="520"/>
    <x v="8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d v="2015-10-02T05:00:00"/>
    <n v="1444021200"/>
    <d v="2015-10-05T05:00:00"/>
    <x v="521"/>
    <x v="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d v="2016-02-24T06:00:00"/>
    <n v="1460005200"/>
    <d v="2016-04-07T05:00:00"/>
    <x v="522"/>
    <x v="7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d v="2016-08-02T05:00:00"/>
    <n v="1470718800"/>
    <d v="2016-08-09T05:00:00"/>
    <x v="523"/>
    <x v="7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d v="2011-11-18T06:00:00"/>
    <n v="1325052000"/>
    <d v="2011-12-28T06:00:00"/>
    <x v="524"/>
    <x v="8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d v="2011-10-17T05:00:00"/>
    <n v="1319000400"/>
    <d v="2011-10-19T05:00:00"/>
    <x v="525"/>
    <x v="8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d v="2019-03-12T05:00:00"/>
    <n v="1552539600"/>
    <d v="2019-03-14T05:00:00"/>
    <x v="188"/>
    <x v="3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d v="2018-11-13T06:00:00"/>
    <n v="1543816800"/>
    <d v="2018-12-03T06:00:00"/>
    <x v="526"/>
    <x v="9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d v="2015-03-15T05:00:00"/>
    <n v="1427086800"/>
    <d v="2015-03-23T05:00:00"/>
    <x v="527"/>
    <x v="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d v="2011-11-15T06:00:00"/>
    <n v="1323064800"/>
    <d v="2011-12-05T06:00:00"/>
    <x v="528"/>
    <x v="8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d v="2016-02-24T06:00:00"/>
    <n v="1458277200"/>
    <d v="2016-03-18T05:00:00"/>
    <x v="522"/>
    <x v="7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d v="2014-07-10T05:00:00"/>
    <n v="1405141200"/>
    <d v="2014-07-12T05:00:00"/>
    <x v="529"/>
    <x v="1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d v="2010-07-15T05:00:00"/>
    <n v="1283058000"/>
    <d v="2010-08-29T05:00:00"/>
    <x v="530"/>
    <x v="6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d v="2011-01-11T06:00:00"/>
    <n v="1295762400"/>
    <d v="2011-01-23T06:00:00"/>
    <x v="531"/>
    <x v="8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d v="2014-12-20T06:00:00"/>
    <n v="1419573600"/>
    <d v="2014-12-26T06:00:00"/>
    <x v="515"/>
    <x v="1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d v="2015-06-19T05:00:00"/>
    <n v="1438750800"/>
    <d v="2015-08-05T05:00:00"/>
    <x v="532"/>
    <x v="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d v="2015-09-28T05:00:00"/>
    <n v="1444798800"/>
    <d v="2015-10-14T05:00:00"/>
    <x v="533"/>
    <x v="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d v="2014-05-02T05:00:00"/>
    <n v="1399179600"/>
    <d v="2014-05-04T05:00:00"/>
    <x v="409"/>
    <x v="1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d v="2019-12-07T06:00:00"/>
    <n v="1576562400"/>
    <d v="2019-12-17T06:00:00"/>
    <x v="534"/>
    <x v="3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d v="2014-05-20T05:00:00"/>
    <n v="1400821200"/>
    <d v="2014-05-23T05:00:00"/>
    <x v="53"/>
    <x v="1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d v="2017-11-01T05:00:00"/>
    <n v="1510984800"/>
    <d v="2017-11-18T06:00:00"/>
    <x v="535"/>
    <x v="5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d v="2011-03-11T06:00:00"/>
    <n v="1302066000"/>
    <d v="2011-04-06T05:00:00"/>
    <x v="536"/>
    <x v="8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d v="2011-12-01T06:00:00"/>
    <n v="1322978400"/>
    <d v="2011-12-04T06:00:00"/>
    <x v="537"/>
    <x v="8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d v="2011-08-07T05:00:00"/>
    <n v="1313730000"/>
    <d v="2011-08-19T05:00:00"/>
    <x v="538"/>
    <x v="8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d v="2014-02-26T06:00:00"/>
    <n v="1394085600"/>
    <d v="2014-03-06T06:00:00"/>
    <x v="539"/>
    <x v="1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d v="2011-04-29T05:00:00"/>
    <n v="1305349200"/>
    <d v="2011-05-14T05:00:00"/>
    <x v="540"/>
    <x v="8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d v="2015-06-10T05:00:00"/>
    <n v="1434344400"/>
    <d v="2015-06-15T05:00:00"/>
    <x v="505"/>
    <x v="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d v="2012-02-20T06:00:00"/>
    <n v="1331186400"/>
    <d v="2012-03-08T06:00:00"/>
    <x v="541"/>
    <x v="4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d v="2012-04-25T05:00:00"/>
    <n v="1336539600"/>
    <d v="2012-05-09T05:00:00"/>
    <x v="542"/>
    <x v="4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d v="2010-03-18T05:00:00"/>
    <n v="1269752400"/>
    <d v="2010-03-28T05:00:00"/>
    <x v="543"/>
    <x v="6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d v="2010-11-17T06:00:00"/>
    <n v="1291615200"/>
    <d v="2010-12-06T06:00:00"/>
    <x v="544"/>
    <x v="6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d v="2019-01-19T06:00:00"/>
    <n v="1552366800"/>
    <d v="2019-03-12T05:00:00"/>
    <x v="35"/>
    <x v="3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d v="2010-03-25T05:00:00"/>
    <n v="1272171600"/>
    <d v="2010-04-25T05:00:00"/>
    <x v="152"/>
    <x v="6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d v="2015-07-05T05:00:00"/>
    <n v="1436677200"/>
    <d v="2015-07-12T05:00:00"/>
    <x v="545"/>
    <x v="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d v="2014-12-21T06:00:00"/>
    <n v="1420092000"/>
    <d v="2015-01-01T06:00:00"/>
    <x v="546"/>
    <x v="1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d v="2010-07-14T05:00:00"/>
    <n v="1279947600"/>
    <d v="2010-07-24T05:00:00"/>
    <x v="547"/>
    <x v="6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d v="2014-05-30T05:00:00"/>
    <n v="1402203600"/>
    <d v="2014-06-08T05:00:00"/>
    <x v="548"/>
    <x v="1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d v="2014-03-26T05:00:00"/>
    <n v="1396933200"/>
    <d v="2014-04-08T05:00:00"/>
    <x v="549"/>
    <x v="1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d v="2016-06-27T05:00:00"/>
    <n v="1467262800"/>
    <d v="2016-06-30T05:00:00"/>
    <x v="550"/>
    <x v="7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d v="2010-03-16T05:00:00"/>
    <n v="1270530000"/>
    <d v="2010-04-06T05:00:00"/>
    <x v="551"/>
    <x v="6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d v="2016-03-05T06:00:00"/>
    <n v="1457762400"/>
    <d v="2016-03-12T06:00:00"/>
    <x v="552"/>
    <x v="7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d v="2019-11-17T06:00:00"/>
    <n v="1575525600"/>
    <d v="2019-12-05T06:00:00"/>
    <x v="462"/>
    <x v="3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d v="2010-06-15T05:00:00"/>
    <n v="1279083600"/>
    <d v="2010-07-14T05:00:00"/>
    <x v="553"/>
    <x v="6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d v="2015-02-12T06:00:00"/>
    <n v="1424412000"/>
    <d v="2015-02-20T06:00:00"/>
    <x v="554"/>
    <x v="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d v="2013-07-30T05:00:00"/>
    <n v="1376197200"/>
    <d v="2013-08-11T05:00:00"/>
    <x v="555"/>
    <x v="2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d v="2014-05-30T05:00:00"/>
    <n v="1402894800"/>
    <d v="2014-06-16T05:00:00"/>
    <x v="548"/>
    <x v="1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d v="2015-06-05T05:00:00"/>
    <n v="1434430800"/>
    <d v="2015-06-16T05:00:00"/>
    <x v="62"/>
    <x v="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d v="2019-04-18T05:00:00"/>
    <n v="1557896400"/>
    <d v="2019-05-15T05:00:00"/>
    <x v="556"/>
    <x v="3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d v="2011-01-22T06:00:00"/>
    <n v="1297490400"/>
    <d v="2011-02-12T06:00:00"/>
    <x v="557"/>
    <x v="8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d v="2015-10-03T05:00:00"/>
    <n v="1447394400"/>
    <d v="2015-11-13T06:00:00"/>
    <x v="27"/>
    <x v="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d v="2016-03-07T06:00:00"/>
    <n v="1458277200"/>
    <d v="2016-03-18T05:00:00"/>
    <x v="558"/>
    <x v="7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d v="2014-03-23T05:00:00"/>
    <n v="1395723600"/>
    <d v="2014-03-25T05:00:00"/>
    <x v="559"/>
    <x v="1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d v="2019-03-06T06:00:00"/>
    <n v="1552197600"/>
    <d v="2019-03-10T06:00:00"/>
    <x v="426"/>
    <x v="3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d v="2019-01-16T06:00:00"/>
    <n v="1549087200"/>
    <d v="2019-02-02T06:00:00"/>
    <x v="560"/>
    <x v="3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d v="2012-12-16T06:00:00"/>
    <n v="1356847200"/>
    <d v="2012-12-30T06:00:00"/>
    <x v="561"/>
    <x v="4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d v="2013-07-25T05:00:00"/>
    <n v="1375765200"/>
    <d v="2013-08-06T05:00:00"/>
    <x v="562"/>
    <x v="2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d v="2010-10-23T05:00:00"/>
    <n v="1289800800"/>
    <d v="2010-11-15T06:00:00"/>
    <x v="563"/>
    <x v="6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d v="2017-08-26T05:00:00"/>
    <n v="1504501200"/>
    <d v="2017-09-04T05:00:00"/>
    <x v="564"/>
    <x v="5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d v="2017-01-11T06:00:00"/>
    <n v="1485669600"/>
    <d v="2017-01-29T06:00:00"/>
    <x v="565"/>
    <x v="5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d v="2016-04-29T05:00:00"/>
    <n v="1462770000"/>
    <d v="2016-05-09T05:00:00"/>
    <x v="566"/>
    <x v="7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d v="2013-09-20T05:00:00"/>
    <n v="1379739600"/>
    <d v="2013-09-21T05:00:00"/>
    <x v="567"/>
    <x v="2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d v="2014-06-04T05:00:00"/>
    <n v="1402722000"/>
    <d v="2014-06-14T05:00:00"/>
    <x v="568"/>
    <x v="1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d v="2013-05-02T05:00:00"/>
    <n v="1369285200"/>
    <d v="2013-05-23T05:00:00"/>
    <x v="569"/>
    <x v="2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d v="2011-05-06T05:00:00"/>
    <n v="1304744400"/>
    <d v="2011-05-07T05:00:00"/>
    <x v="570"/>
    <x v="8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d v="2016-07-08T05:00:00"/>
    <n v="1468299600"/>
    <d v="2016-07-12T05:00:00"/>
    <x v="571"/>
    <x v="7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d v="2016-09-13T05:00:00"/>
    <n v="1474174800"/>
    <d v="2016-09-18T05:00:00"/>
    <x v="572"/>
    <x v="7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d v="2018-04-15T05:00:00"/>
    <n v="1526014800"/>
    <d v="2018-05-11T05:00:00"/>
    <x v="573"/>
    <x v="9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d v="2015-07-16T05:00:00"/>
    <n v="1437454800"/>
    <d v="2015-07-21T05:00:00"/>
    <x v="574"/>
    <x v="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d v="2015-01-25T06:00:00"/>
    <n v="1422684000"/>
    <d v="2015-01-31T06:00:00"/>
    <x v="511"/>
    <x v="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d v="2020-01-27T06:00:00"/>
    <n v="1581314400"/>
    <d v="2020-02-10T06:00:00"/>
    <x v="575"/>
    <x v="1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d v="2010-09-28T05:00:00"/>
    <n v="1286427600"/>
    <d v="2010-10-07T05:00:00"/>
    <x v="576"/>
    <x v="6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d v="2010-06-16T05:00:00"/>
    <n v="1278738000"/>
    <d v="2010-07-10T05:00:00"/>
    <x v="577"/>
    <x v="6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d v="2010-10-04T05:00:00"/>
    <n v="1286427600"/>
    <d v="2010-10-07T05:00:00"/>
    <x v="578"/>
    <x v="6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d v="2016-07-06T05:00:00"/>
    <n v="1467954000"/>
    <d v="2016-07-08T05:00:00"/>
    <x v="579"/>
    <x v="7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d v="2019-05-01T05:00:00"/>
    <n v="1557637200"/>
    <d v="2019-05-12T05:00:00"/>
    <x v="580"/>
    <x v="3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d v="2019-03-26T05:00:00"/>
    <n v="1553922000"/>
    <d v="2019-03-30T05:00:00"/>
    <x v="581"/>
    <x v="3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d v="2014-11-02T05:00:00"/>
    <n v="1416463200"/>
    <d v="2014-11-20T06:00:00"/>
    <x v="582"/>
    <x v="1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d v="2015-11-07T06:00:00"/>
    <n v="1447221600"/>
    <d v="2015-11-11T06:00:00"/>
    <x v="336"/>
    <x v="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d v="2017-03-25T05:00:00"/>
    <n v="1491627600"/>
    <d v="2017-04-08T05:00:00"/>
    <x v="583"/>
    <x v="5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d v="2013-02-09T06:00:00"/>
    <n v="1363150800"/>
    <d v="2013-03-13T05:00:00"/>
    <x v="584"/>
    <x v="2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d v="2012-01-18T06:00:00"/>
    <n v="1330754400"/>
    <d v="2012-03-03T06:00:00"/>
    <x v="585"/>
    <x v="4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d v="2016-11-14T06:00:00"/>
    <n v="1479794400"/>
    <d v="2016-11-22T06:00:00"/>
    <x v="586"/>
    <x v="7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d v="2010-07-27T05:00:00"/>
    <n v="1281243600"/>
    <d v="2010-08-08T05:00:00"/>
    <x v="587"/>
    <x v="6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d v="2018-07-28T05:00:00"/>
    <n v="1532754000"/>
    <d v="2018-07-28T05:00:00"/>
    <x v="588"/>
    <x v="9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d v="2016-01-18T06:00:00"/>
    <n v="1453356000"/>
    <d v="2016-01-21T06:00:00"/>
    <x v="589"/>
    <x v="7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d v="2017-02-20T06:00:00"/>
    <n v="1489986000"/>
    <d v="2017-03-20T05:00:00"/>
    <x v="590"/>
    <x v="5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d v="2018-12-17T06:00:00"/>
    <n v="1545804000"/>
    <d v="2018-12-26T06:00:00"/>
    <x v="591"/>
    <x v="9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d v="2017-03-01T06:00:00"/>
    <n v="1489899600"/>
    <d v="2017-03-19T05:00:00"/>
    <x v="592"/>
    <x v="5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d v="2018-12-18T06:00:00"/>
    <n v="1546495200"/>
    <d v="2019-01-03T06:00:00"/>
    <x v="593"/>
    <x v="9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d v="2018-09-26T05:00:00"/>
    <n v="1539752400"/>
    <d v="2018-10-17T05:00:00"/>
    <x v="594"/>
    <x v="9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d v="2013-03-13T05:00:00"/>
    <n v="1364101200"/>
    <d v="2013-03-24T05:00:00"/>
    <x v="595"/>
    <x v="2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d v="2018-04-09T05:00:00"/>
    <n v="1525323600"/>
    <d v="2018-05-03T05:00:00"/>
    <x v="596"/>
    <x v="9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d v="2017-07-06T05:00:00"/>
    <n v="1500872400"/>
    <d v="2017-07-24T05:00:00"/>
    <x v="597"/>
    <x v="5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d v="2010-10-20T05:00:00"/>
    <n v="1288501200"/>
    <d v="2010-10-31T05:00:00"/>
    <x v="598"/>
    <x v="6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d v="2014-07-08T05:00:00"/>
    <n v="1407128400"/>
    <d v="2014-08-04T05:00:00"/>
    <x v="599"/>
    <x v="1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d v="2014-02-22T06:00:00"/>
    <n v="1394344800"/>
    <d v="2014-03-09T06:00:00"/>
    <x v="600"/>
    <x v="1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d v="2016-08-05T05:00:00"/>
    <n v="1474088400"/>
    <d v="2016-09-17T05:00:00"/>
    <x v="601"/>
    <x v="7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d v="2016-04-08T05:00:00"/>
    <n v="1460264400"/>
    <d v="2016-04-10T05:00:00"/>
    <x v="602"/>
    <x v="7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d v="2015-08-24T05:00:00"/>
    <n v="1440824400"/>
    <d v="2015-08-29T05:00:00"/>
    <x v="335"/>
    <x v="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d v="2017-03-02T06:00:00"/>
    <n v="1489554000"/>
    <d v="2017-03-15T05:00:00"/>
    <x v="603"/>
    <x v="5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d v="2017-12-28T06:00:00"/>
    <n v="1514872800"/>
    <d v="2018-01-02T06:00:00"/>
    <x v="604"/>
    <x v="5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d v="2017-12-27T06:00:00"/>
    <n v="1515736800"/>
    <d v="2018-01-12T06:00:00"/>
    <x v="605"/>
    <x v="5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d v="2015-08-30T05:00:00"/>
    <n v="1442898000"/>
    <d v="2015-09-22T05:00:00"/>
    <x v="606"/>
    <x v="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d v="2011-01-27T06:00:00"/>
    <n v="1296194400"/>
    <d v="2011-01-28T06:00:00"/>
    <x v="65"/>
    <x v="8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d v="2015-08-21T05:00:00"/>
    <n v="1440910800"/>
    <d v="2015-08-30T05:00:00"/>
    <x v="607"/>
    <x v="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d v="2012-03-28T05:00:00"/>
    <n v="1335502800"/>
    <d v="2012-04-27T05:00:00"/>
    <x v="608"/>
    <x v="4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d v="2018-12-09T06:00:00"/>
    <n v="1544680800"/>
    <d v="2018-12-13T06:00:00"/>
    <x v="609"/>
    <x v="9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d v="2010-10-07T05:00:00"/>
    <n v="1288414800"/>
    <d v="2010-10-30T05:00:00"/>
    <x v="610"/>
    <x v="6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d v="2012-02-20T06:00:00"/>
    <n v="1330581600"/>
    <d v="2012-03-01T06:00:00"/>
    <x v="541"/>
    <x v="4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d v="2011-07-09T05:00:00"/>
    <n v="1311397200"/>
    <d v="2011-07-23T05:00:00"/>
    <x v="611"/>
    <x v="8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d v="2013-08-30T05:00:00"/>
    <n v="1378357200"/>
    <d v="2013-09-05T05:00:00"/>
    <x v="612"/>
    <x v="2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d v="2014-09-10T05:00:00"/>
    <n v="1411102800"/>
    <d v="2014-09-19T05:00:00"/>
    <x v="613"/>
    <x v="1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d v="2012-08-01T05:00:00"/>
    <n v="1344834000"/>
    <d v="2012-08-13T05:00:00"/>
    <x v="614"/>
    <x v="4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d v="2017-06-26T05:00:00"/>
    <n v="1499230800"/>
    <d v="2017-07-05T05:00:00"/>
    <x v="615"/>
    <x v="5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d v="2016-02-25T06:00:00"/>
    <n v="1457416800"/>
    <d v="2016-03-08T06:00:00"/>
    <x v="90"/>
    <x v="7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d v="2010-07-31T05:00:00"/>
    <n v="1280898000"/>
    <d v="2010-08-04T05:00:00"/>
    <x v="616"/>
    <x v="6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d v="2018-03-21T05:00:00"/>
    <n v="1522472400"/>
    <d v="2018-03-31T05:00:00"/>
    <x v="617"/>
    <x v="9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d v="2016-04-15T05:00:00"/>
    <n v="1462510800"/>
    <d v="2016-05-06T05:00:00"/>
    <x v="618"/>
    <x v="7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d v="2011-08-19T05:00:00"/>
    <n v="1317790800"/>
    <d v="2011-10-05T05:00:00"/>
    <x v="619"/>
    <x v="8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d v="2019-09-11T05:00:00"/>
    <n v="1568782800"/>
    <d v="2019-09-18T05:00:00"/>
    <x v="620"/>
    <x v="3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d v="2012-09-26T05:00:00"/>
    <n v="1349413200"/>
    <d v="2012-10-05T05:00:00"/>
    <x v="621"/>
    <x v="4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d v="2016-07-10T05:00:00"/>
    <n v="1472446800"/>
    <d v="2016-08-29T05:00:00"/>
    <x v="622"/>
    <x v="7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d v="2019-01-19T06:00:00"/>
    <n v="1548050400"/>
    <d v="2019-01-21T06:00:00"/>
    <x v="35"/>
    <x v="3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d v="2019-10-18T05:00:00"/>
    <n v="1571806800"/>
    <d v="2019-10-23T05:00:00"/>
    <x v="623"/>
    <x v="3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d v="2019-12-14T06:00:00"/>
    <n v="1576476000"/>
    <d v="2019-12-16T06:00:00"/>
    <x v="624"/>
    <x v="3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d v="2011-12-21T06:00:00"/>
    <n v="1324965600"/>
    <d v="2011-12-27T06:00:00"/>
    <x v="625"/>
    <x v="8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d v="2013-12-11T06:00:00"/>
    <n v="1387519200"/>
    <d v="2013-12-20T06:00:00"/>
    <x v="626"/>
    <x v="2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d v="2018-09-16T05:00:00"/>
    <n v="1537246800"/>
    <d v="2018-09-18T05:00:00"/>
    <x v="627"/>
    <x v="9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d v="2010-06-29T05:00:00"/>
    <n v="1279515600"/>
    <d v="2010-07-19T05:00:00"/>
    <x v="628"/>
    <x v="6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d v="2015-08-23T05:00:00"/>
    <n v="1442379600"/>
    <d v="2015-09-16T05:00:00"/>
    <x v="629"/>
    <x v="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d v="2018-03-27T05:00:00"/>
    <n v="1523077200"/>
    <d v="2018-04-07T05:00:00"/>
    <x v="630"/>
    <x v="9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d v="2017-03-12T06:00:00"/>
    <n v="1489554000"/>
    <d v="2017-03-15T05:00:00"/>
    <x v="631"/>
    <x v="5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d v="2019-01-10T06:00:00"/>
    <n v="1548482400"/>
    <d v="2019-01-26T06:00:00"/>
    <x v="632"/>
    <x v="3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d v="2013-10-29T05:00:00"/>
    <n v="1384063200"/>
    <d v="2013-11-10T06:00:00"/>
    <x v="633"/>
    <x v="2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d v="2011-11-27T06:00:00"/>
    <n v="1322892000"/>
    <d v="2011-12-03T06:00:00"/>
    <x v="634"/>
    <x v="8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d v="2012-10-03T05:00:00"/>
    <n v="1350709200"/>
    <d v="2012-10-20T05:00:00"/>
    <x v="635"/>
    <x v="4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d v="2019-07-09T05:00:00"/>
    <n v="1564203600"/>
    <d v="2019-07-27T05:00:00"/>
    <x v="636"/>
    <x v="3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d v="2017-10-17T05:00:00"/>
    <n v="1509685200"/>
    <d v="2017-11-03T05:00:00"/>
    <x v="637"/>
    <x v="5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d v="2017-11-27T06:00:00"/>
    <n v="1514959200"/>
    <d v="2018-01-03T06:00:00"/>
    <x v="638"/>
    <x v="5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d v="2015-11-14T06:00:00"/>
    <n v="1448863200"/>
    <d v="2015-11-30T06:00:00"/>
    <x v="639"/>
    <x v="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d v="2015-04-20T05:00:00"/>
    <n v="1429592400"/>
    <d v="2015-04-21T05:00:00"/>
    <x v="640"/>
    <x v="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d v="2018-03-31T05:00:00"/>
    <n v="1522645200"/>
    <d v="2018-04-02T05:00:00"/>
    <x v="641"/>
    <x v="9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d v="2011-11-24T06:00:00"/>
    <n v="1323324000"/>
    <d v="2011-12-08T06:00:00"/>
    <x v="642"/>
    <x v="8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d v="2019-06-25T05:00:00"/>
    <n v="1561525200"/>
    <d v="2019-06-26T05:00:00"/>
    <x v="230"/>
    <x v="3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d v="2010-01-25T06:00:00"/>
    <n v="1265695200"/>
    <d v="2010-02-09T06:00:00"/>
    <x v="67"/>
    <x v="6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d v="2011-03-27T05:00:00"/>
    <n v="1301806800"/>
    <d v="2011-04-03T05:00:00"/>
    <x v="643"/>
    <x v="8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d v="2013-07-22T05:00:00"/>
    <n v="1374901200"/>
    <d v="2013-07-27T05:00:00"/>
    <x v="644"/>
    <x v="2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d v="2012-04-21T05:00:00"/>
    <n v="1336453200"/>
    <d v="2012-05-08T05:00:00"/>
    <x v="645"/>
    <x v="4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d v="2016-07-04T05:00:00"/>
    <n v="1468904400"/>
    <d v="2016-07-19T05:00:00"/>
    <x v="646"/>
    <x v="7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d v="2013-12-11T06:00:00"/>
    <n v="1387087200"/>
    <d v="2013-12-15T06:00:00"/>
    <x v="626"/>
    <x v="2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d v="2019-01-06T06:00:00"/>
    <n v="1547445600"/>
    <d v="2019-01-14T06:00:00"/>
    <x v="647"/>
    <x v="3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d v="2018-12-08T06:00:00"/>
    <n v="1547359200"/>
    <d v="2019-01-13T06:00:00"/>
    <x v="159"/>
    <x v="9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d v="2017-05-22T05:00:00"/>
    <n v="1496293200"/>
    <d v="2017-06-01T05:00:00"/>
    <x v="648"/>
    <x v="5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d v="2012-04-19T05:00:00"/>
    <n v="1335416400"/>
    <d v="2012-04-26T05:00:00"/>
    <x v="267"/>
    <x v="4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d v="2018-07-14T05:00:00"/>
    <n v="1532149200"/>
    <d v="2018-07-21T05:00:00"/>
    <x v="649"/>
    <x v="9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d v="2016-01-24T06:00:00"/>
    <n v="1453788000"/>
    <d v="2016-01-26T06:00:00"/>
    <x v="248"/>
    <x v="7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d v="2016-07-08T05:00:00"/>
    <n v="1471496400"/>
    <d v="2016-08-18T05:00:00"/>
    <x v="571"/>
    <x v="7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d v="2016-08-22T05:00:00"/>
    <n v="1472878800"/>
    <d v="2016-09-03T05:00:00"/>
    <x v="650"/>
    <x v="7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d v="2014-08-19T05:00:00"/>
    <n v="1408510800"/>
    <d v="2014-08-20T05:00:00"/>
    <x v="1"/>
    <x v="1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d v="2010-08-07T05:00:00"/>
    <n v="1281589200"/>
    <d v="2010-08-12T05:00:00"/>
    <x v="651"/>
    <x v="6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d v="2013-07-10T05:00:00"/>
    <n v="1375851600"/>
    <d v="2013-08-07T05:00:00"/>
    <x v="652"/>
    <x v="2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d v="2011-08-22T05:00:00"/>
    <n v="1315803600"/>
    <d v="2011-09-12T05:00:00"/>
    <x v="653"/>
    <x v="8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d v="2013-06-17T05:00:00"/>
    <n v="1373691600"/>
    <d v="2013-07-13T05:00:00"/>
    <x v="654"/>
    <x v="2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d v="2012-05-29T05:00:00"/>
    <n v="1339218000"/>
    <d v="2012-06-09T05:00:00"/>
    <x v="655"/>
    <x v="4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d v="2018-02-21T06:00:00"/>
    <n v="1520402400"/>
    <d v="2018-03-07T06:00:00"/>
    <x v="656"/>
    <x v="9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d v="2018-04-04T05:00:00"/>
    <n v="1523336400"/>
    <d v="2018-04-10T05:00:00"/>
    <x v="657"/>
    <x v="9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d v="2017-11-06T06:00:00"/>
    <n v="1512280800"/>
    <d v="2017-12-03T06:00:00"/>
    <x v="265"/>
    <x v="5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d v="2016-03-02T06:00:00"/>
    <n v="1458709200"/>
    <d v="2016-03-23T05:00:00"/>
    <x v="658"/>
    <x v="7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d v="2014-10-22T05:00:00"/>
    <n v="1414126800"/>
    <d v="2014-10-24T05:00:00"/>
    <x v="659"/>
    <x v="1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d v="2014-11-15T06:00:00"/>
    <n v="1416204000"/>
    <d v="2014-11-17T06:00:00"/>
    <x v="660"/>
    <x v="1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d v="2010-10-25T05:00:00"/>
    <n v="1288501200"/>
    <d v="2010-10-31T05:00:00"/>
    <x v="661"/>
    <x v="6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d v="2019-01-20T06:00:00"/>
    <n v="1552971600"/>
    <d v="2019-03-19T05:00:00"/>
    <x v="4"/>
    <x v="3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d v="2016-05-25T05:00:00"/>
    <n v="1465102800"/>
    <d v="2016-06-05T05:00:00"/>
    <x v="662"/>
    <x v="7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d v="2013-02-04T06:00:00"/>
    <n v="1360130400"/>
    <d v="2013-02-06T06:00:00"/>
    <x v="663"/>
    <x v="2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d v="2015-05-23T05:00:00"/>
    <n v="1432875600"/>
    <d v="2015-05-29T05:00:00"/>
    <x v="664"/>
    <x v="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d v="2017-07-23T05:00:00"/>
    <n v="1500872400"/>
    <d v="2017-07-24T05:00:00"/>
    <x v="665"/>
    <x v="5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d v="2017-03-22T05:00:00"/>
    <n v="1492146000"/>
    <d v="2017-04-14T05:00:00"/>
    <x v="666"/>
    <x v="5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d v="2014-07-24T05:00:00"/>
    <n v="1407301200"/>
    <d v="2014-08-06T05:00:00"/>
    <x v="43"/>
    <x v="1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d v="2017-01-28T06:00:00"/>
    <n v="1486620000"/>
    <d v="2017-02-09T06:00:00"/>
    <x v="667"/>
    <x v="5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d v="2016-03-30T05:00:00"/>
    <n v="1459918800"/>
    <d v="2016-04-06T05:00:00"/>
    <x v="668"/>
    <x v="7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d v="2015-02-20T06:00:00"/>
    <n v="1424757600"/>
    <d v="2015-02-24T06:00:00"/>
    <x v="669"/>
    <x v="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d v="2016-11-11T06:00:00"/>
    <n v="1479880800"/>
    <d v="2016-11-23T06:00:00"/>
    <x v="670"/>
    <x v="7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d v="2014-11-16T06:00:00"/>
    <n v="1418018400"/>
    <d v="2014-12-08T06:00:00"/>
    <x v="671"/>
    <x v="1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d v="2012-06-29T05:00:00"/>
    <n v="1341032400"/>
    <d v="2012-06-30T05:00:00"/>
    <x v="672"/>
    <x v="4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d v="2017-02-03T06:00:00"/>
    <n v="1486360800"/>
    <d v="2017-02-06T06:00:00"/>
    <x v="673"/>
    <x v="5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d v="2010-05-23T05:00:00"/>
    <n v="1274677200"/>
    <d v="2010-05-24T05:00:00"/>
    <x v="674"/>
    <x v="6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d v="2010-01-19T06:00:00"/>
    <n v="1267509600"/>
    <d v="2010-03-02T06:00:00"/>
    <x v="675"/>
    <x v="6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d v="2015-10-21T05:00:00"/>
    <n v="1445922000"/>
    <d v="2015-10-27T05:00:00"/>
    <x v="676"/>
    <x v="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d v="2018-08-10T05:00:00"/>
    <n v="1534050000"/>
    <d v="2018-08-12T05:00:00"/>
    <x v="342"/>
    <x v="9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d v="2010-05-30T05:00:00"/>
    <n v="1277528400"/>
    <d v="2010-06-26T05:00:00"/>
    <x v="677"/>
    <x v="6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d v="2011-10-09T05:00:00"/>
    <n v="1318568400"/>
    <d v="2011-10-14T05:00:00"/>
    <x v="678"/>
    <x v="8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d v="2010-09-02T05:00:00"/>
    <n v="1284354000"/>
    <d v="2010-09-13T05:00:00"/>
    <x v="679"/>
    <x v="6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d v="2010-03-01T06:00:00"/>
    <n v="1269579600"/>
    <d v="2010-03-26T05:00:00"/>
    <x v="680"/>
    <x v="6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d v="2014-10-08T05:00:00"/>
    <n v="1413781200"/>
    <d v="2014-10-20T05:00:00"/>
    <x v="681"/>
    <x v="1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d v="2010-07-01T05:00:00"/>
    <n v="1280120400"/>
    <d v="2010-07-26T05:00:00"/>
    <x v="682"/>
    <x v="6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d v="2016-03-17T05:00:00"/>
    <n v="1459486800"/>
    <d v="2016-04-01T05:00:00"/>
    <x v="683"/>
    <x v="7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d v="2010-08-05T05:00:00"/>
    <n v="1282539600"/>
    <d v="2010-08-23T05:00:00"/>
    <x v="684"/>
    <x v="6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d v="2010-05-23T05:00:00"/>
    <n v="1275886800"/>
    <d v="2010-06-07T05:00:00"/>
    <x v="674"/>
    <x v="6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d v="2012-10-28T05:00:00"/>
    <n v="1355983200"/>
    <d v="2012-12-20T06:00:00"/>
    <x v="685"/>
    <x v="4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d v="2017-12-27T06:00:00"/>
    <n v="1515391200"/>
    <d v="2018-01-08T06:00:00"/>
    <x v="605"/>
    <x v="5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d v="2015-01-20T06:00:00"/>
    <n v="1422252000"/>
    <d v="2015-01-26T06:00:00"/>
    <x v="686"/>
    <x v="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d v="2011-05-12T05:00:00"/>
    <n v="1305522000"/>
    <d v="2011-05-16T05:00:00"/>
    <x v="687"/>
    <x v="8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d v="2014-10-24T05:00:00"/>
    <n v="1414904400"/>
    <d v="2014-11-02T05:00:00"/>
    <x v="688"/>
    <x v="1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d v="2018-02-05T06:00:00"/>
    <n v="1520402400"/>
    <d v="2018-03-07T06:00:00"/>
    <x v="689"/>
    <x v="9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d v="2019-08-01T05:00:00"/>
    <n v="1567141200"/>
    <d v="2019-08-30T05:00:00"/>
    <x v="690"/>
    <x v="3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d v="2017-07-22T05:00:00"/>
    <n v="1501131600"/>
    <d v="2017-07-27T05:00:00"/>
    <x v="691"/>
    <x v="5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d v="2012-11-28T06:00:00"/>
    <n v="1355032800"/>
    <d v="2012-12-09T06:00:00"/>
    <x v="692"/>
    <x v="4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d v="2012-05-08T05:00:00"/>
    <n v="1339477200"/>
    <d v="2012-06-12T05:00:00"/>
    <x v="693"/>
    <x v="4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d v="2011-05-13T05:00:00"/>
    <n v="1305954000"/>
    <d v="2011-05-21T05:00:00"/>
    <x v="694"/>
    <x v="8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d v="2017-04-15T05:00:00"/>
    <n v="1494392400"/>
    <d v="2017-05-10T05:00:00"/>
    <x v="695"/>
    <x v="5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d v="2018-09-19T05:00:00"/>
    <n v="1537419600"/>
    <d v="2018-09-20T05:00:00"/>
    <x v="123"/>
    <x v="9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d v="2015-10-06T05:00:00"/>
    <n v="1447999200"/>
    <d v="2015-11-20T06:00:00"/>
    <x v="696"/>
    <x v="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d v="2013-12-11T06:00:00"/>
    <n v="1388037600"/>
    <d v="2013-12-26T06:00:00"/>
    <x v="626"/>
    <x v="2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d v="2013-08-15T05:00:00"/>
    <n v="1378789200"/>
    <d v="2013-09-10T05:00:00"/>
    <x v="697"/>
    <x v="2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d v="2014-04-14T05:00:00"/>
    <n v="1398056400"/>
    <d v="2014-04-21T05:00:00"/>
    <x v="698"/>
    <x v="1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d v="2019-01-26T06:00:00"/>
    <n v="1550815200"/>
    <d v="2019-02-22T06:00:00"/>
    <x v="699"/>
    <x v="3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d v="2019-02-09T06:00:00"/>
    <n v="1550037600"/>
    <d v="2019-02-13T06:00:00"/>
    <x v="700"/>
    <x v="3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d v="2017-04-13T05:00:00"/>
    <n v="1492923600"/>
    <d v="2017-04-23T05:00:00"/>
    <x v="701"/>
    <x v="5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d v="2016-05-23T05:00:00"/>
    <n v="1467522000"/>
    <d v="2016-07-03T05:00:00"/>
    <x v="702"/>
    <x v="7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d v="2014-11-06T06:00:00"/>
    <n v="1416117600"/>
    <d v="2014-11-16T06:00:00"/>
    <x v="703"/>
    <x v="1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d v="2019-07-04T05:00:00"/>
    <n v="1563771600"/>
    <d v="2019-07-22T05:00:00"/>
    <x v="704"/>
    <x v="3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d v="2011-09-23T05:00:00"/>
    <n v="1319259600"/>
    <d v="2011-10-22T05:00:00"/>
    <x v="431"/>
    <x v="8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d v="2011-08-13T05:00:00"/>
    <n v="1313643600"/>
    <d v="2011-08-18T05:00:00"/>
    <x v="705"/>
    <x v="8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d v="2015-08-14T05:00:00"/>
    <n v="1440306000"/>
    <d v="2015-08-23T05:00:00"/>
    <x v="706"/>
    <x v="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d v="2016-07-22T05:00:00"/>
    <n v="1470805200"/>
    <d v="2016-08-10T05:00:00"/>
    <x v="707"/>
    <x v="7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d v="2010-10-31T05:00:00"/>
    <n v="1292911200"/>
    <d v="2010-12-21T06:00:00"/>
    <x v="708"/>
    <x v="6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d v="2011-03-01T06:00:00"/>
    <n v="1301374800"/>
    <d v="2011-03-29T05:00:00"/>
    <x v="709"/>
    <x v="8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d v="2013-12-17T06:00:00"/>
    <n v="1387864800"/>
    <d v="2013-12-24T06:00:00"/>
    <x v="710"/>
    <x v="2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d v="2016-03-06T06:00:00"/>
    <n v="1458190800"/>
    <d v="2016-03-17T05:00:00"/>
    <x v="711"/>
    <x v="7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d v="2019-04-27T05:00:00"/>
    <n v="1559278800"/>
    <d v="2019-05-31T05:00:00"/>
    <x v="157"/>
    <x v="3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d v="2018-03-27T05:00:00"/>
    <n v="1522731600"/>
    <d v="2018-04-03T05:00:00"/>
    <x v="630"/>
    <x v="9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d v="2011-05-21T05:00:00"/>
    <n v="1306731600"/>
    <d v="2011-05-30T05:00:00"/>
    <x v="712"/>
    <x v="8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d v="2012-10-20T05:00:00"/>
    <n v="1352527200"/>
    <d v="2012-11-10T06:00:00"/>
    <x v="93"/>
    <x v="4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d v="2014-05-27T05:00:00"/>
    <n v="1404363600"/>
    <d v="2014-07-03T05:00:00"/>
    <x v="713"/>
    <x v="1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d v="2010-02-14T06:00:00"/>
    <n v="1266645600"/>
    <d v="2010-02-20T06:00:00"/>
    <x v="714"/>
    <x v="6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d v="2016-12-11T06:00:00"/>
    <n v="1482818400"/>
    <d v="2016-12-27T06:00:00"/>
    <x v="715"/>
    <x v="7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d v="2013-06-26T05:00:00"/>
    <n v="1374642000"/>
    <d v="2013-07-24T05:00:00"/>
    <x v="716"/>
    <x v="2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d v="2013-06-25T05:00:00"/>
    <n v="1372482000"/>
    <d v="2013-06-29T05:00:00"/>
    <x v="448"/>
    <x v="2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d v="2017-12-22T06:00:00"/>
    <n v="1514959200"/>
    <d v="2018-01-03T06:00:00"/>
    <x v="717"/>
    <x v="5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d v="2016-11-01T05:00:00"/>
    <n v="1478235600"/>
    <d v="2016-11-04T05:00:00"/>
    <x v="718"/>
    <x v="7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d v="2014-08-08T05:00:00"/>
    <n v="1408078800"/>
    <d v="2014-08-15T05:00:00"/>
    <x v="719"/>
    <x v="1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d v="2018-12-30T06:00:00"/>
    <n v="1548136800"/>
    <d v="2019-01-22T06:00:00"/>
    <x v="720"/>
    <x v="9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d v="2012-05-31T05:00:00"/>
    <n v="1340859600"/>
    <d v="2012-06-28T05:00:00"/>
    <x v="721"/>
    <x v="4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d v="2016-01-30T06:00:00"/>
    <n v="1454479200"/>
    <d v="2016-02-03T06:00:00"/>
    <x v="722"/>
    <x v="7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d v="2015-06-12T05:00:00"/>
    <n v="1434430800"/>
    <d v="2015-06-16T05:00:00"/>
    <x v="139"/>
    <x v="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d v="2019-12-31T06:00:00"/>
    <n v="1579672800"/>
    <d v="2020-01-22T06:00:00"/>
    <x v="723"/>
    <x v="3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d v="2019-07-04T05:00:00"/>
    <n v="1562389200"/>
    <d v="2019-07-06T05:00:00"/>
    <x v="704"/>
    <x v="3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d v="2019-01-27T06:00:00"/>
    <n v="1551506400"/>
    <d v="2019-03-02T06:00:00"/>
    <x v="724"/>
    <x v="3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d v="2018-01-02T06:00:00"/>
    <n v="1516600800"/>
    <d v="2018-01-22T06:00:00"/>
    <x v="725"/>
    <x v="9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d v="2014-11-15T06:00:00"/>
    <n v="1420437600"/>
    <d v="2015-01-05T06:00:00"/>
    <x v="660"/>
    <x v="1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d v="2012-03-05T06:00:00"/>
    <n v="1332997200"/>
    <d v="2012-03-29T05:00:00"/>
    <x v="726"/>
    <x v="4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d v="2019-10-15T05:00:00"/>
    <n v="1574920800"/>
    <d v="2019-11-28T06:00:00"/>
    <x v="727"/>
    <x v="3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d v="2016-05-17T05:00:00"/>
    <n v="1464930000"/>
    <d v="2016-06-03T05:00:00"/>
    <x v="728"/>
    <x v="7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d v="2012-08-14T05:00:00"/>
    <n v="1345006800"/>
    <d v="2012-08-15T05:00:00"/>
    <x v="729"/>
    <x v="4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d v="2017-11-28T06:00:00"/>
    <n v="1512712800"/>
    <d v="2017-12-08T06:00:00"/>
    <x v="730"/>
    <x v="5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d v="2016-01-09T06:00:00"/>
    <n v="1452492000"/>
    <d v="2016-01-11T06:00:00"/>
    <x v="731"/>
    <x v="7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d v="2018-04-16T05:00:00"/>
    <n v="1524286800"/>
    <d v="2018-04-21T05:00:00"/>
    <x v="78"/>
    <x v="9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d v="2012-08-27T05:00:00"/>
    <n v="1346907600"/>
    <d v="2012-09-06T05:00:00"/>
    <x v="732"/>
    <x v="4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d v="2016-05-27T05:00:00"/>
    <n v="1464498000"/>
    <d v="2016-05-29T05:00:00"/>
    <x v="733"/>
    <x v="7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d v="2017-11-29T06:00:00"/>
    <n v="1514181600"/>
    <d v="2017-12-25T06:00:00"/>
    <x v="734"/>
    <x v="5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d v="2014-02-10T06:00:00"/>
    <n v="1392184800"/>
    <d v="2014-02-12T06:00:00"/>
    <x v="406"/>
    <x v="1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d v="2019-05-04T05:00:00"/>
    <n v="1559365200"/>
    <d v="2019-06-01T05:00:00"/>
    <x v="735"/>
    <x v="3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d v="2019-01-21T06:00:00"/>
    <n v="1549173600"/>
    <d v="2019-02-03T06:00:00"/>
    <x v="736"/>
    <x v="3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d v="2012-11-24T06:00:00"/>
    <n v="1355032800"/>
    <d v="2012-12-09T06:00:00"/>
    <x v="737"/>
    <x v="4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d v="2018-07-29T05:00:00"/>
    <n v="1533963600"/>
    <d v="2018-08-11T05:00:00"/>
    <x v="192"/>
    <x v="9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d v="2017-02-28T06:00:00"/>
    <n v="1489381200"/>
    <d v="2017-03-13T05:00:00"/>
    <x v="738"/>
    <x v="5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d v="2014-02-28T06:00:00"/>
    <n v="1395032400"/>
    <d v="2014-03-17T05:00:00"/>
    <x v="739"/>
    <x v="1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d v="2014-09-10T05:00:00"/>
    <n v="1412485200"/>
    <d v="2014-10-05T05:00:00"/>
    <x v="613"/>
    <x v="1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d v="2010-06-19T05:00:00"/>
    <n v="1279688400"/>
    <d v="2010-07-21T05:00:00"/>
    <x v="740"/>
    <x v="6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d v="2017-07-25T05:00:00"/>
    <n v="1501995600"/>
    <d v="2017-08-06T05:00:00"/>
    <x v="145"/>
    <x v="5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d v="2010-12-13T06:00:00"/>
    <n v="1294639200"/>
    <d v="2011-01-10T06:00:00"/>
    <x v="741"/>
    <x v="6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d v="2011-05-03T05:00:00"/>
    <n v="1305435600"/>
    <d v="2011-05-15T05:00:00"/>
    <x v="742"/>
    <x v="8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d v="2018-08-28T05:00:00"/>
    <n v="1537592400"/>
    <d v="2018-09-22T05:00:00"/>
    <x v="202"/>
    <x v="9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d v="2015-06-09T05:00:00"/>
    <n v="1435122000"/>
    <d v="2015-06-24T05:00:00"/>
    <x v="743"/>
    <x v="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d v="2018-01-03T06:00:00"/>
    <n v="1520056800"/>
    <d v="2018-03-03T06:00:00"/>
    <x v="744"/>
    <x v="9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d v="2012-03-26T05:00:00"/>
    <n v="1335675600"/>
    <d v="2012-04-29T05:00:00"/>
    <x v="745"/>
    <x v="4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d v="2015-10-22T05:00:00"/>
    <n v="1448431200"/>
    <d v="2015-11-25T06:00:00"/>
    <x v="746"/>
    <x v="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d v="2011-02-14T06:00:00"/>
    <n v="1298613600"/>
    <d v="2011-02-25T06:00:00"/>
    <x v="747"/>
    <x v="8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d v="2013-06-23T05:00:00"/>
    <n v="1372482000"/>
    <d v="2013-06-29T05:00:00"/>
    <x v="362"/>
    <x v="2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d v="2015-02-28T06:00:00"/>
    <n v="1425621600"/>
    <d v="2015-03-06T06:00:00"/>
    <x v="748"/>
    <x v="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d v="2010-02-05T06:00:00"/>
    <n v="1266300000"/>
    <d v="2010-02-16T06:00:00"/>
    <x v="749"/>
    <x v="6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d v="2011-03-27T05:00:00"/>
    <n v="1305867600"/>
    <d v="2011-05-20T05:00:00"/>
    <x v="643"/>
    <x v="8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d v="2018-09-27T05:00:00"/>
    <n v="1538802000"/>
    <d v="2018-10-06T05:00:00"/>
    <x v="750"/>
    <x v="9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d v="2014-03-17T05:00:00"/>
    <n v="1398920400"/>
    <d v="2014-05-01T05:00:00"/>
    <x v="751"/>
    <x v="1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d v="2014-07-16T05:00:00"/>
    <n v="1405659600"/>
    <d v="2014-07-18T05:00:00"/>
    <x v="752"/>
    <x v="1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d v="2016-02-19T06:00:00"/>
    <n v="1457244000"/>
    <d v="2016-03-06T06:00:00"/>
    <x v="753"/>
    <x v="7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d v="2018-06-15T05:00:00"/>
    <n v="1529298000"/>
    <d v="2018-06-18T05:00:00"/>
    <x v="754"/>
    <x v="9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d v="2018-08-26T05:00:00"/>
    <n v="1535778000"/>
    <d v="2018-09-01T05:00:00"/>
    <x v="755"/>
    <x v="9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d v="2012-01-22T06:00:00"/>
    <n v="1327471200"/>
    <d v="2012-01-25T06:00:00"/>
    <x v="756"/>
    <x v="4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d v="2018-05-15T05:00:00"/>
    <n v="1529557200"/>
    <d v="2018-06-21T05:00:00"/>
    <x v="757"/>
    <x v="9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d v="2018-07-21T05:00:00"/>
    <n v="1535259600"/>
    <d v="2018-08-26T05:00:00"/>
    <x v="758"/>
    <x v="9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d v="2018-01-07T06:00:00"/>
    <n v="1515564000"/>
    <d v="2018-01-10T06:00:00"/>
    <x v="759"/>
    <x v="9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d v="2010-06-12T05:00:00"/>
    <n v="1277096400"/>
    <d v="2010-06-21T05:00:00"/>
    <x v="760"/>
    <x v="6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d v="2012-02-09T06:00:00"/>
    <n v="1329026400"/>
    <d v="2012-02-12T06:00:00"/>
    <x v="761"/>
    <x v="4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d v="2011-11-19T06:00:00"/>
    <n v="1322978400"/>
    <d v="2011-12-04T06:00:00"/>
    <x v="762"/>
    <x v="8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d v="2012-05-02T05:00:00"/>
    <n v="1338786000"/>
    <d v="2012-06-04T05:00:00"/>
    <x v="444"/>
    <x v="4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d v="2011-07-16T05:00:00"/>
    <n v="1311656400"/>
    <d v="2011-07-26T05:00:00"/>
    <x v="763"/>
    <x v="8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d v="2011-06-20T05:00:00"/>
    <n v="1308978000"/>
    <d v="2011-06-25T05:00:00"/>
    <x v="764"/>
    <x v="8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d v="2019-11-18T06:00:00"/>
    <n v="1576389600"/>
    <d v="2019-12-15T06:00:00"/>
    <x v="765"/>
    <x v="3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d v="2011-06-18T05:00:00"/>
    <n v="1311051600"/>
    <d v="2011-07-19T05:00:00"/>
    <x v="766"/>
    <x v="8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d v="2012-04-24T05:00:00"/>
    <n v="1336712400"/>
    <d v="2012-05-11T05:00:00"/>
    <x v="767"/>
    <x v="4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d v="2012-02-05T06:00:00"/>
    <n v="1330408800"/>
    <d v="2012-02-28T06:00:00"/>
    <x v="768"/>
    <x v="4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d v="2018-04-21T05:00:00"/>
    <n v="1524891600"/>
    <d v="2018-04-28T05:00:00"/>
    <x v="769"/>
    <x v="9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d v="2013-03-01T06:00:00"/>
    <n v="1363669200"/>
    <d v="2013-03-19T05:00:00"/>
    <x v="770"/>
    <x v="2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d v="2019-02-19T06:00:00"/>
    <n v="1551420000"/>
    <d v="2019-03-01T06:00:00"/>
    <x v="771"/>
    <x v="3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d v="2010-03-21T05:00:00"/>
    <n v="1269838800"/>
    <d v="2010-03-29T05:00:00"/>
    <x v="772"/>
    <x v="6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d v="2011-08-01T05:00:00"/>
    <n v="1312520400"/>
    <d v="2011-08-05T05:00:00"/>
    <x v="773"/>
    <x v="8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d v="2015-06-17T05:00:00"/>
    <n v="1436504400"/>
    <d v="2015-07-10T05:00:00"/>
    <x v="774"/>
    <x v="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d v="2016-08-19T05:00:00"/>
    <n v="1472014800"/>
    <d v="2016-08-24T05:00:00"/>
    <x v="775"/>
    <x v="7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d v="2014-09-15T05:00:00"/>
    <n v="1411534800"/>
    <d v="2014-09-24T05:00:00"/>
    <x v="776"/>
    <x v="1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d v="2011-05-08T05:00:00"/>
    <n v="1304917200"/>
    <d v="2011-05-09T05:00:00"/>
    <x v="777"/>
    <x v="8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d v="2018-10-09T05:00:00"/>
    <n v="1539579600"/>
    <d v="2018-10-15T05:00:00"/>
    <x v="778"/>
    <x v="9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d v="2013-10-12T05:00:00"/>
    <n v="1382504400"/>
    <d v="2013-10-23T05:00:00"/>
    <x v="779"/>
    <x v="2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d v="2010-06-21T05:00:00"/>
    <n v="1278306000"/>
    <d v="2010-07-05T05:00:00"/>
    <x v="780"/>
    <x v="6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d v="2015-08-24T05:00:00"/>
    <n v="1442552400"/>
    <d v="2015-09-18T05:00:00"/>
    <x v="335"/>
    <x v="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d v="2017-11-01T05:00:00"/>
    <n v="1511071200"/>
    <d v="2017-11-19T06:00:00"/>
    <x v="535"/>
    <x v="5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d v="2018-09-03T05:00:00"/>
    <n v="1536382800"/>
    <d v="2018-09-08T05:00:00"/>
    <x v="270"/>
    <x v="9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d v="2014-01-08T06:00:00"/>
    <n v="1389592800"/>
    <d v="2014-01-13T06:00:00"/>
    <x v="781"/>
    <x v="1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d v="2010-04-23T05:00:00"/>
    <n v="1275282000"/>
    <d v="2010-05-31T05:00:00"/>
    <x v="782"/>
    <x v="6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d v="2011-01-13T06:00:00"/>
    <n v="1294984800"/>
    <d v="2011-01-14T06:00:00"/>
    <x v="783"/>
    <x v="8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d v="2019-06-08T05:00:00"/>
    <n v="1562043600"/>
    <d v="2019-07-02T05:00:00"/>
    <x v="784"/>
    <x v="3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d v="2016-07-26T05:00:00"/>
    <n v="1469595600"/>
    <d v="2016-07-27T05:00:00"/>
    <x v="785"/>
    <x v="7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d v="2020-01-15T06:00:00"/>
    <n v="1581141600"/>
    <d v="2020-02-08T06:00:00"/>
    <x v="786"/>
    <x v="1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d v="2017-02-22T06:00:00"/>
    <n v="1488520800"/>
    <d v="2017-03-03T06:00:00"/>
    <x v="787"/>
    <x v="5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d v="2019-07-21T05:00:00"/>
    <n v="1563858000"/>
    <d v="2019-07-23T05:00:00"/>
    <x v="788"/>
    <x v="3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d v="2015-07-09T05:00:00"/>
    <n v="1438923600"/>
    <d v="2015-08-07T05:00:00"/>
    <x v="330"/>
    <x v="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d v="2015-01-21T06:00:00"/>
    <n v="1422165600"/>
    <d v="2015-01-25T06:00:00"/>
    <x v="789"/>
    <x v="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d v="2010-05-25T05:00:00"/>
    <n v="1277874000"/>
    <d v="2010-06-30T05:00:00"/>
    <x v="790"/>
    <x v="6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d v="2014-05-04T05:00:00"/>
    <n v="1399352400"/>
    <d v="2014-05-06T05:00:00"/>
    <x v="791"/>
    <x v="1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d v="2010-06-06T05:00:00"/>
    <n v="1279083600"/>
    <d v="2010-07-14T05:00:00"/>
    <x v="792"/>
    <x v="6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d v="2010-08-26T05:00:00"/>
    <n v="1284354000"/>
    <d v="2010-09-13T05:00:00"/>
    <x v="793"/>
    <x v="6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d v="2015-07-17T05:00:00"/>
    <n v="1441170000"/>
    <d v="2015-09-02T05:00:00"/>
    <x v="794"/>
    <x v="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d v="2017-04-11T05:00:00"/>
    <n v="1493528400"/>
    <d v="2017-04-30T05:00:00"/>
    <x v="795"/>
    <x v="5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d v="2014-03-12T05:00:00"/>
    <n v="1395205200"/>
    <d v="2014-03-19T05:00:00"/>
    <x v="796"/>
    <x v="1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d v="2019-06-24T05:00:00"/>
    <n v="1561438800"/>
    <d v="2019-06-25T05:00:00"/>
    <x v="797"/>
    <x v="3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d v="2011-12-03T06:00:00"/>
    <n v="1326693600"/>
    <d v="2012-01-16T06:00:00"/>
    <x v="798"/>
    <x v="8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d v="2010-05-21T05:00:00"/>
    <n v="1277960400"/>
    <d v="2010-07-01T05:00:00"/>
    <x v="799"/>
    <x v="6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d v="2015-06-15T05:00:00"/>
    <n v="1434690000"/>
    <d v="2015-06-19T05:00:00"/>
    <x v="800"/>
    <x v="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d v="2013-07-11T05:00:00"/>
    <n v="1376110800"/>
    <d v="2013-08-10T05:00:00"/>
    <x v="801"/>
    <x v="2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d v="2018-02-03T06:00:00"/>
    <n v="1518415200"/>
    <d v="2018-02-12T06:00:00"/>
    <x v="802"/>
    <x v="9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d v="2011-07-14T05:00:00"/>
    <n v="1310878800"/>
    <d v="2011-07-17T05:00:00"/>
    <x v="803"/>
    <x v="8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d v="2019-04-28T05:00:00"/>
    <n v="1556600400"/>
    <d v="2019-04-30T05:00:00"/>
    <x v="212"/>
    <x v="3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d v="2019-12-16T06:00:00"/>
    <n v="1576994400"/>
    <d v="2019-12-22T06:00:00"/>
    <x v="804"/>
    <x v="3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d v="2013-10-07T05:00:00"/>
    <n v="1382677200"/>
    <d v="2013-10-25T05:00:00"/>
    <x v="805"/>
    <x v="2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d v="2014-09-19T05:00:00"/>
    <n v="1411189200"/>
    <d v="2014-09-20T05:00:00"/>
    <x v="806"/>
    <x v="1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d v="2018-07-17T05:00:00"/>
    <n v="1534654800"/>
    <d v="2018-08-19T05:00:00"/>
    <x v="807"/>
    <x v="9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d v="2016-01-30T06:00:00"/>
    <n v="1457762400"/>
    <d v="2016-03-12T06:00:00"/>
    <x v="722"/>
    <x v="7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d v="2012-05-05T05:00:00"/>
    <n v="1337490000"/>
    <d v="2012-05-20T05:00:00"/>
    <x v="477"/>
    <x v="4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d v="2012-10-04T05:00:00"/>
    <n v="1349672400"/>
    <d v="2012-10-08T05:00:00"/>
    <x v="259"/>
    <x v="4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d v="2013-09-19T05:00:00"/>
    <n v="1379826000"/>
    <d v="2013-09-22T05:00:00"/>
    <x v="9"/>
    <x v="2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d v="2017-05-13T05:00:00"/>
    <n v="1497762000"/>
    <d v="2017-06-18T05:00:00"/>
    <x v="808"/>
    <x v="5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d v="2011-04-27T05:00:00"/>
    <n v="1304485200"/>
    <d v="2011-05-04T05:00:00"/>
    <x v="809"/>
    <x v="8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d v="2012-05-02T05:00:00"/>
    <n v="1336885200"/>
    <d v="2012-05-13T05:00:00"/>
    <x v="444"/>
    <x v="4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d v="2018-06-04T05:00:00"/>
    <n v="1530421200"/>
    <d v="2018-07-01T05:00:00"/>
    <x v="384"/>
    <x v="9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d v="2015-01-22T06:00:00"/>
    <n v="1421992800"/>
    <d v="2015-01-23T06:00:00"/>
    <x v="810"/>
    <x v="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d v="2019-09-09T05:00:00"/>
    <n v="1568178000"/>
    <d v="2019-09-11T05:00:00"/>
    <x v="811"/>
    <x v="3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d v="2012-09-05T05:00:00"/>
    <n v="1347944400"/>
    <d v="2012-09-18T05:00:00"/>
    <x v="812"/>
    <x v="4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d v="2019-05-12T05:00:00"/>
    <n v="1558760400"/>
    <d v="2019-05-25T05:00:00"/>
    <x v="813"/>
    <x v="3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d v="2013-08-04T05:00:00"/>
    <n v="1376629200"/>
    <d v="2013-08-16T05:00:00"/>
    <x v="814"/>
    <x v="2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d v="2017-08-29T05:00:00"/>
    <n v="1504760400"/>
    <d v="2017-09-07T05:00:00"/>
    <x v="80"/>
    <x v="5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d v="2014-12-18T06:00:00"/>
    <n v="1419660000"/>
    <d v="2014-12-27T06:00:00"/>
    <x v="815"/>
    <x v="1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d v="2011-06-28T05:00:00"/>
    <n v="1311310800"/>
    <d v="2011-07-22T05:00:00"/>
    <x v="816"/>
    <x v="8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d v="2012-07-27T05:00:00"/>
    <n v="1344315600"/>
    <d v="2012-08-07T05:00:00"/>
    <x v="474"/>
    <x v="4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d v="2017-10-14T05:00:00"/>
    <n v="1510725600"/>
    <d v="2017-11-15T06:00:00"/>
    <x v="817"/>
    <x v="5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d v="2019-02-07T06:00:00"/>
    <n v="1551247200"/>
    <d v="2019-02-27T06:00:00"/>
    <x v="818"/>
    <x v="3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d v="2012-02-12T06:00:00"/>
    <n v="1330236000"/>
    <d v="2012-02-26T06:00:00"/>
    <x v="819"/>
    <x v="4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d v="2018-12-09T06:00:00"/>
    <n v="1545112800"/>
    <d v="2018-12-18T06:00:00"/>
    <x v="609"/>
    <x v="9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d v="2010-07-14T05:00:00"/>
    <n v="1279170000"/>
    <d v="2010-07-15T05:00:00"/>
    <x v="547"/>
    <x v="6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d v="2019-10-31T05:00:00"/>
    <n v="1573452000"/>
    <d v="2019-11-11T06:00:00"/>
    <x v="820"/>
    <x v="3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d v="2017-09-22T05:00:00"/>
    <n v="1507093200"/>
    <d v="2017-10-04T05:00:00"/>
    <x v="821"/>
    <x v="5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d v="2016-05-12T05:00:00"/>
    <n v="1463374800"/>
    <d v="2016-05-16T05:00:00"/>
    <x v="151"/>
    <x v="7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d v="2012-07-12T05:00:00"/>
    <n v="1344574800"/>
    <d v="2012-08-10T05:00:00"/>
    <x v="822"/>
    <x v="4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d v="2013-12-29T06:00:00"/>
    <n v="1389074400"/>
    <d v="2014-01-07T06:00:00"/>
    <x v="823"/>
    <x v="2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d v="2017-05-03T05:00:00"/>
    <n v="1494997200"/>
    <d v="2017-05-17T05:00:00"/>
    <x v="824"/>
    <x v="5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d v="2015-02-25T06:00:00"/>
    <n v="1425448800"/>
    <d v="2015-03-04T06:00:00"/>
    <x v="825"/>
    <x v="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d v="2014-06-28T05:00:00"/>
    <n v="1404104400"/>
    <d v="2014-06-30T05:00:00"/>
    <x v="826"/>
    <x v="1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d v="2014-03-11T05:00:00"/>
    <n v="1394773200"/>
    <d v="2014-03-14T05:00:00"/>
    <x v="827"/>
    <x v="1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d v="2013-04-08T05:00:00"/>
    <n v="1366520400"/>
    <d v="2013-04-21T05:00:00"/>
    <x v="828"/>
    <x v="2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d v="2016-02-22T06:00:00"/>
    <n v="1456639200"/>
    <d v="2016-02-28T06:00:00"/>
    <x v="829"/>
    <x v="7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d v="2015-07-24T05:00:00"/>
    <n v="1438318800"/>
    <d v="2015-07-31T05:00:00"/>
    <x v="830"/>
    <x v="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d v="2019-07-22T05:00:00"/>
    <n v="1564030800"/>
    <d v="2019-07-25T05:00:00"/>
    <x v="831"/>
    <x v="3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d v="2015-11-26T06:00:00"/>
    <n v="1449295200"/>
    <d v="2015-12-05T06:00:00"/>
    <x v="832"/>
    <x v="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d v="2018-06-12T05:00:00"/>
    <n v="1531890000"/>
    <d v="2018-07-18T05:00:00"/>
    <x v="833"/>
    <x v="9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d v="2011-05-07T05:00:00"/>
    <n v="1306213200"/>
    <d v="2011-05-24T05:00:00"/>
    <x v="834"/>
    <x v="8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d v="2012-12-01T06:00:00"/>
    <n v="1356242400"/>
    <d v="2012-12-23T06:00:00"/>
    <x v="835"/>
    <x v="4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d v="2011-01-09T06:00:00"/>
    <n v="1297576800"/>
    <d v="2011-02-13T06:00:00"/>
    <x v="836"/>
    <x v="8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d v="2011-01-25T06:00:00"/>
    <n v="1296194400"/>
    <d v="2011-01-28T06:00:00"/>
    <x v="837"/>
    <x v="8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d v="2014-09-24T05:00:00"/>
    <n v="1414558800"/>
    <d v="2014-10-29T05:00:00"/>
    <x v="219"/>
    <x v="1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d v="2017-02-10T06:00:00"/>
    <n v="1488348000"/>
    <d v="2017-03-01T06:00:00"/>
    <x v="365"/>
    <x v="5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d v="2012-04-05T05:00:00"/>
    <n v="1334898000"/>
    <d v="2012-04-20T05:00:00"/>
    <x v="838"/>
    <x v="4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d v="2011-06-16T05:00:00"/>
    <n v="1308373200"/>
    <d v="2011-06-18T05:00:00"/>
    <x v="839"/>
    <x v="8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d v="2014-09-26T05:00:00"/>
    <n v="1412312400"/>
    <d v="2014-10-03T05:00:00"/>
    <x v="840"/>
    <x v="1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d v="2014-12-12T06:00:00"/>
    <n v="1419228000"/>
    <d v="2014-12-22T06:00:00"/>
    <x v="841"/>
    <x v="1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d v="2015-04-18T05:00:00"/>
    <n v="1430974800"/>
    <d v="2015-05-07T05:00:00"/>
    <x v="842"/>
    <x v="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d v="2019-04-16T05:00:00"/>
    <n v="1555822800"/>
    <d v="2019-04-21T05:00:00"/>
    <x v="843"/>
    <x v="3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d v="2016-12-26T06:00:00"/>
    <n v="1482818400"/>
    <d v="2016-12-27T06:00:00"/>
    <x v="844"/>
    <x v="7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d v="2016-08-09T05:00:00"/>
    <n v="1471928400"/>
    <d v="2016-08-23T05:00:00"/>
    <x v="845"/>
    <x v="7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d v="2015-12-20T06:00:00"/>
    <n v="1453701600"/>
    <d v="2016-01-25T06:00:00"/>
    <x v="846"/>
    <x v="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d v="2012-09-22T05:00:00"/>
    <n v="1350363600"/>
    <d v="2012-10-16T05:00:00"/>
    <x v="110"/>
    <x v="4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d v="2012-11-25T06:00:00"/>
    <n v="1353996000"/>
    <d v="2012-11-27T06:00:00"/>
    <x v="847"/>
    <x v="4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d v="2015-12-22T06:00:00"/>
    <n v="1451109600"/>
    <d v="2015-12-26T06:00:00"/>
    <x v="848"/>
    <x v="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d v="2012-02-16T06:00:00"/>
    <n v="1329631200"/>
    <d v="2012-02-19T06:00:00"/>
    <x v="849"/>
    <x v="4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d v="2010-06-21T05:00:00"/>
    <n v="1278997200"/>
    <d v="2010-07-13T05:00:00"/>
    <x v="780"/>
    <x v="6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d v="2010-06-28T05:00:00"/>
    <n v="1280120400"/>
    <d v="2010-07-26T05:00:00"/>
    <x v="140"/>
    <x v="6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d v="2016-02-08T06:00:00"/>
    <n v="1458104400"/>
    <d v="2016-03-16T05:00:00"/>
    <x v="850"/>
    <x v="7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d v="2011-02-17T06:00:00"/>
    <n v="1298268000"/>
    <d v="2011-02-21T06:00:00"/>
    <x v="851"/>
    <x v="8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d v="2013-11-14T06:00:00"/>
    <n v="1386223200"/>
    <d v="2013-12-05T06:00:00"/>
    <x v="852"/>
    <x v="2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d v="2011-03-05T06:00:00"/>
    <n v="1299823200"/>
    <d v="2011-03-11T06:00:00"/>
    <x v="853"/>
    <x v="8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d v="2015-05-11T05:00:00"/>
    <n v="1431752400"/>
    <d v="2015-05-16T05:00:00"/>
    <x v="854"/>
    <x v="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d v="2010-01-25T06:00:00"/>
    <n v="1267855200"/>
    <d v="2010-03-06T06:00:00"/>
    <x v="67"/>
    <x v="6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d v="2017-06-15T05:00:00"/>
    <n v="1497675600"/>
    <d v="2017-06-17T05:00:00"/>
    <x v="855"/>
    <x v="5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d v="2012-04-06T05:00:00"/>
    <n v="1336885200"/>
    <d v="2012-05-13T05:00:00"/>
    <x v="107"/>
    <x v="4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d v="2011-01-01T06:00:00"/>
    <n v="1295157600"/>
    <d v="2011-01-16T06:00:00"/>
    <x v="344"/>
    <x v="8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d v="2019-12-22T06:00:00"/>
    <n v="1577599200"/>
    <d v="2019-12-29T06:00:00"/>
    <x v="856"/>
    <x v="3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d v="2011-05-09T05:00:00"/>
    <n v="1305003600"/>
    <d v="2011-05-10T05:00:00"/>
    <x v="857"/>
    <x v="8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d v="2013-10-08T05:00:00"/>
    <n v="1381726800"/>
    <d v="2013-10-14T05:00:00"/>
    <x v="858"/>
    <x v="2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d v="2014-06-02T05:00:00"/>
    <n v="1402462800"/>
    <d v="2014-06-11T05:00:00"/>
    <x v="859"/>
    <x v="1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d v="2010-12-10T06:00:00"/>
    <n v="1292133600"/>
    <d v="2010-12-12T06:00:00"/>
    <x v="860"/>
    <x v="6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d v="2013-05-18T05:00:00"/>
    <n v="1368939600"/>
    <d v="2013-05-19T05:00:00"/>
    <x v="170"/>
    <x v="2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d v="2015-11-29T06:00:00"/>
    <n v="1452146400"/>
    <d v="2016-01-07T06:00:00"/>
    <x v="861"/>
    <x v="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d v="2011-01-28T06:00:00"/>
    <n v="1296712800"/>
    <d v="2011-02-03T06:00:00"/>
    <x v="862"/>
    <x v="8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d v="2018-02-07T06:00:00"/>
    <n v="1520748000"/>
    <d v="2018-03-11T06:00:00"/>
    <x v="863"/>
    <x v="9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d v="2016-11-12T06:00:00"/>
    <n v="1480831200"/>
    <d v="2016-12-04T06:00:00"/>
    <x v="864"/>
    <x v="7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d v="2015-03-15T05:00:00"/>
    <n v="1426914000"/>
    <d v="2015-03-21T05:00:00"/>
    <x v="527"/>
    <x v="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d v="2015-10-30T05:00:00"/>
    <n v="1446616800"/>
    <d v="2015-11-04T06:00:00"/>
    <x v="865"/>
    <x v="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d v="2017-12-25T06:00:00"/>
    <n v="1517032800"/>
    <d v="2018-01-27T06:00:00"/>
    <x v="866"/>
    <x v="5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d v="2011-07-19T05:00:00"/>
    <n v="1311224400"/>
    <d v="2011-07-21T05:00:00"/>
    <x v="867"/>
    <x v="8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d v="2019-08-04T05:00:00"/>
    <n v="1566190800"/>
    <d v="2019-08-19T05:00:00"/>
    <x v="868"/>
    <x v="3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d v="2019-09-08T05:00:00"/>
    <n v="1570165200"/>
    <d v="2019-10-04T05:00:00"/>
    <x v="105"/>
    <x v="3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d v="2013-12-06T06:00:00"/>
    <n v="1388556000"/>
    <d v="2014-01-01T06:00:00"/>
    <x v="481"/>
    <x v="2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d v="2011-04-05T05:00:00"/>
    <n v="1303189200"/>
    <d v="2011-04-19T05:00:00"/>
    <x v="253"/>
    <x v="8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d v="2017-04-27T05:00:00"/>
    <n v="1494478800"/>
    <d v="2017-05-11T05:00:00"/>
    <x v="869"/>
    <x v="5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d v="2016-11-12T06:00:00"/>
    <n v="1480744800"/>
    <d v="2016-12-03T06:00:00"/>
    <x v="864"/>
    <x v="7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d v="2019-04-16T05:00:00"/>
    <n v="1555822800"/>
    <d v="2019-04-21T05:00:00"/>
    <x v="843"/>
    <x v="3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d v="2016-03-03T06:00:00"/>
    <n v="1458882000"/>
    <d v="2016-03-25T05:00:00"/>
    <x v="289"/>
    <x v="7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d v="2014-09-25T05:00:00"/>
    <n v="1411966800"/>
    <d v="2014-09-29T05:00:00"/>
    <x v="870"/>
    <x v="1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d v="2018-05-07T05:00:00"/>
    <n v="1526878800"/>
    <d v="2018-05-21T05:00:00"/>
    <x v="871"/>
    <x v="9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d v="2015-12-24T06:00:00"/>
    <n v="1452405600"/>
    <d v="2016-01-10T06:00:00"/>
    <x v="872"/>
    <x v="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d v="2014-10-17T05:00:00"/>
    <n v="1414040400"/>
    <d v="2014-10-23T05:00:00"/>
    <x v="873"/>
    <x v="1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d v="2018-11-04T05:00:00"/>
    <n v="1543816800"/>
    <d v="2018-12-03T06:00:00"/>
    <x v="874"/>
    <x v="9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d v="2013-01-02T06:00:00"/>
    <n v="1359698400"/>
    <d v="2013-02-01T06:00:00"/>
    <x v="875"/>
    <x v="2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d v="2014-01-20T06:00:00"/>
    <n v="1390629600"/>
    <d v="2014-01-25T06:00:00"/>
    <x v="876"/>
    <x v="1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d v="2010-02-11T06:00:00"/>
    <n v="1267077600"/>
    <d v="2010-02-25T06:00:00"/>
    <x v="877"/>
    <x v="6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d v="2016-06-29T05:00:00"/>
    <n v="1467781200"/>
    <d v="2016-07-06T05:00:00"/>
    <x v="878"/>
    <x v="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75168-4684-DC4D-8DA5-9C54C164BA40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C4614-BA74-A34A-BB6E-F1D8BDA6CAC8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19FE7-6EDC-4343-8CB8-DD0A4ACA52EE}" name="PivotTable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numFmtId="14" showAll="0"/>
    <pivotField showAll="0"/>
    <pivotField numFmtId="14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6" subtotal="count" baseField="0" baseItem="0"/>
  </dataFields>
  <chartFormats count="5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1"/>
  <sheetViews>
    <sheetView zoomScale="145" zoomScaleNormal="145" workbookViewId="0">
      <selection activeCell="E2" sqref="E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6.6640625" customWidth="1"/>
    <col min="7" max="7" width="12.6640625" style="7" bestFit="1" customWidth="1"/>
    <col min="9" max="9" width="13" bestFit="1" customWidth="1"/>
    <col min="10" max="10" width="13" style="8" customWidth="1"/>
    <col min="13" max="13" width="11.1640625" bestFit="1" customWidth="1"/>
    <col min="14" max="14" width="11.1640625" customWidth="1"/>
    <col min="15" max="15" width="11.1640625" bestFit="1" customWidth="1"/>
    <col min="16" max="18" width="11.1640625" customWidth="1"/>
    <col min="21" max="21" width="28" bestFit="1" customWidth="1"/>
    <col min="22" max="22" width="15.6640625" style="13" customWidth="1"/>
    <col min="23" max="23" width="17.5" style="13" customWidth="1"/>
    <col min="26" max="26" width="10.83203125" customWidth="1"/>
  </cols>
  <sheetData>
    <row r="1" spans="1:23" s="1" customFormat="1" ht="51" x14ac:dyDescent="0.2">
      <c r="A1" s="1" t="s">
        <v>2027</v>
      </c>
      <c r="B1" s="1" t="s">
        <v>0</v>
      </c>
      <c r="C1" s="2" t="s">
        <v>1</v>
      </c>
      <c r="D1" s="1" t="s">
        <v>2</v>
      </c>
      <c r="E1" s="4" t="s">
        <v>2109</v>
      </c>
      <c r="F1" s="1" t="s">
        <v>3</v>
      </c>
      <c r="G1" s="5" t="s">
        <v>2029</v>
      </c>
      <c r="H1" s="1" t="s">
        <v>4</v>
      </c>
      <c r="I1" s="1" t="s">
        <v>5</v>
      </c>
      <c r="J1" s="4" t="s">
        <v>2030</v>
      </c>
      <c r="K1" s="1" t="s">
        <v>6</v>
      </c>
      <c r="L1" s="1" t="s">
        <v>7</v>
      </c>
      <c r="M1" s="1" t="s">
        <v>8</v>
      </c>
      <c r="N1" s="5" t="s">
        <v>2071</v>
      </c>
      <c r="O1" s="1" t="s">
        <v>9</v>
      </c>
      <c r="P1" s="5" t="s">
        <v>2072</v>
      </c>
      <c r="Q1" s="5" t="s">
        <v>2074</v>
      </c>
      <c r="R1" s="5" t="s">
        <v>2073</v>
      </c>
      <c r="S1" s="1" t="s">
        <v>10</v>
      </c>
      <c r="T1" s="1" t="s">
        <v>11</v>
      </c>
      <c r="U1" s="1" t="s">
        <v>2028</v>
      </c>
      <c r="V1" s="5" t="s">
        <v>2031</v>
      </c>
      <c r="W1" s="5" t="s">
        <v>2032</v>
      </c>
    </row>
    <row r="2" spans="1:23" ht="17" x14ac:dyDescent="0.2">
      <c r="A2">
        <v>0</v>
      </c>
      <c r="B2" t="s">
        <v>12</v>
      </c>
      <c r="C2" s="3" t="s">
        <v>13</v>
      </c>
      <c r="D2">
        <v>100</v>
      </c>
      <c r="E2" s="13" t="str">
        <f>IF(D2&lt;1000, "Less than 1000",IF((D2&gt;=1000)*(D2&lt;=4999), "1000 to 4999",IF((D2&gt;=5000)*(D2&lt;=9999), "5000 to 9999",IF((D2&gt;=10000)*(D2&lt;=14999), "10000 to 14999",IF((D2&gt;=15000)*(D2&lt;=19999), "15000 to 19999",IF((D2&gt;=20000)*(D2&lt;=24999), "20000 to 24999",IF((D2&gt;=25000)*(D2&lt;=29999), "25000 to 29999",IF((D2&gt;=30000)*(D2&lt;=34999), "30000 to 34999",IF((D2&gt;=35000)*(D2&lt;=39999), "35000 to 39999",IF((D2&gt;=40000)*(D2&lt;=44999), "40000 to 44999",IF((D2&gt;=45000)*(D2&lt;=49999), "45000 to 49999",IF((D2&gt;=50000), "Greater than or equal to 50000",FALSE))))))))))))</f>
        <v>Less than 1000</v>
      </c>
      <c r="F2">
        <v>0</v>
      </c>
      <c r="G2" s="7">
        <f t="shared" ref="G2:G65" si="0">$F2/$D2*100</f>
        <v>0</v>
      </c>
      <c r="H2" t="s">
        <v>14</v>
      </c>
      <c r="I2">
        <v>0</v>
      </c>
      <c r="J2" s="9">
        <f>IF($F2=0,0,$F2/$I2)</f>
        <v>0</v>
      </c>
      <c r="K2" t="s">
        <v>15</v>
      </c>
      <c r="L2" t="s">
        <v>16</v>
      </c>
      <c r="M2">
        <v>1448690400</v>
      </c>
      <c r="N2" s="11">
        <f>((($M2/60)/60)/24)+DATE(1970,1,1)</f>
        <v>42336.25</v>
      </c>
      <c r="O2">
        <v>1450159200</v>
      </c>
      <c r="P2" s="11">
        <f>((($O2/60)/60)/24)+DATE(1970,1,1)</f>
        <v>42353.25</v>
      </c>
      <c r="Q2" s="14">
        <f>((($M2/60)/60)/24)+DATE(1970,1,1)</f>
        <v>42336.25</v>
      </c>
      <c r="R2" s="12">
        <f>YEAR(N2)</f>
        <v>2015</v>
      </c>
      <c r="S2" t="b">
        <v>0</v>
      </c>
      <c r="T2" t="b">
        <v>0</v>
      </c>
      <c r="U2" t="s">
        <v>17</v>
      </c>
      <c r="V2" s="13" t="s">
        <v>2033</v>
      </c>
      <c r="W2" s="13" t="s">
        <v>2034</v>
      </c>
    </row>
    <row r="3" spans="1:23" ht="17" x14ac:dyDescent="0.2">
      <c r="A3">
        <v>1</v>
      </c>
      <c r="B3" t="s">
        <v>18</v>
      </c>
      <c r="C3" s="3" t="s">
        <v>19</v>
      </c>
      <c r="D3">
        <v>1400</v>
      </c>
      <c r="E3" s="13" t="str">
        <f t="shared" ref="E3:E66" si="1">IF(D3&lt;1000, "Less than 1000",IF((D3&gt;=1000)*(D3&lt;=4999), "1000 to 4999",IF((D3&gt;=5000)*(D3&lt;=9999), "5000 to 9999",IF((D3&gt;=10000)*(D3&lt;=14999), "10000 to 14999",IF((D3&gt;=15000)*(D3&lt;=19999), "15000 to 19999",IF((D3&gt;=20000)*(D3&lt;=24999), "20000 to 24999",IF((D3&gt;=25000)*(D3&lt;=29999), "25000 to 29999",IF((D3&gt;=30000)*(D3&lt;=34999), "30000 to 34999",IF((D3&gt;=35000)*(D3&lt;=39999), "35000 to 39999",IF((D3&gt;=40000)*(D3&lt;=44999), "40000 to 44999",IF((D3&gt;=45000)*(D3&lt;=49999), "45000 to 49999",IF((D3&gt;=50000), "Greater than or equal to 50000",FALSE))))))))))))</f>
        <v>1000 to 4999</v>
      </c>
      <c r="F3">
        <v>14560</v>
      </c>
      <c r="G3" s="7">
        <f t="shared" si="0"/>
        <v>1040</v>
      </c>
      <c r="H3" t="s">
        <v>20</v>
      </c>
      <c r="I3">
        <v>158</v>
      </c>
      <c r="J3" s="9">
        <f t="shared" ref="J3:J66" si="2">IF($F3=0,0,$F3/$I3)</f>
        <v>92.151898734177209</v>
      </c>
      <c r="K3" t="s">
        <v>21</v>
      </c>
      <c r="L3" t="s">
        <v>22</v>
      </c>
      <c r="M3">
        <v>1408424400</v>
      </c>
      <c r="N3" s="11">
        <f t="shared" ref="N3:N66" si="3">((($M3/60)/60)/24)+DATE(1970,1,1)</f>
        <v>41870.208333333336</v>
      </c>
      <c r="O3">
        <v>1408597200</v>
      </c>
      <c r="P3" s="11">
        <f t="shared" ref="P3:P66" si="4">((($O3/60)/60)/24)+DATE(1970,1,1)</f>
        <v>41872.208333333336</v>
      </c>
      <c r="Q3" s="14">
        <f t="shared" ref="Q3:Q66" si="5">((($M3/60)/60)/24)+DATE(1970,1,1)</f>
        <v>41870.208333333336</v>
      </c>
      <c r="R3" s="12">
        <f t="shared" ref="R3:R66" si="6">YEAR(N3)</f>
        <v>2014</v>
      </c>
      <c r="S3" t="b">
        <v>0</v>
      </c>
      <c r="T3" t="b">
        <v>1</v>
      </c>
      <c r="U3" t="s">
        <v>23</v>
      </c>
      <c r="V3" s="13" t="s">
        <v>2035</v>
      </c>
      <c r="W3" s="13" t="s">
        <v>2036</v>
      </c>
    </row>
    <row r="4" spans="1:23" ht="34" x14ac:dyDescent="0.2">
      <c r="A4">
        <v>2</v>
      </c>
      <c r="B4" t="s">
        <v>24</v>
      </c>
      <c r="C4" s="3" t="s">
        <v>25</v>
      </c>
      <c r="D4">
        <v>108400</v>
      </c>
      <c r="E4" s="13" t="str">
        <f t="shared" si="1"/>
        <v>Greater than or equal to 50000</v>
      </c>
      <c r="F4">
        <v>142523</v>
      </c>
      <c r="G4" s="7">
        <f t="shared" si="0"/>
        <v>131.4787822878229</v>
      </c>
      <c r="H4" t="s">
        <v>20</v>
      </c>
      <c r="I4">
        <v>1425</v>
      </c>
      <c r="J4" s="9">
        <f t="shared" si="2"/>
        <v>100.01614035087719</v>
      </c>
      <c r="K4" t="s">
        <v>26</v>
      </c>
      <c r="L4" t="s">
        <v>27</v>
      </c>
      <c r="M4">
        <v>1384668000</v>
      </c>
      <c r="N4" s="11">
        <f t="shared" si="3"/>
        <v>41595.25</v>
      </c>
      <c r="O4">
        <v>1384840800</v>
      </c>
      <c r="P4" s="11">
        <f t="shared" si="4"/>
        <v>41597.25</v>
      </c>
      <c r="Q4" s="14">
        <f t="shared" si="5"/>
        <v>41595.25</v>
      </c>
      <c r="R4" s="12">
        <f t="shared" si="6"/>
        <v>2013</v>
      </c>
      <c r="S4" t="b">
        <v>0</v>
      </c>
      <c r="T4" t="b">
        <v>0</v>
      </c>
      <c r="U4" t="s">
        <v>28</v>
      </c>
      <c r="V4" s="13" t="s">
        <v>2037</v>
      </c>
      <c r="W4" s="13" t="s">
        <v>2038</v>
      </c>
    </row>
    <row r="5" spans="1:23" ht="34" x14ac:dyDescent="0.2">
      <c r="A5">
        <v>3</v>
      </c>
      <c r="B5" t="s">
        <v>29</v>
      </c>
      <c r="C5" s="3" t="s">
        <v>30</v>
      </c>
      <c r="D5">
        <v>4200</v>
      </c>
      <c r="E5" s="13" t="str">
        <f t="shared" si="1"/>
        <v>1000 to 4999</v>
      </c>
      <c r="F5">
        <v>2477</v>
      </c>
      <c r="G5" s="7">
        <f t="shared" si="0"/>
        <v>58.976190476190467</v>
      </c>
      <c r="H5" t="s">
        <v>14</v>
      </c>
      <c r="I5">
        <v>24</v>
      </c>
      <c r="J5" s="9">
        <f t="shared" si="2"/>
        <v>103.20833333333333</v>
      </c>
      <c r="K5" t="s">
        <v>21</v>
      </c>
      <c r="L5" t="s">
        <v>22</v>
      </c>
      <c r="M5">
        <v>1565499600</v>
      </c>
      <c r="N5" s="11">
        <f t="shared" si="3"/>
        <v>43688.208333333328</v>
      </c>
      <c r="O5">
        <v>1568955600</v>
      </c>
      <c r="P5" s="11">
        <f t="shared" si="4"/>
        <v>43728.208333333328</v>
      </c>
      <c r="Q5" s="14">
        <f t="shared" si="5"/>
        <v>43688.208333333328</v>
      </c>
      <c r="R5" s="13">
        <f t="shared" si="6"/>
        <v>2019</v>
      </c>
      <c r="S5" t="b">
        <v>0</v>
      </c>
      <c r="T5" t="b">
        <v>0</v>
      </c>
      <c r="U5" t="s">
        <v>23</v>
      </c>
      <c r="V5" s="13" t="s">
        <v>2035</v>
      </c>
      <c r="W5" s="13" t="s">
        <v>2036</v>
      </c>
    </row>
    <row r="6" spans="1:23" ht="17" x14ac:dyDescent="0.2">
      <c r="A6">
        <v>4</v>
      </c>
      <c r="B6" t="s">
        <v>31</v>
      </c>
      <c r="C6" s="3" t="s">
        <v>32</v>
      </c>
      <c r="D6">
        <v>7600</v>
      </c>
      <c r="E6" s="13" t="str">
        <f t="shared" si="1"/>
        <v>5000 to 9999</v>
      </c>
      <c r="F6">
        <v>5265</v>
      </c>
      <c r="G6" s="7">
        <f t="shared" si="0"/>
        <v>69.276315789473685</v>
      </c>
      <c r="H6" t="s">
        <v>14</v>
      </c>
      <c r="I6">
        <v>53</v>
      </c>
      <c r="J6" s="9">
        <f t="shared" si="2"/>
        <v>99.339622641509436</v>
      </c>
      <c r="K6" t="s">
        <v>21</v>
      </c>
      <c r="L6" t="s">
        <v>22</v>
      </c>
      <c r="M6">
        <v>1547964000</v>
      </c>
      <c r="N6" s="11">
        <f t="shared" si="3"/>
        <v>43485.25</v>
      </c>
      <c r="O6">
        <v>1548309600</v>
      </c>
      <c r="P6" s="11">
        <f t="shared" si="4"/>
        <v>43489.25</v>
      </c>
      <c r="Q6" s="14">
        <f t="shared" si="5"/>
        <v>43485.25</v>
      </c>
      <c r="R6" s="12">
        <f t="shared" si="6"/>
        <v>2019</v>
      </c>
      <c r="S6" t="b">
        <v>0</v>
      </c>
      <c r="T6" t="b">
        <v>0</v>
      </c>
      <c r="U6" t="s">
        <v>33</v>
      </c>
      <c r="V6" s="13" t="s">
        <v>2039</v>
      </c>
      <c r="W6" s="13" t="s">
        <v>2040</v>
      </c>
    </row>
    <row r="7" spans="1:23" ht="17" x14ac:dyDescent="0.2">
      <c r="A7">
        <v>5</v>
      </c>
      <c r="B7" t="s">
        <v>34</v>
      </c>
      <c r="C7" s="3" t="s">
        <v>35</v>
      </c>
      <c r="D7">
        <v>7600</v>
      </c>
      <c r="E7" s="13" t="str">
        <f t="shared" si="1"/>
        <v>5000 to 9999</v>
      </c>
      <c r="F7">
        <v>13195</v>
      </c>
      <c r="G7" s="7">
        <f t="shared" si="0"/>
        <v>173.61842105263159</v>
      </c>
      <c r="H7" t="s">
        <v>20</v>
      </c>
      <c r="I7">
        <v>174</v>
      </c>
      <c r="J7" s="9">
        <f t="shared" si="2"/>
        <v>75.833333333333329</v>
      </c>
      <c r="K7" t="s">
        <v>36</v>
      </c>
      <c r="L7" t="s">
        <v>37</v>
      </c>
      <c r="M7">
        <v>1346130000</v>
      </c>
      <c r="N7" s="11">
        <f t="shared" si="3"/>
        <v>41149.208333333336</v>
      </c>
      <c r="O7">
        <v>1347080400</v>
      </c>
      <c r="P7" s="11">
        <f t="shared" si="4"/>
        <v>41160.208333333336</v>
      </c>
      <c r="Q7" s="14">
        <f t="shared" si="5"/>
        <v>41149.208333333336</v>
      </c>
      <c r="R7" s="12">
        <f t="shared" si="6"/>
        <v>2012</v>
      </c>
      <c r="S7" t="b">
        <v>0</v>
      </c>
      <c r="T7" t="b">
        <v>0</v>
      </c>
      <c r="U7" t="s">
        <v>33</v>
      </c>
      <c r="V7" s="13" t="s">
        <v>2039</v>
      </c>
      <c r="W7" s="13" t="s">
        <v>2040</v>
      </c>
    </row>
    <row r="8" spans="1:23" ht="17" x14ac:dyDescent="0.2">
      <c r="A8">
        <v>6</v>
      </c>
      <c r="B8" t="s">
        <v>38</v>
      </c>
      <c r="C8" s="3" t="s">
        <v>39</v>
      </c>
      <c r="D8">
        <v>5200</v>
      </c>
      <c r="E8" s="13" t="str">
        <f t="shared" si="1"/>
        <v>5000 to 9999</v>
      </c>
      <c r="F8">
        <v>1090</v>
      </c>
      <c r="G8" s="7">
        <f t="shared" si="0"/>
        <v>20.961538461538463</v>
      </c>
      <c r="H8" t="s">
        <v>14</v>
      </c>
      <c r="I8">
        <v>18</v>
      </c>
      <c r="J8" s="9">
        <f t="shared" si="2"/>
        <v>60.555555555555557</v>
      </c>
      <c r="K8" t="s">
        <v>40</v>
      </c>
      <c r="L8" t="s">
        <v>41</v>
      </c>
      <c r="M8">
        <v>1505278800</v>
      </c>
      <c r="N8" s="11">
        <f t="shared" si="3"/>
        <v>42991.208333333328</v>
      </c>
      <c r="O8">
        <v>1505365200</v>
      </c>
      <c r="P8" s="11">
        <f t="shared" si="4"/>
        <v>42992.208333333328</v>
      </c>
      <c r="Q8" s="14">
        <f t="shared" si="5"/>
        <v>42991.208333333328</v>
      </c>
      <c r="R8" s="12">
        <f t="shared" si="6"/>
        <v>2017</v>
      </c>
      <c r="S8" t="b">
        <v>0</v>
      </c>
      <c r="T8" t="b">
        <v>0</v>
      </c>
      <c r="U8" t="s">
        <v>42</v>
      </c>
      <c r="V8" s="13" t="s">
        <v>2041</v>
      </c>
      <c r="W8" s="13" t="s">
        <v>2042</v>
      </c>
    </row>
    <row r="9" spans="1:23" ht="17" x14ac:dyDescent="0.2">
      <c r="A9">
        <v>7</v>
      </c>
      <c r="B9" t="s">
        <v>43</v>
      </c>
      <c r="C9" s="3" t="s">
        <v>44</v>
      </c>
      <c r="D9">
        <v>4500</v>
      </c>
      <c r="E9" s="13" t="str">
        <f t="shared" si="1"/>
        <v>1000 to 4999</v>
      </c>
      <c r="F9">
        <v>14741</v>
      </c>
      <c r="G9" s="7">
        <f t="shared" si="0"/>
        <v>327.57777777777778</v>
      </c>
      <c r="H9" t="s">
        <v>20</v>
      </c>
      <c r="I9">
        <v>227</v>
      </c>
      <c r="J9" s="9">
        <f t="shared" si="2"/>
        <v>64.93832599118943</v>
      </c>
      <c r="K9" t="s">
        <v>36</v>
      </c>
      <c r="L9" t="s">
        <v>37</v>
      </c>
      <c r="M9">
        <v>1439442000</v>
      </c>
      <c r="N9" s="11">
        <f t="shared" si="3"/>
        <v>42229.208333333328</v>
      </c>
      <c r="O9">
        <v>1439614800</v>
      </c>
      <c r="P9" s="11">
        <f t="shared" si="4"/>
        <v>42231.208333333328</v>
      </c>
      <c r="Q9" s="14">
        <f t="shared" si="5"/>
        <v>42229.208333333328</v>
      </c>
      <c r="R9" s="12">
        <f t="shared" si="6"/>
        <v>2015</v>
      </c>
      <c r="S9" t="b">
        <v>0</v>
      </c>
      <c r="T9" t="b">
        <v>0</v>
      </c>
      <c r="U9" t="s">
        <v>33</v>
      </c>
      <c r="V9" s="13" t="s">
        <v>2039</v>
      </c>
      <c r="W9" s="13" t="s">
        <v>2040</v>
      </c>
    </row>
    <row r="10" spans="1:23" ht="34" x14ac:dyDescent="0.2">
      <c r="A10">
        <v>8</v>
      </c>
      <c r="B10" t="s">
        <v>45</v>
      </c>
      <c r="C10" s="3" t="s">
        <v>46</v>
      </c>
      <c r="D10">
        <v>110100</v>
      </c>
      <c r="E10" s="13" t="str">
        <f t="shared" si="1"/>
        <v>Greater than or equal to 50000</v>
      </c>
      <c r="F10">
        <v>21946</v>
      </c>
      <c r="G10" s="7">
        <f t="shared" si="0"/>
        <v>19.932788374205266</v>
      </c>
      <c r="H10" t="s">
        <v>47</v>
      </c>
      <c r="I10">
        <v>708</v>
      </c>
      <c r="J10" s="9">
        <f t="shared" si="2"/>
        <v>30.997175141242938</v>
      </c>
      <c r="K10" t="s">
        <v>36</v>
      </c>
      <c r="L10" t="s">
        <v>37</v>
      </c>
      <c r="M10">
        <v>1281330000</v>
      </c>
      <c r="N10" s="11">
        <f t="shared" si="3"/>
        <v>40399.208333333336</v>
      </c>
      <c r="O10">
        <v>1281502800</v>
      </c>
      <c r="P10" s="11">
        <f t="shared" si="4"/>
        <v>40401.208333333336</v>
      </c>
      <c r="Q10" s="14">
        <f t="shared" si="5"/>
        <v>40399.208333333336</v>
      </c>
      <c r="R10" s="12">
        <f t="shared" si="6"/>
        <v>2010</v>
      </c>
      <c r="S10" t="b">
        <v>0</v>
      </c>
      <c r="T10" t="b">
        <v>0</v>
      </c>
      <c r="U10" t="s">
        <v>33</v>
      </c>
      <c r="V10" s="13" t="s">
        <v>2039</v>
      </c>
      <c r="W10" s="13" t="s">
        <v>2040</v>
      </c>
    </row>
    <row r="11" spans="1:23" ht="17" x14ac:dyDescent="0.2">
      <c r="A11">
        <v>9</v>
      </c>
      <c r="B11" t="s">
        <v>48</v>
      </c>
      <c r="C11" s="3" t="s">
        <v>49</v>
      </c>
      <c r="D11">
        <v>6200</v>
      </c>
      <c r="E11" s="13" t="str">
        <f t="shared" si="1"/>
        <v>5000 to 9999</v>
      </c>
      <c r="F11">
        <v>3208</v>
      </c>
      <c r="G11" s="7">
        <f t="shared" si="0"/>
        <v>51.741935483870968</v>
      </c>
      <c r="H11" t="s">
        <v>14</v>
      </c>
      <c r="I11">
        <v>44</v>
      </c>
      <c r="J11" s="9">
        <f t="shared" si="2"/>
        <v>72.909090909090907</v>
      </c>
      <c r="K11" t="s">
        <v>21</v>
      </c>
      <c r="L11" t="s">
        <v>22</v>
      </c>
      <c r="M11">
        <v>1379566800</v>
      </c>
      <c r="N11" s="11">
        <f t="shared" si="3"/>
        <v>41536.208333333336</v>
      </c>
      <c r="O11">
        <v>1383804000</v>
      </c>
      <c r="P11" s="11">
        <f t="shared" si="4"/>
        <v>41585.25</v>
      </c>
      <c r="Q11" s="14">
        <f t="shared" si="5"/>
        <v>41536.208333333336</v>
      </c>
      <c r="R11" s="12">
        <f t="shared" si="6"/>
        <v>2013</v>
      </c>
      <c r="S11" t="b">
        <v>0</v>
      </c>
      <c r="T11" t="b">
        <v>0</v>
      </c>
      <c r="U11" t="s">
        <v>50</v>
      </c>
      <c r="V11" s="13" t="s">
        <v>2035</v>
      </c>
      <c r="W11" s="13" t="s">
        <v>2043</v>
      </c>
    </row>
    <row r="12" spans="1:23" ht="17" x14ac:dyDescent="0.2">
      <c r="A12">
        <v>10</v>
      </c>
      <c r="B12" t="s">
        <v>51</v>
      </c>
      <c r="C12" s="3" t="s">
        <v>52</v>
      </c>
      <c r="D12">
        <v>5200</v>
      </c>
      <c r="E12" s="13" t="str">
        <f t="shared" si="1"/>
        <v>5000 to 9999</v>
      </c>
      <c r="F12">
        <v>13838</v>
      </c>
      <c r="G12" s="7">
        <f t="shared" si="0"/>
        <v>266.11538461538464</v>
      </c>
      <c r="H12" t="s">
        <v>20</v>
      </c>
      <c r="I12">
        <v>220</v>
      </c>
      <c r="J12" s="9">
        <f t="shared" si="2"/>
        <v>62.9</v>
      </c>
      <c r="K12" t="s">
        <v>21</v>
      </c>
      <c r="L12" t="s">
        <v>22</v>
      </c>
      <c r="M12">
        <v>1281762000</v>
      </c>
      <c r="N12" s="11">
        <f t="shared" si="3"/>
        <v>40404.208333333336</v>
      </c>
      <c r="O12">
        <v>1285909200</v>
      </c>
      <c r="P12" s="11">
        <f t="shared" si="4"/>
        <v>40452.208333333336</v>
      </c>
      <c r="Q12" s="14">
        <f t="shared" si="5"/>
        <v>40404.208333333336</v>
      </c>
      <c r="R12" s="12">
        <f t="shared" si="6"/>
        <v>2010</v>
      </c>
      <c r="S12" t="b">
        <v>0</v>
      </c>
      <c r="T12" t="b">
        <v>0</v>
      </c>
      <c r="U12" t="s">
        <v>53</v>
      </c>
      <c r="V12" s="13" t="s">
        <v>2041</v>
      </c>
      <c r="W12" s="13" t="s">
        <v>2044</v>
      </c>
    </row>
    <row r="13" spans="1:23" ht="34" x14ac:dyDescent="0.2">
      <c r="A13">
        <v>11</v>
      </c>
      <c r="B13" t="s">
        <v>54</v>
      </c>
      <c r="C13" s="3" t="s">
        <v>55</v>
      </c>
      <c r="D13">
        <v>6300</v>
      </c>
      <c r="E13" s="13" t="str">
        <f t="shared" si="1"/>
        <v>5000 to 9999</v>
      </c>
      <c r="F13">
        <v>3030</v>
      </c>
      <c r="G13" s="7">
        <f t="shared" si="0"/>
        <v>48.095238095238095</v>
      </c>
      <c r="H13" t="s">
        <v>14</v>
      </c>
      <c r="I13">
        <v>27</v>
      </c>
      <c r="J13" s="9">
        <f t="shared" si="2"/>
        <v>112.22222222222223</v>
      </c>
      <c r="K13" t="s">
        <v>21</v>
      </c>
      <c r="L13" t="s">
        <v>22</v>
      </c>
      <c r="M13">
        <v>1285045200</v>
      </c>
      <c r="N13" s="11">
        <f t="shared" si="3"/>
        <v>40442.208333333336</v>
      </c>
      <c r="O13">
        <v>1285563600</v>
      </c>
      <c r="P13" s="11">
        <f t="shared" si="4"/>
        <v>40448.208333333336</v>
      </c>
      <c r="Q13" s="14">
        <f t="shared" si="5"/>
        <v>40442.208333333336</v>
      </c>
      <c r="R13" s="12">
        <f t="shared" si="6"/>
        <v>2010</v>
      </c>
      <c r="S13" t="b">
        <v>0</v>
      </c>
      <c r="T13" t="b">
        <v>1</v>
      </c>
      <c r="U13" t="s">
        <v>33</v>
      </c>
      <c r="V13" s="13" t="s">
        <v>2039</v>
      </c>
      <c r="W13" s="13" t="s">
        <v>2040</v>
      </c>
    </row>
    <row r="14" spans="1:23" ht="17" x14ac:dyDescent="0.2">
      <c r="A14">
        <v>12</v>
      </c>
      <c r="B14" t="s">
        <v>56</v>
      </c>
      <c r="C14" s="3" t="s">
        <v>57</v>
      </c>
      <c r="D14">
        <v>6300</v>
      </c>
      <c r="E14" s="13" t="str">
        <f t="shared" si="1"/>
        <v>5000 to 9999</v>
      </c>
      <c r="F14">
        <v>5629</v>
      </c>
      <c r="G14" s="7">
        <f t="shared" si="0"/>
        <v>89.349206349206341</v>
      </c>
      <c r="H14" t="s">
        <v>14</v>
      </c>
      <c r="I14">
        <v>55</v>
      </c>
      <c r="J14" s="9">
        <f t="shared" si="2"/>
        <v>102.34545454545454</v>
      </c>
      <c r="K14" t="s">
        <v>21</v>
      </c>
      <c r="L14" t="s">
        <v>22</v>
      </c>
      <c r="M14">
        <v>1571720400</v>
      </c>
      <c r="N14" s="11">
        <f t="shared" si="3"/>
        <v>43760.208333333328</v>
      </c>
      <c r="O14">
        <v>1572411600</v>
      </c>
      <c r="P14" s="11">
        <f t="shared" si="4"/>
        <v>43768.208333333328</v>
      </c>
      <c r="Q14" s="14">
        <f t="shared" si="5"/>
        <v>43760.208333333328</v>
      </c>
      <c r="R14" s="12">
        <f t="shared" si="6"/>
        <v>2019</v>
      </c>
      <c r="S14" t="b">
        <v>0</v>
      </c>
      <c r="T14" t="b">
        <v>0</v>
      </c>
      <c r="U14" t="s">
        <v>53</v>
      </c>
      <c r="V14" s="13" t="s">
        <v>2041</v>
      </c>
      <c r="W14" s="13" t="s">
        <v>2044</v>
      </c>
    </row>
    <row r="15" spans="1:23" ht="34" x14ac:dyDescent="0.2">
      <c r="A15">
        <v>13</v>
      </c>
      <c r="B15" t="s">
        <v>58</v>
      </c>
      <c r="C15" s="3" t="s">
        <v>59</v>
      </c>
      <c r="D15">
        <v>4200</v>
      </c>
      <c r="E15" s="13" t="str">
        <f t="shared" si="1"/>
        <v>1000 to 4999</v>
      </c>
      <c r="F15">
        <v>10295</v>
      </c>
      <c r="G15" s="7">
        <f t="shared" si="0"/>
        <v>245.11904761904765</v>
      </c>
      <c r="H15" t="s">
        <v>20</v>
      </c>
      <c r="I15">
        <v>98</v>
      </c>
      <c r="J15" s="9">
        <f t="shared" si="2"/>
        <v>105.05102040816327</v>
      </c>
      <c r="K15" t="s">
        <v>21</v>
      </c>
      <c r="L15" t="s">
        <v>22</v>
      </c>
      <c r="M15">
        <v>1465621200</v>
      </c>
      <c r="N15" s="11">
        <f t="shared" si="3"/>
        <v>42532.208333333328</v>
      </c>
      <c r="O15">
        <v>1466658000</v>
      </c>
      <c r="P15" s="11">
        <f t="shared" si="4"/>
        <v>42544.208333333328</v>
      </c>
      <c r="Q15" s="14">
        <f t="shared" si="5"/>
        <v>42532.208333333328</v>
      </c>
      <c r="R15" s="12">
        <f t="shared" si="6"/>
        <v>2016</v>
      </c>
      <c r="S15" t="b">
        <v>0</v>
      </c>
      <c r="T15" t="b">
        <v>0</v>
      </c>
      <c r="U15" t="s">
        <v>60</v>
      </c>
      <c r="V15" s="13" t="s">
        <v>2035</v>
      </c>
      <c r="W15" s="13" t="s">
        <v>2045</v>
      </c>
    </row>
    <row r="16" spans="1:23" ht="17" x14ac:dyDescent="0.2">
      <c r="A16">
        <v>14</v>
      </c>
      <c r="B16" t="s">
        <v>61</v>
      </c>
      <c r="C16" s="3" t="s">
        <v>62</v>
      </c>
      <c r="D16">
        <v>28200</v>
      </c>
      <c r="E16" s="13" t="str">
        <f t="shared" si="1"/>
        <v>25000 to 29999</v>
      </c>
      <c r="F16">
        <v>18829</v>
      </c>
      <c r="G16" s="7">
        <f t="shared" si="0"/>
        <v>66.769503546099301</v>
      </c>
      <c r="H16" t="s">
        <v>14</v>
      </c>
      <c r="I16">
        <v>200</v>
      </c>
      <c r="J16" s="9">
        <f t="shared" si="2"/>
        <v>94.144999999999996</v>
      </c>
      <c r="K16" t="s">
        <v>21</v>
      </c>
      <c r="L16" t="s">
        <v>22</v>
      </c>
      <c r="M16">
        <v>1331013600</v>
      </c>
      <c r="N16" s="11">
        <f t="shared" si="3"/>
        <v>40974.25</v>
      </c>
      <c r="O16">
        <v>1333342800</v>
      </c>
      <c r="P16" s="11">
        <f t="shared" si="4"/>
        <v>41001.208333333336</v>
      </c>
      <c r="Q16" s="14">
        <f t="shared" si="5"/>
        <v>40974.25</v>
      </c>
      <c r="R16" s="12">
        <f t="shared" si="6"/>
        <v>2012</v>
      </c>
      <c r="S16" t="b">
        <v>0</v>
      </c>
      <c r="T16" t="b">
        <v>0</v>
      </c>
      <c r="U16" t="s">
        <v>60</v>
      </c>
      <c r="V16" s="13" t="s">
        <v>2035</v>
      </c>
      <c r="W16" s="13" t="s">
        <v>2045</v>
      </c>
    </row>
    <row r="17" spans="1:23" ht="34" x14ac:dyDescent="0.2">
      <c r="A17">
        <v>15</v>
      </c>
      <c r="B17" t="s">
        <v>63</v>
      </c>
      <c r="C17" s="3" t="s">
        <v>64</v>
      </c>
      <c r="D17">
        <v>81200</v>
      </c>
      <c r="E17" s="13" t="str">
        <f t="shared" si="1"/>
        <v>Greater than or equal to 50000</v>
      </c>
      <c r="F17">
        <v>38414</v>
      </c>
      <c r="G17" s="7">
        <f t="shared" si="0"/>
        <v>47.307881773399011</v>
      </c>
      <c r="H17" t="s">
        <v>14</v>
      </c>
      <c r="I17">
        <v>452</v>
      </c>
      <c r="J17" s="9">
        <f t="shared" si="2"/>
        <v>84.986725663716811</v>
      </c>
      <c r="K17" t="s">
        <v>21</v>
      </c>
      <c r="L17" t="s">
        <v>22</v>
      </c>
      <c r="M17">
        <v>1575957600</v>
      </c>
      <c r="N17" s="11">
        <f t="shared" si="3"/>
        <v>43809.25</v>
      </c>
      <c r="O17">
        <v>1576303200</v>
      </c>
      <c r="P17" s="11">
        <f t="shared" si="4"/>
        <v>43813.25</v>
      </c>
      <c r="Q17" s="14">
        <f t="shared" si="5"/>
        <v>43809.25</v>
      </c>
      <c r="R17" s="12">
        <f t="shared" si="6"/>
        <v>2019</v>
      </c>
      <c r="S17" t="b">
        <v>0</v>
      </c>
      <c r="T17" t="b">
        <v>0</v>
      </c>
      <c r="U17" t="s">
        <v>65</v>
      </c>
      <c r="V17" s="13" t="s">
        <v>2037</v>
      </c>
      <c r="W17" s="13" t="s">
        <v>2046</v>
      </c>
    </row>
    <row r="18" spans="1:23" ht="17" x14ac:dyDescent="0.2">
      <c r="A18">
        <v>16</v>
      </c>
      <c r="B18" t="s">
        <v>66</v>
      </c>
      <c r="C18" s="3" t="s">
        <v>67</v>
      </c>
      <c r="D18">
        <v>1700</v>
      </c>
      <c r="E18" s="13" t="str">
        <f t="shared" si="1"/>
        <v>1000 to 4999</v>
      </c>
      <c r="F18">
        <v>11041</v>
      </c>
      <c r="G18" s="7">
        <f t="shared" si="0"/>
        <v>649.47058823529414</v>
      </c>
      <c r="H18" t="s">
        <v>20</v>
      </c>
      <c r="I18">
        <v>100</v>
      </c>
      <c r="J18" s="9">
        <f t="shared" si="2"/>
        <v>110.41</v>
      </c>
      <c r="K18" t="s">
        <v>21</v>
      </c>
      <c r="L18" t="s">
        <v>22</v>
      </c>
      <c r="M18">
        <v>1390370400</v>
      </c>
      <c r="N18" s="11">
        <f t="shared" si="3"/>
        <v>41661.25</v>
      </c>
      <c r="O18">
        <v>1392271200</v>
      </c>
      <c r="P18" s="11">
        <f t="shared" si="4"/>
        <v>41683.25</v>
      </c>
      <c r="Q18" s="14">
        <f t="shared" si="5"/>
        <v>41661.25</v>
      </c>
      <c r="R18" s="12">
        <f t="shared" si="6"/>
        <v>2014</v>
      </c>
      <c r="S18" t="b">
        <v>0</v>
      </c>
      <c r="T18" t="b">
        <v>0</v>
      </c>
      <c r="U18" t="s">
        <v>68</v>
      </c>
      <c r="V18" s="13" t="s">
        <v>2047</v>
      </c>
      <c r="W18" s="13" t="s">
        <v>2048</v>
      </c>
    </row>
    <row r="19" spans="1:23" ht="34" x14ac:dyDescent="0.2">
      <c r="A19">
        <v>17</v>
      </c>
      <c r="B19" t="s">
        <v>69</v>
      </c>
      <c r="C19" s="3" t="s">
        <v>70</v>
      </c>
      <c r="D19">
        <v>84600</v>
      </c>
      <c r="E19" s="13" t="str">
        <f t="shared" si="1"/>
        <v>Greater than or equal to 50000</v>
      </c>
      <c r="F19">
        <v>134845</v>
      </c>
      <c r="G19" s="7">
        <f t="shared" si="0"/>
        <v>159.39125295508273</v>
      </c>
      <c r="H19" t="s">
        <v>20</v>
      </c>
      <c r="I19">
        <v>1249</v>
      </c>
      <c r="J19" s="9">
        <f t="shared" si="2"/>
        <v>107.96236989591674</v>
      </c>
      <c r="K19" t="s">
        <v>21</v>
      </c>
      <c r="L19" t="s">
        <v>22</v>
      </c>
      <c r="M19">
        <v>1294812000</v>
      </c>
      <c r="N19" s="11">
        <f t="shared" si="3"/>
        <v>40555.25</v>
      </c>
      <c r="O19">
        <v>1294898400</v>
      </c>
      <c r="P19" s="11">
        <f t="shared" si="4"/>
        <v>40556.25</v>
      </c>
      <c r="Q19" s="14">
        <f t="shared" si="5"/>
        <v>40555.25</v>
      </c>
      <c r="R19" s="12">
        <f t="shared" si="6"/>
        <v>2011</v>
      </c>
      <c r="S19" t="b">
        <v>0</v>
      </c>
      <c r="T19" t="b">
        <v>0</v>
      </c>
      <c r="U19" t="s">
        <v>71</v>
      </c>
      <c r="V19" s="13" t="s">
        <v>2041</v>
      </c>
      <c r="W19" s="13" t="s">
        <v>2049</v>
      </c>
    </row>
    <row r="20" spans="1:23" ht="17" x14ac:dyDescent="0.2">
      <c r="A20">
        <v>18</v>
      </c>
      <c r="B20" t="s">
        <v>72</v>
      </c>
      <c r="C20" s="3" t="s">
        <v>73</v>
      </c>
      <c r="D20">
        <v>9100</v>
      </c>
      <c r="E20" s="13" t="str">
        <f t="shared" si="1"/>
        <v>5000 to 9999</v>
      </c>
      <c r="F20">
        <v>6089</v>
      </c>
      <c r="G20" s="7">
        <f t="shared" si="0"/>
        <v>66.912087912087912</v>
      </c>
      <c r="H20" t="s">
        <v>20</v>
      </c>
      <c r="I20">
        <v>135</v>
      </c>
      <c r="J20" s="9">
        <f t="shared" si="2"/>
        <v>45.103703703703701</v>
      </c>
      <c r="K20" t="s">
        <v>21</v>
      </c>
      <c r="L20" t="s">
        <v>22</v>
      </c>
      <c r="M20">
        <v>1536382800</v>
      </c>
      <c r="N20" s="11">
        <f t="shared" si="3"/>
        <v>43351.208333333328</v>
      </c>
      <c r="O20">
        <v>1537074000</v>
      </c>
      <c r="P20" s="11">
        <f t="shared" si="4"/>
        <v>43359.208333333328</v>
      </c>
      <c r="Q20" s="14">
        <f t="shared" si="5"/>
        <v>43351.208333333328</v>
      </c>
      <c r="R20" s="12">
        <f t="shared" si="6"/>
        <v>2018</v>
      </c>
      <c r="S20" t="b">
        <v>0</v>
      </c>
      <c r="T20" t="b">
        <v>0</v>
      </c>
      <c r="U20" t="s">
        <v>33</v>
      </c>
      <c r="V20" s="13" t="s">
        <v>2039</v>
      </c>
      <c r="W20" s="13" t="s">
        <v>2040</v>
      </c>
    </row>
    <row r="21" spans="1:23" ht="34" x14ac:dyDescent="0.2">
      <c r="A21">
        <v>19</v>
      </c>
      <c r="B21" t="s">
        <v>75</v>
      </c>
      <c r="C21" s="3" t="s">
        <v>76</v>
      </c>
      <c r="D21">
        <v>62500</v>
      </c>
      <c r="E21" s="13" t="str">
        <f t="shared" si="1"/>
        <v>Greater than or equal to 50000</v>
      </c>
      <c r="F21">
        <v>30331</v>
      </c>
      <c r="G21" s="7">
        <f t="shared" si="0"/>
        <v>48.529600000000002</v>
      </c>
      <c r="H21" t="s">
        <v>14</v>
      </c>
      <c r="I21">
        <v>674</v>
      </c>
      <c r="J21" s="9">
        <f t="shared" si="2"/>
        <v>45.001483679525222</v>
      </c>
      <c r="K21" t="s">
        <v>21</v>
      </c>
      <c r="L21" t="s">
        <v>22</v>
      </c>
      <c r="M21">
        <v>1551679200</v>
      </c>
      <c r="N21" s="11">
        <f t="shared" si="3"/>
        <v>43528.25</v>
      </c>
      <c r="O21">
        <v>1553490000</v>
      </c>
      <c r="P21" s="11">
        <f t="shared" si="4"/>
        <v>43549.208333333328</v>
      </c>
      <c r="Q21" s="14">
        <f t="shared" si="5"/>
        <v>43528.25</v>
      </c>
      <c r="R21" s="12">
        <f t="shared" si="6"/>
        <v>2019</v>
      </c>
      <c r="S21" t="b">
        <v>0</v>
      </c>
      <c r="T21" t="b">
        <v>1</v>
      </c>
      <c r="U21" t="s">
        <v>33</v>
      </c>
      <c r="V21" s="13" t="s">
        <v>2039</v>
      </c>
      <c r="W21" s="13" t="s">
        <v>2040</v>
      </c>
    </row>
    <row r="22" spans="1:23" ht="34" x14ac:dyDescent="0.2">
      <c r="A22">
        <v>20</v>
      </c>
      <c r="B22" t="s">
        <v>77</v>
      </c>
      <c r="C22" s="3" t="s">
        <v>78</v>
      </c>
      <c r="D22">
        <v>131800</v>
      </c>
      <c r="E22" s="13" t="str">
        <f t="shared" si="1"/>
        <v>Greater than or equal to 50000</v>
      </c>
      <c r="F22">
        <v>147936</v>
      </c>
      <c r="G22" s="7">
        <f t="shared" si="0"/>
        <v>112.24279210925646</v>
      </c>
      <c r="H22" t="s">
        <v>20</v>
      </c>
      <c r="I22">
        <v>1396</v>
      </c>
      <c r="J22" s="9">
        <f t="shared" si="2"/>
        <v>105.97134670487107</v>
      </c>
      <c r="K22" t="s">
        <v>21</v>
      </c>
      <c r="L22" t="s">
        <v>22</v>
      </c>
      <c r="M22">
        <v>1406523600</v>
      </c>
      <c r="N22" s="11">
        <f t="shared" si="3"/>
        <v>41848.208333333336</v>
      </c>
      <c r="O22">
        <v>1406523600</v>
      </c>
      <c r="P22" s="11">
        <f t="shared" si="4"/>
        <v>41848.208333333336</v>
      </c>
      <c r="Q22" s="14">
        <f t="shared" si="5"/>
        <v>41848.208333333336</v>
      </c>
      <c r="R22" s="12">
        <f t="shared" si="6"/>
        <v>2014</v>
      </c>
      <c r="S22" t="b">
        <v>0</v>
      </c>
      <c r="T22" t="b">
        <v>0</v>
      </c>
      <c r="U22" t="s">
        <v>53</v>
      </c>
      <c r="V22" s="13" t="s">
        <v>2041</v>
      </c>
      <c r="W22" s="13" t="s">
        <v>2044</v>
      </c>
    </row>
    <row r="23" spans="1:23" ht="34" x14ac:dyDescent="0.2">
      <c r="A23">
        <v>21</v>
      </c>
      <c r="B23" t="s">
        <v>79</v>
      </c>
      <c r="C23" s="3" t="s">
        <v>80</v>
      </c>
      <c r="D23">
        <v>94000</v>
      </c>
      <c r="E23" s="13" t="str">
        <f t="shared" si="1"/>
        <v>Greater than or equal to 50000</v>
      </c>
      <c r="F23">
        <v>38533</v>
      </c>
      <c r="G23" s="7">
        <f t="shared" si="0"/>
        <v>40.992553191489364</v>
      </c>
      <c r="H23" t="s">
        <v>14</v>
      </c>
      <c r="I23">
        <v>558</v>
      </c>
      <c r="J23" s="9">
        <f t="shared" si="2"/>
        <v>69.055555555555557</v>
      </c>
      <c r="K23" t="s">
        <v>21</v>
      </c>
      <c r="L23" t="s">
        <v>22</v>
      </c>
      <c r="M23">
        <v>1313384400</v>
      </c>
      <c r="N23" s="11">
        <f t="shared" si="3"/>
        <v>40770.208333333336</v>
      </c>
      <c r="O23">
        <v>1316322000</v>
      </c>
      <c r="P23" s="11">
        <f t="shared" si="4"/>
        <v>40804.208333333336</v>
      </c>
      <c r="Q23" s="14">
        <f t="shared" si="5"/>
        <v>40770.208333333336</v>
      </c>
      <c r="R23" s="12">
        <f t="shared" si="6"/>
        <v>2011</v>
      </c>
      <c r="S23" t="b">
        <v>0</v>
      </c>
      <c r="T23" t="b">
        <v>0</v>
      </c>
      <c r="U23" t="s">
        <v>33</v>
      </c>
      <c r="V23" s="13" t="s">
        <v>2039</v>
      </c>
      <c r="W23" s="13" t="s">
        <v>2040</v>
      </c>
    </row>
    <row r="24" spans="1:23" ht="34" x14ac:dyDescent="0.2">
      <c r="A24">
        <v>22</v>
      </c>
      <c r="B24" t="s">
        <v>81</v>
      </c>
      <c r="C24" s="3" t="s">
        <v>82</v>
      </c>
      <c r="D24">
        <v>59100</v>
      </c>
      <c r="E24" s="13" t="str">
        <f t="shared" si="1"/>
        <v>Greater than or equal to 50000</v>
      </c>
      <c r="F24">
        <v>75690</v>
      </c>
      <c r="G24" s="7">
        <f t="shared" si="0"/>
        <v>128.07106598984771</v>
      </c>
      <c r="H24" t="s">
        <v>20</v>
      </c>
      <c r="I24">
        <v>890</v>
      </c>
      <c r="J24" s="9">
        <f t="shared" si="2"/>
        <v>85.044943820224717</v>
      </c>
      <c r="K24" t="s">
        <v>21</v>
      </c>
      <c r="L24" t="s">
        <v>22</v>
      </c>
      <c r="M24">
        <v>1522731600</v>
      </c>
      <c r="N24" s="11">
        <f t="shared" si="3"/>
        <v>43193.208333333328</v>
      </c>
      <c r="O24">
        <v>1524027600</v>
      </c>
      <c r="P24" s="11">
        <f t="shared" si="4"/>
        <v>43208.208333333328</v>
      </c>
      <c r="Q24" s="14">
        <f t="shared" si="5"/>
        <v>43193.208333333328</v>
      </c>
      <c r="R24" s="12">
        <f t="shared" si="6"/>
        <v>2018</v>
      </c>
      <c r="S24" t="b">
        <v>0</v>
      </c>
      <c r="T24" t="b">
        <v>0</v>
      </c>
      <c r="U24" t="s">
        <v>33</v>
      </c>
      <c r="V24" s="13" t="s">
        <v>2039</v>
      </c>
      <c r="W24" s="13" t="s">
        <v>2040</v>
      </c>
    </row>
    <row r="25" spans="1:23" ht="17" x14ac:dyDescent="0.2">
      <c r="A25">
        <v>23</v>
      </c>
      <c r="B25" t="s">
        <v>83</v>
      </c>
      <c r="C25" s="3" t="s">
        <v>84</v>
      </c>
      <c r="D25">
        <v>4500</v>
      </c>
      <c r="E25" s="13" t="str">
        <f t="shared" si="1"/>
        <v>1000 to 4999</v>
      </c>
      <c r="F25">
        <v>14942</v>
      </c>
      <c r="G25" s="7">
        <f t="shared" si="0"/>
        <v>332.04444444444448</v>
      </c>
      <c r="H25" t="s">
        <v>20</v>
      </c>
      <c r="I25">
        <v>142</v>
      </c>
      <c r="J25" s="9">
        <f t="shared" si="2"/>
        <v>105.22535211267606</v>
      </c>
      <c r="K25" t="s">
        <v>40</v>
      </c>
      <c r="L25" t="s">
        <v>41</v>
      </c>
      <c r="M25">
        <v>1550124000</v>
      </c>
      <c r="N25" s="11">
        <f t="shared" si="3"/>
        <v>43510.25</v>
      </c>
      <c r="O25">
        <v>1554699600</v>
      </c>
      <c r="P25" s="11">
        <f t="shared" si="4"/>
        <v>43563.208333333328</v>
      </c>
      <c r="Q25" s="14">
        <f t="shared" si="5"/>
        <v>43510.25</v>
      </c>
      <c r="R25" s="12">
        <f t="shared" si="6"/>
        <v>2019</v>
      </c>
      <c r="S25" t="b">
        <v>0</v>
      </c>
      <c r="T25" t="b">
        <v>0</v>
      </c>
      <c r="U25" t="s">
        <v>42</v>
      </c>
      <c r="V25" s="13" t="s">
        <v>2041</v>
      </c>
      <c r="W25" s="13" t="s">
        <v>2042</v>
      </c>
    </row>
    <row r="26" spans="1:23" ht="34" x14ac:dyDescent="0.2">
      <c r="A26">
        <v>24</v>
      </c>
      <c r="B26" t="s">
        <v>85</v>
      </c>
      <c r="C26" s="3" t="s">
        <v>86</v>
      </c>
      <c r="D26">
        <v>92400</v>
      </c>
      <c r="E26" s="13" t="str">
        <f t="shared" si="1"/>
        <v>Greater than or equal to 50000</v>
      </c>
      <c r="F26">
        <v>104257</v>
      </c>
      <c r="G26" s="7">
        <f t="shared" si="0"/>
        <v>112.83225108225108</v>
      </c>
      <c r="H26" t="s">
        <v>20</v>
      </c>
      <c r="I26">
        <v>2673</v>
      </c>
      <c r="J26" s="9">
        <f t="shared" si="2"/>
        <v>39.003741114852225</v>
      </c>
      <c r="K26" t="s">
        <v>21</v>
      </c>
      <c r="L26" t="s">
        <v>22</v>
      </c>
      <c r="M26">
        <v>1403326800</v>
      </c>
      <c r="N26" s="11">
        <f t="shared" si="3"/>
        <v>41811.208333333336</v>
      </c>
      <c r="O26">
        <v>1403499600</v>
      </c>
      <c r="P26" s="11">
        <f t="shared" si="4"/>
        <v>41813.208333333336</v>
      </c>
      <c r="Q26" s="14">
        <f t="shared" si="5"/>
        <v>41811.208333333336</v>
      </c>
      <c r="R26" s="12">
        <f t="shared" si="6"/>
        <v>2014</v>
      </c>
      <c r="S26" t="b">
        <v>0</v>
      </c>
      <c r="T26" t="b">
        <v>0</v>
      </c>
      <c r="U26" t="s">
        <v>65</v>
      </c>
      <c r="V26" s="13" t="s">
        <v>2037</v>
      </c>
      <c r="W26" s="13" t="s">
        <v>2046</v>
      </c>
    </row>
    <row r="27" spans="1:23" ht="17" x14ac:dyDescent="0.2">
      <c r="A27">
        <v>25</v>
      </c>
      <c r="B27" t="s">
        <v>87</v>
      </c>
      <c r="C27" s="3" t="s">
        <v>88</v>
      </c>
      <c r="D27">
        <v>5500</v>
      </c>
      <c r="E27" s="13" t="str">
        <f t="shared" si="1"/>
        <v>5000 to 9999</v>
      </c>
      <c r="F27">
        <v>11904</v>
      </c>
      <c r="G27" s="7">
        <f t="shared" si="0"/>
        <v>216.43636363636364</v>
      </c>
      <c r="H27" t="s">
        <v>20</v>
      </c>
      <c r="I27">
        <v>163</v>
      </c>
      <c r="J27" s="9">
        <f t="shared" si="2"/>
        <v>73.030674846625772</v>
      </c>
      <c r="K27" t="s">
        <v>21</v>
      </c>
      <c r="L27" t="s">
        <v>22</v>
      </c>
      <c r="M27">
        <v>1305694800</v>
      </c>
      <c r="N27" s="11">
        <f t="shared" si="3"/>
        <v>40681.208333333336</v>
      </c>
      <c r="O27">
        <v>1307422800</v>
      </c>
      <c r="P27" s="11">
        <f t="shared" si="4"/>
        <v>40701.208333333336</v>
      </c>
      <c r="Q27" s="14">
        <f t="shared" si="5"/>
        <v>40681.208333333336</v>
      </c>
      <c r="R27" s="12">
        <f t="shared" si="6"/>
        <v>2011</v>
      </c>
      <c r="S27" t="b">
        <v>0</v>
      </c>
      <c r="T27" t="b">
        <v>1</v>
      </c>
      <c r="U27" t="s">
        <v>89</v>
      </c>
      <c r="V27" s="13" t="s">
        <v>2050</v>
      </c>
      <c r="W27" s="13" t="s">
        <v>2051</v>
      </c>
    </row>
    <row r="28" spans="1:23" ht="34" x14ac:dyDescent="0.2">
      <c r="A28">
        <v>26</v>
      </c>
      <c r="B28" t="s">
        <v>90</v>
      </c>
      <c r="C28" s="3" t="s">
        <v>91</v>
      </c>
      <c r="D28">
        <v>107500</v>
      </c>
      <c r="E28" s="13" t="str">
        <f t="shared" si="1"/>
        <v>Greater than or equal to 50000</v>
      </c>
      <c r="F28">
        <v>51814</v>
      </c>
      <c r="G28" s="7">
        <f t="shared" si="0"/>
        <v>48.199069767441863</v>
      </c>
      <c r="H28" t="s">
        <v>74</v>
      </c>
      <c r="I28">
        <v>1480</v>
      </c>
      <c r="J28" s="9">
        <f t="shared" si="2"/>
        <v>35.009459459459457</v>
      </c>
      <c r="K28" t="s">
        <v>21</v>
      </c>
      <c r="L28" t="s">
        <v>22</v>
      </c>
      <c r="M28">
        <v>1533013200</v>
      </c>
      <c r="N28" s="11">
        <f t="shared" si="3"/>
        <v>43312.208333333328</v>
      </c>
      <c r="O28">
        <v>1535346000</v>
      </c>
      <c r="P28" s="11">
        <f t="shared" si="4"/>
        <v>43339.208333333328</v>
      </c>
      <c r="Q28" s="14">
        <f t="shared" si="5"/>
        <v>43312.208333333328</v>
      </c>
      <c r="R28" s="12">
        <f t="shared" si="6"/>
        <v>2018</v>
      </c>
      <c r="S28" t="b">
        <v>0</v>
      </c>
      <c r="T28" t="b">
        <v>0</v>
      </c>
      <c r="U28" t="s">
        <v>33</v>
      </c>
      <c r="V28" s="13" t="s">
        <v>2039</v>
      </c>
      <c r="W28" s="13" t="s">
        <v>2040</v>
      </c>
    </row>
    <row r="29" spans="1:23" ht="17" x14ac:dyDescent="0.2">
      <c r="A29">
        <v>27</v>
      </c>
      <c r="B29" t="s">
        <v>92</v>
      </c>
      <c r="C29" s="3" t="s">
        <v>93</v>
      </c>
      <c r="D29">
        <v>2000</v>
      </c>
      <c r="E29" s="13" t="str">
        <f t="shared" si="1"/>
        <v>1000 to 4999</v>
      </c>
      <c r="F29">
        <v>1599</v>
      </c>
      <c r="G29" s="7">
        <f t="shared" si="0"/>
        <v>79.95</v>
      </c>
      <c r="H29" t="s">
        <v>14</v>
      </c>
      <c r="I29">
        <v>15</v>
      </c>
      <c r="J29" s="9">
        <f t="shared" si="2"/>
        <v>106.6</v>
      </c>
      <c r="K29" t="s">
        <v>21</v>
      </c>
      <c r="L29" t="s">
        <v>22</v>
      </c>
      <c r="M29">
        <v>1443848400</v>
      </c>
      <c r="N29" s="11">
        <f t="shared" si="3"/>
        <v>42280.208333333328</v>
      </c>
      <c r="O29">
        <v>1444539600</v>
      </c>
      <c r="P29" s="11">
        <f t="shared" si="4"/>
        <v>42288.208333333328</v>
      </c>
      <c r="Q29" s="14">
        <f t="shared" si="5"/>
        <v>42280.208333333328</v>
      </c>
      <c r="R29" s="12">
        <f t="shared" si="6"/>
        <v>2015</v>
      </c>
      <c r="S29" t="b">
        <v>0</v>
      </c>
      <c r="T29" t="b">
        <v>0</v>
      </c>
      <c r="U29" t="s">
        <v>23</v>
      </c>
      <c r="V29" s="13" t="s">
        <v>2035</v>
      </c>
      <c r="W29" s="13" t="s">
        <v>2036</v>
      </c>
    </row>
    <row r="30" spans="1:23" ht="34" x14ac:dyDescent="0.2">
      <c r="A30">
        <v>28</v>
      </c>
      <c r="B30" t="s">
        <v>94</v>
      </c>
      <c r="C30" s="3" t="s">
        <v>95</v>
      </c>
      <c r="D30">
        <v>130800</v>
      </c>
      <c r="E30" s="13" t="str">
        <f t="shared" si="1"/>
        <v>Greater than or equal to 50000</v>
      </c>
      <c r="F30">
        <v>137635</v>
      </c>
      <c r="G30" s="7">
        <f t="shared" si="0"/>
        <v>105.22553516819573</v>
      </c>
      <c r="H30" t="s">
        <v>20</v>
      </c>
      <c r="I30">
        <v>2220</v>
      </c>
      <c r="J30" s="9">
        <f t="shared" si="2"/>
        <v>61.997747747747745</v>
      </c>
      <c r="K30" t="s">
        <v>21</v>
      </c>
      <c r="L30" t="s">
        <v>22</v>
      </c>
      <c r="M30">
        <v>1265695200</v>
      </c>
      <c r="N30" s="11">
        <f t="shared" si="3"/>
        <v>40218.25</v>
      </c>
      <c r="O30">
        <v>1267682400</v>
      </c>
      <c r="P30" s="11">
        <f t="shared" si="4"/>
        <v>40241.25</v>
      </c>
      <c r="Q30" s="14">
        <f t="shared" si="5"/>
        <v>40218.25</v>
      </c>
      <c r="R30" s="12">
        <f t="shared" si="6"/>
        <v>2010</v>
      </c>
      <c r="S30" t="b">
        <v>0</v>
      </c>
      <c r="T30" t="b">
        <v>1</v>
      </c>
      <c r="U30" t="s">
        <v>33</v>
      </c>
      <c r="V30" s="13" t="s">
        <v>2039</v>
      </c>
      <c r="W30" s="13" t="s">
        <v>2040</v>
      </c>
    </row>
    <row r="31" spans="1:23" ht="17" x14ac:dyDescent="0.2">
      <c r="A31">
        <v>29</v>
      </c>
      <c r="B31" t="s">
        <v>96</v>
      </c>
      <c r="C31" s="3" t="s">
        <v>97</v>
      </c>
      <c r="D31">
        <v>45900</v>
      </c>
      <c r="E31" s="13" t="str">
        <f t="shared" si="1"/>
        <v>45000 to 49999</v>
      </c>
      <c r="F31">
        <v>150965</v>
      </c>
      <c r="G31" s="7">
        <f t="shared" si="0"/>
        <v>328.89978213507629</v>
      </c>
      <c r="H31" t="s">
        <v>20</v>
      </c>
      <c r="I31">
        <v>1606</v>
      </c>
      <c r="J31" s="9">
        <f t="shared" si="2"/>
        <v>94.000622665006233</v>
      </c>
      <c r="K31" t="s">
        <v>98</v>
      </c>
      <c r="L31" t="s">
        <v>99</v>
      </c>
      <c r="M31">
        <v>1532062800</v>
      </c>
      <c r="N31" s="11">
        <f t="shared" si="3"/>
        <v>43301.208333333328</v>
      </c>
      <c r="O31">
        <v>1535518800</v>
      </c>
      <c r="P31" s="11">
        <f t="shared" si="4"/>
        <v>43341.208333333328</v>
      </c>
      <c r="Q31" s="14">
        <f t="shared" si="5"/>
        <v>43301.208333333328</v>
      </c>
      <c r="R31" s="12">
        <f t="shared" si="6"/>
        <v>2018</v>
      </c>
      <c r="S31" t="b">
        <v>0</v>
      </c>
      <c r="T31" t="b">
        <v>0</v>
      </c>
      <c r="U31" t="s">
        <v>100</v>
      </c>
      <c r="V31" s="13" t="s">
        <v>2041</v>
      </c>
      <c r="W31" s="13" t="s">
        <v>2052</v>
      </c>
    </row>
    <row r="32" spans="1:23" ht="17" x14ac:dyDescent="0.2">
      <c r="A32">
        <v>30</v>
      </c>
      <c r="B32" t="s">
        <v>101</v>
      </c>
      <c r="C32" s="3" t="s">
        <v>102</v>
      </c>
      <c r="D32">
        <v>9000</v>
      </c>
      <c r="E32" s="13" t="str">
        <f t="shared" si="1"/>
        <v>5000 to 9999</v>
      </c>
      <c r="F32">
        <v>14455</v>
      </c>
      <c r="G32" s="7">
        <f t="shared" si="0"/>
        <v>160.61111111111111</v>
      </c>
      <c r="H32" t="s">
        <v>20</v>
      </c>
      <c r="I32">
        <v>129</v>
      </c>
      <c r="J32" s="9">
        <f t="shared" si="2"/>
        <v>112.05426356589147</v>
      </c>
      <c r="K32" t="s">
        <v>21</v>
      </c>
      <c r="L32" t="s">
        <v>22</v>
      </c>
      <c r="M32">
        <v>1558674000</v>
      </c>
      <c r="N32" s="11">
        <f t="shared" si="3"/>
        <v>43609.208333333328</v>
      </c>
      <c r="O32">
        <v>1559106000</v>
      </c>
      <c r="P32" s="11">
        <f t="shared" si="4"/>
        <v>43614.208333333328</v>
      </c>
      <c r="Q32" s="14">
        <f t="shared" si="5"/>
        <v>43609.208333333328</v>
      </c>
      <c r="R32" s="12">
        <f t="shared" si="6"/>
        <v>2019</v>
      </c>
      <c r="S32" t="b">
        <v>0</v>
      </c>
      <c r="T32" t="b">
        <v>0</v>
      </c>
      <c r="U32" t="s">
        <v>71</v>
      </c>
      <c r="V32" s="13" t="s">
        <v>2041</v>
      </c>
      <c r="W32" s="13" t="s">
        <v>2049</v>
      </c>
    </row>
    <row r="33" spans="1:23" ht="17" x14ac:dyDescent="0.2">
      <c r="A33">
        <v>31</v>
      </c>
      <c r="B33" t="s">
        <v>103</v>
      </c>
      <c r="C33" s="3" t="s">
        <v>104</v>
      </c>
      <c r="D33">
        <v>3500</v>
      </c>
      <c r="E33" s="13" t="str">
        <f t="shared" si="1"/>
        <v>1000 to 4999</v>
      </c>
      <c r="F33">
        <v>10850</v>
      </c>
      <c r="G33" s="7">
        <f t="shared" si="0"/>
        <v>310</v>
      </c>
      <c r="H33" t="s">
        <v>20</v>
      </c>
      <c r="I33">
        <v>226</v>
      </c>
      <c r="J33" s="9">
        <f t="shared" si="2"/>
        <v>48.008849557522126</v>
      </c>
      <c r="K33" t="s">
        <v>40</v>
      </c>
      <c r="L33" t="s">
        <v>41</v>
      </c>
      <c r="M33">
        <v>1451973600</v>
      </c>
      <c r="N33" s="11">
        <f t="shared" si="3"/>
        <v>42374.25</v>
      </c>
      <c r="O33">
        <v>1454392800</v>
      </c>
      <c r="P33" s="11">
        <f t="shared" si="4"/>
        <v>42402.25</v>
      </c>
      <c r="Q33" s="14">
        <f t="shared" si="5"/>
        <v>42374.25</v>
      </c>
      <c r="R33" s="12">
        <f t="shared" si="6"/>
        <v>2016</v>
      </c>
      <c r="S33" t="b">
        <v>0</v>
      </c>
      <c r="T33" t="b">
        <v>0</v>
      </c>
      <c r="U33" t="s">
        <v>89</v>
      </c>
      <c r="V33" s="13" t="s">
        <v>2050</v>
      </c>
      <c r="W33" s="13" t="s">
        <v>2051</v>
      </c>
    </row>
    <row r="34" spans="1:23" ht="34" x14ac:dyDescent="0.2">
      <c r="A34">
        <v>32</v>
      </c>
      <c r="B34" t="s">
        <v>105</v>
      </c>
      <c r="C34" s="3" t="s">
        <v>106</v>
      </c>
      <c r="D34">
        <v>101000</v>
      </c>
      <c r="E34" s="13" t="str">
        <f t="shared" si="1"/>
        <v>Greater than or equal to 50000</v>
      </c>
      <c r="F34">
        <v>87676</v>
      </c>
      <c r="G34" s="7">
        <f t="shared" si="0"/>
        <v>86.807920792079202</v>
      </c>
      <c r="H34" t="s">
        <v>14</v>
      </c>
      <c r="I34">
        <v>2307</v>
      </c>
      <c r="J34" s="9">
        <f t="shared" si="2"/>
        <v>38.004334633723452</v>
      </c>
      <c r="K34" t="s">
        <v>107</v>
      </c>
      <c r="L34" t="s">
        <v>108</v>
      </c>
      <c r="M34">
        <v>1515564000</v>
      </c>
      <c r="N34" s="11">
        <f t="shared" si="3"/>
        <v>43110.25</v>
      </c>
      <c r="O34">
        <v>1517896800</v>
      </c>
      <c r="P34" s="11">
        <f t="shared" si="4"/>
        <v>43137.25</v>
      </c>
      <c r="Q34" s="14">
        <f t="shared" si="5"/>
        <v>43110.25</v>
      </c>
      <c r="R34" s="12">
        <f t="shared" si="6"/>
        <v>2018</v>
      </c>
      <c r="S34" t="b">
        <v>0</v>
      </c>
      <c r="T34" t="b">
        <v>0</v>
      </c>
      <c r="U34" t="s">
        <v>42</v>
      </c>
      <c r="V34" s="13" t="s">
        <v>2041</v>
      </c>
      <c r="W34" s="13" t="s">
        <v>2042</v>
      </c>
    </row>
    <row r="35" spans="1:23" ht="34" x14ac:dyDescent="0.2">
      <c r="A35">
        <v>33</v>
      </c>
      <c r="B35" t="s">
        <v>109</v>
      </c>
      <c r="C35" s="3" t="s">
        <v>110</v>
      </c>
      <c r="D35">
        <v>50200</v>
      </c>
      <c r="E35" s="13" t="str">
        <f t="shared" si="1"/>
        <v>Greater than or equal to 50000</v>
      </c>
      <c r="F35">
        <v>189666</v>
      </c>
      <c r="G35" s="7">
        <f t="shared" si="0"/>
        <v>377.82071713147411</v>
      </c>
      <c r="H35" t="s">
        <v>20</v>
      </c>
      <c r="I35">
        <v>5419</v>
      </c>
      <c r="J35" s="9">
        <f t="shared" si="2"/>
        <v>35.000184535892231</v>
      </c>
      <c r="K35" t="s">
        <v>21</v>
      </c>
      <c r="L35" t="s">
        <v>22</v>
      </c>
      <c r="M35">
        <v>1412485200</v>
      </c>
      <c r="N35" s="11">
        <f t="shared" si="3"/>
        <v>41917.208333333336</v>
      </c>
      <c r="O35">
        <v>1415685600</v>
      </c>
      <c r="P35" s="11">
        <f t="shared" si="4"/>
        <v>41954.25</v>
      </c>
      <c r="Q35" s="14">
        <f t="shared" si="5"/>
        <v>41917.208333333336</v>
      </c>
      <c r="R35" s="12">
        <f t="shared" si="6"/>
        <v>2014</v>
      </c>
      <c r="S35" t="b">
        <v>0</v>
      </c>
      <c r="T35" t="b">
        <v>0</v>
      </c>
      <c r="U35" t="s">
        <v>33</v>
      </c>
      <c r="V35" s="13" t="s">
        <v>2039</v>
      </c>
      <c r="W35" s="13" t="s">
        <v>2040</v>
      </c>
    </row>
    <row r="36" spans="1:23" ht="34" x14ac:dyDescent="0.2">
      <c r="A36">
        <v>34</v>
      </c>
      <c r="B36" t="s">
        <v>111</v>
      </c>
      <c r="C36" s="3" t="s">
        <v>112</v>
      </c>
      <c r="D36">
        <v>9300</v>
      </c>
      <c r="E36" s="13" t="str">
        <f t="shared" si="1"/>
        <v>5000 to 9999</v>
      </c>
      <c r="F36">
        <v>14025</v>
      </c>
      <c r="G36" s="7">
        <f t="shared" si="0"/>
        <v>150.80645161290323</v>
      </c>
      <c r="H36" t="s">
        <v>20</v>
      </c>
      <c r="I36">
        <v>165</v>
      </c>
      <c r="J36" s="9">
        <f t="shared" si="2"/>
        <v>85</v>
      </c>
      <c r="K36" t="s">
        <v>21</v>
      </c>
      <c r="L36" t="s">
        <v>22</v>
      </c>
      <c r="M36">
        <v>1490245200</v>
      </c>
      <c r="N36" s="11">
        <f t="shared" si="3"/>
        <v>42817.208333333328</v>
      </c>
      <c r="O36">
        <v>1490677200</v>
      </c>
      <c r="P36" s="11">
        <f t="shared" si="4"/>
        <v>42822.208333333328</v>
      </c>
      <c r="Q36" s="14">
        <f t="shared" si="5"/>
        <v>42817.208333333328</v>
      </c>
      <c r="R36" s="12">
        <f t="shared" si="6"/>
        <v>2017</v>
      </c>
      <c r="S36" t="b">
        <v>0</v>
      </c>
      <c r="T36" t="b">
        <v>0</v>
      </c>
      <c r="U36" t="s">
        <v>42</v>
      </c>
      <c r="V36" s="13" t="s">
        <v>2041</v>
      </c>
      <c r="W36" s="13" t="s">
        <v>2042</v>
      </c>
    </row>
    <row r="37" spans="1:23" ht="34" x14ac:dyDescent="0.2">
      <c r="A37">
        <v>35</v>
      </c>
      <c r="B37" t="s">
        <v>113</v>
      </c>
      <c r="C37" s="3" t="s">
        <v>114</v>
      </c>
      <c r="D37">
        <v>125500</v>
      </c>
      <c r="E37" s="13" t="str">
        <f t="shared" si="1"/>
        <v>Greater than or equal to 50000</v>
      </c>
      <c r="F37">
        <v>188628</v>
      </c>
      <c r="G37" s="7">
        <f t="shared" si="0"/>
        <v>150.30119521912351</v>
      </c>
      <c r="H37" t="s">
        <v>20</v>
      </c>
      <c r="I37">
        <v>1965</v>
      </c>
      <c r="J37" s="9">
        <f t="shared" si="2"/>
        <v>95.993893129770996</v>
      </c>
      <c r="K37" t="s">
        <v>36</v>
      </c>
      <c r="L37" t="s">
        <v>37</v>
      </c>
      <c r="M37">
        <v>1547877600</v>
      </c>
      <c r="N37" s="11">
        <f t="shared" si="3"/>
        <v>43484.25</v>
      </c>
      <c r="O37">
        <v>1551506400</v>
      </c>
      <c r="P37" s="11">
        <f t="shared" si="4"/>
        <v>43526.25</v>
      </c>
      <c r="Q37" s="14">
        <f t="shared" si="5"/>
        <v>43484.25</v>
      </c>
      <c r="R37" s="12">
        <f t="shared" si="6"/>
        <v>2019</v>
      </c>
      <c r="S37" t="b">
        <v>0</v>
      </c>
      <c r="T37" t="b">
        <v>1</v>
      </c>
      <c r="U37" t="s">
        <v>53</v>
      </c>
      <c r="V37" s="13" t="s">
        <v>2041</v>
      </c>
      <c r="W37" s="13" t="s">
        <v>2044</v>
      </c>
    </row>
    <row r="38" spans="1:23" ht="17" x14ac:dyDescent="0.2">
      <c r="A38">
        <v>36</v>
      </c>
      <c r="B38" t="s">
        <v>115</v>
      </c>
      <c r="C38" s="3" t="s">
        <v>116</v>
      </c>
      <c r="D38">
        <v>700</v>
      </c>
      <c r="E38" s="13" t="str">
        <f t="shared" si="1"/>
        <v>Less than 1000</v>
      </c>
      <c r="F38">
        <v>1101</v>
      </c>
      <c r="G38" s="7">
        <f t="shared" si="0"/>
        <v>157.28571428571431</v>
      </c>
      <c r="H38" t="s">
        <v>20</v>
      </c>
      <c r="I38">
        <v>16</v>
      </c>
      <c r="J38" s="9">
        <f t="shared" si="2"/>
        <v>68.8125</v>
      </c>
      <c r="K38" t="s">
        <v>21</v>
      </c>
      <c r="L38" t="s">
        <v>22</v>
      </c>
      <c r="M38">
        <v>1298700000</v>
      </c>
      <c r="N38" s="11">
        <f t="shared" si="3"/>
        <v>40600.25</v>
      </c>
      <c r="O38">
        <v>1300856400</v>
      </c>
      <c r="P38" s="11">
        <f t="shared" si="4"/>
        <v>40625.208333333336</v>
      </c>
      <c r="Q38" s="14">
        <f t="shared" si="5"/>
        <v>40600.25</v>
      </c>
      <c r="R38" s="12">
        <f t="shared" si="6"/>
        <v>2011</v>
      </c>
      <c r="S38" t="b">
        <v>0</v>
      </c>
      <c r="T38" t="b">
        <v>0</v>
      </c>
      <c r="U38" t="s">
        <v>33</v>
      </c>
      <c r="V38" s="13" t="s">
        <v>2039</v>
      </c>
      <c r="W38" s="13" t="s">
        <v>2040</v>
      </c>
    </row>
    <row r="39" spans="1:23" ht="34" x14ac:dyDescent="0.2">
      <c r="A39">
        <v>37</v>
      </c>
      <c r="B39" t="s">
        <v>117</v>
      </c>
      <c r="C39" s="3" t="s">
        <v>118</v>
      </c>
      <c r="D39">
        <v>8100</v>
      </c>
      <c r="E39" s="13" t="str">
        <f t="shared" si="1"/>
        <v>5000 to 9999</v>
      </c>
      <c r="F39">
        <v>11339</v>
      </c>
      <c r="G39" s="7">
        <f t="shared" si="0"/>
        <v>139.98765432098764</v>
      </c>
      <c r="H39" t="s">
        <v>20</v>
      </c>
      <c r="I39">
        <v>107</v>
      </c>
      <c r="J39" s="9">
        <f t="shared" si="2"/>
        <v>105.97196261682242</v>
      </c>
      <c r="K39" t="s">
        <v>21</v>
      </c>
      <c r="L39" t="s">
        <v>22</v>
      </c>
      <c r="M39">
        <v>1570338000</v>
      </c>
      <c r="N39" s="11">
        <f t="shared" si="3"/>
        <v>43744.208333333328</v>
      </c>
      <c r="O39">
        <v>1573192800</v>
      </c>
      <c r="P39" s="11">
        <f t="shared" si="4"/>
        <v>43777.25</v>
      </c>
      <c r="Q39" s="14">
        <f t="shared" si="5"/>
        <v>43744.208333333328</v>
      </c>
      <c r="R39" s="12">
        <f t="shared" si="6"/>
        <v>2019</v>
      </c>
      <c r="S39" t="b">
        <v>0</v>
      </c>
      <c r="T39" t="b">
        <v>1</v>
      </c>
      <c r="U39" t="s">
        <v>119</v>
      </c>
      <c r="V39" s="13" t="s">
        <v>2047</v>
      </c>
      <c r="W39" s="13" t="s">
        <v>2053</v>
      </c>
    </row>
    <row r="40" spans="1:23" ht="17" x14ac:dyDescent="0.2">
      <c r="A40">
        <v>38</v>
      </c>
      <c r="B40" t="s">
        <v>120</v>
      </c>
      <c r="C40" s="3" t="s">
        <v>121</v>
      </c>
      <c r="D40">
        <v>3100</v>
      </c>
      <c r="E40" s="13" t="str">
        <f t="shared" si="1"/>
        <v>1000 to 4999</v>
      </c>
      <c r="F40">
        <v>10085</v>
      </c>
      <c r="G40" s="7">
        <f t="shared" si="0"/>
        <v>325.32258064516128</v>
      </c>
      <c r="H40" t="s">
        <v>20</v>
      </c>
      <c r="I40">
        <v>134</v>
      </c>
      <c r="J40" s="9">
        <f t="shared" si="2"/>
        <v>75.261194029850742</v>
      </c>
      <c r="K40" t="s">
        <v>21</v>
      </c>
      <c r="L40" t="s">
        <v>22</v>
      </c>
      <c r="M40">
        <v>1287378000</v>
      </c>
      <c r="N40" s="11">
        <f t="shared" si="3"/>
        <v>40469.208333333336</v>
      </c>
      <c r="O40">
        <v>1287810000</v>
      </c>
      <c r="P40" s="11">
        <f t="shared" si="4"/>
        <v>40474.208333333336</v>
      </c>
      <c r="Q40" s="14">
        <f t="shared" si="5"/>
        <v>40469.208333333336</v>
      </c>
      <c r="R40" s="12">
        <f t="shared" si="6"/>
        <v>2010</v>
      </c>
      <c r="S40" t="b">
        <v>0</v>
      </c>
      <c r="T40" t="b">
        <v>0</v>
      </c>
      <c r="U40" t="s">
        <v>122</v>
      </c>
      <c r="V40" s="13" t="s">
        <v>2054</v>
      </c>
      <c r="W40" s="13" t="s">
        <v>2055</v>
      </c>
    </row>
    <row r="41" spans="1:23" ht="17" x14ac:dyDescent="0.2">
      <c r="A41">
        <v>39</v>
      </c>
      <c r="B41" t="s">
        <v>123</v>
      </c>
      <c r="C41" s="3" t="s">
        <v>124</v>
      </c>
      <c r="D41">
        <v>9900</v>
      </c>
      <c r="E41" s="13" t="str">
        <f t="shared" si="1"/>
        <v>5000 to 9999</v>
      </c>
      <c r="F41">
        <v>5027</v>
      </c>
      <c r="G41" s="7">
        <f t="shared" si="0"/>
        <v>50.777777777777779</v>
      </c>
      <c r="H41" t="s">
        <v>14</v>
      </c>
      <c r="I41">
        <v>88</v>
      </c>
      <c r="J41" s="9">
        <f t="shared" si="2"/>
        <v>57.125</v>
      </c>
      <c r="K41" t="s">
        <v>36</v>
      </c>
      <c r="L41" t="s">
        <v>37</v>
      </c>
      <c r="M41">
        <v>1361772000</v>
      </c>
      <c r="N41" s="11">
        <f t="shared" si="3"/>
        <v>41330.25</v>
      </c>
      <c r="O41">
        <v>1362978000</v>
      </c>
      <c r="P41" s="11">
        <f t="shared" si="4"/>
        <v>41344.208333333336</v>
      </c>
      <c r="Q41" s="14">
        <f t="shared" si="5"/>
        <v>41330.25</v>
      </c>
      <c r="R41" s="12">
        <f t="shared" si="6"/>
        <v>2013</v>
      </c>
      <c r="S41" t="b">
        <v>0</v>
      </c>
      <c r="T41" t="b">
        <v>0</v>
      </c>
      <c r="U41" t="s">
        <v>33</v>
      </c>
      <c r="V41" s="13" t="s">
        <v>2039</v>
      </c>
      <c r="W41" s="13" t="s">
        <v>2040</v>
      </c>
    </row>
    <row r="42" spans="1:23" ht="17" x14ac:dyDescent="0.2">
      <c r="A42">
        <v>40</v>
      </c>
      <c r="B42" t="s">
        <v>125</v>
      </c>
      <c r="C42" s="3" t="s">
        <v>126</v>
      </c>
      <c r="D42">
        <v>8800</v>
      </c>
      <c r="E42" s="13" t="str">
        <f t="shared" si="1"/>
        <v>5000 to 9999</v>
      </c>
      <c r="F42">
        <v>14878</v>
      </c>
      <c r="G42" s="7">
        <f t="shared" si="0"/>
        <v>169.06818181818181</v>
      </c>
      <c r="H42" t="s">
        <v>20</v>
      </c>
      <c r="I42">
        <v>198</v>
      </c>
      <c r="J42" s="9">
        <f t="shared" si="2"/>
        <v>75.141414141414145</v>
      </c>
      <c r="K42" t="s">
        <v>21</v>
      </c>
      <c r="L42" t="s">
        <v>22</v>
      </c>
      <c r="M42">
        <v>1275714000</v>
      </c>
      <c r="N42" s="11">
        <f t="shared" si="3"/>
        <v>40334.208333333336</v>
      </c>
      <c r="O42">
        <v>1277355600</v>
      </c>
      <c r="P42" s="11">
        <f t="shared" si="4"/>
        <v>40353.208333333336</v>
      </c>
      <c r="Q42" s="14">
        <f t="shared" si="5"/>
        <v>40334.208333333336</v>
      </c>
      <c r="R42" s="12">
        <f t="shared" si="6"/>
        <v>2010</v>
      </c>
      <c r="S42" t="b">
        <v>0</v>
      </c>
      <c r="T42" t="b">
        <v>1</v>
      </c>
      <c r="U42" t="s">
        <v>65</v>
      </c>
      <c r="V42" s="13" t="s">
        <v>2037</v>
      </c>
      <c r="W42" s="13" t="s">
        <v>2046</v>
      </c>
    </row>
    <row r="43" spans="1:23" ht="17" x14ac:dyDescent="0.2">
      <c r="A43">
        <v>41</v>
      </c>
      <c r="B43" t="s">
        <v>127</v>
      </c>
      <c r="C43" s="3" t="s">
        <v>128</v>
      </c>
      <c r="D43">
        <v>5600</v>
      </c>
      <c r="E43" s="13" t="str">
        <f t="shared" si="1"/>
        <v>5000 to 9999</v>
      </c>
      <c r="F43">
        <v>11924</v>
      </c>
      <c r="G43" s="7">
        <f t="shared" si="0"/>
        <v>212.92857142857144</v>
      </c>
      <c r="H43" t="s">
        <v>20</v>
      </c>
      <c r="I43">
        <v>111</v>
      </c>
      <c r="J43" s="9">
        <f t="shared" si="2"/>
        <v>107.42342342342343</v>
      </c>
      <c r="K43" t="s">
        <v>107</v>
      </c>
      <c r="L43" t="s">
        <v>108</v>
      </c>
      <c r="M43">
        <v>1346734800</v>
      </c>
      <c r="N43" s="11">
        <f t="shared" si="3"/>
        <v>41156.208333333336</v>
      </c>
      <c r="O43">
        <v>1348981200</v>
      </c>
      <c r="P43" s="11">
        <f t="shared" si="4"/>
        <v>41182.208333333336</v>
      </c>
      <c r="Q43" s="14">
        <f t="shared" si="5"/>
        <v>41156.208333333336</v>
      </c>
      <c r="R43" s="12">
        <f t="shared" si="6"/>
        <v>2012</v>
      </c>
      <c r="S43" t="b">
        <v>0</v>
      </c>
      <c r="T43" t="b">
        <v>1</v>
      </c>
      <c r="U43" t="s">
        <v>23</v>
      </c>
      <c r="V43" s="13" t="s">
        <v>2035</v>
      </c>
      <c r="W43" s="13" t="s">
        <v>2036</v>
      </c>
    </row>
    <row r="44" spans="1:23" ht="17" x14ac:dyDescent="0.2">
      <c r="A44">
        <v>42</v>
      </c>
      <c r="B44" t="s">
        <v>129</v>
      </c>
      <c r="C44" s="3" t="s">
        <v>130</v>
      </c>
      <c r="D44">
        <v>1800</v>
      </c>
      <c r="E44" s="13" t="str">
        <f t="shared" si="1"/>
        <v>1000 to 4999</v>
      </c>
      <c r="F44">
        <v>7991</v>
      </c>
      <c r="G44" s="7">
        <f t="shared" si="0"/>
        <v>443.94444444444446</v>
      </c>
      <c r="H44" t="s">
        <v>20</v>
      </c>
      <c r="I44">
        <v>222</v>
      </c>
      <c r="J44" s="9">
        <f t="shared" si="2"/>
        <v>35.995495495495497</v>
      </c>
      <c r="K44" t="s">
        <v>21</v>
      </c>
      <c r="L44" t="s">
        <v>22</v>
      </c>
      <c r="M44">
        <v>1309755600</v>
      </c>
      <c r="N44" s="11">
        <f t="shared" si="3"/>
        <v>40728.208333333336</v>
      </c>
      <c r="O44">
        <v>1310533200</v>
      </c>
      <c r="P44" s="11">
        <f t="shared" si="4"/>
        <v>40737.208333333336</v>
      </c>
      <c r="Q44" s="14">
        <f t="shared" si="5"/>
        <v>40728.208333333336</v>
      </c>
      <c r="R44" s="12">
        <f t="shared" si="6"/>
        <v>2011</v>
      </c>
      <c r="S44" t="b">
        <v>0</v>
      </c>
      <c r="T44" t="b">
        <v>0</v>
      </c>
      <c r="U44" t="s">
        <v>17</v>
      </c>
      <c r="V44" s="13" t="s">
        <v>2033</v>
      </c>
      <c r="W44" s="13" t="s">
        <v>2034</v>
      </c>
    </row>
    <row r="45" spans="1:23" ht="34" x14ac:dyDescent="0.2">
      <c r="A45">
        <v>43</v>
      </c>
      <c r="B45" t="s">
        <v>131</v>
      </c>
      <c r="C45" s="3" t="s">
        <v>132</v>
      </c>
      <c r="D45">
        <v>90200</v>
      </c>
      <c r="E45" s="13" t="str">
        <f t="shared" si="1"/>
        <v>Greater than or equal to 50000</v>
      </c>
      <c r="F45">
        <v>167717</v>
      </c>
      <c r="G45" s="7">
        <f t="shared" si="0"/>
        <v>185.9390243902439</v>
      </c>
      <c r="H45" t="s">
        <v>20</v>
      </c>
      <c r="I45">
        <v>6212</v>
      </c>
      <c r="J45" s="9">
        <f t="shared" si="2"/>
        <v>26.998873148744366</v>
      </c>
      <c r="K45" t="s">
        <v>21</v>
      </c>
      <c r="L45" t="s">
        <v>22</v>
      </c>
      <c r="M45">
        <v>1406178000</v>
      </c>
      <c r="N45" s="11">
        <f t="shared" si="3"/>
        <v>41844.208333333336</v>
      </c>
      <c r="O45">
        <v>1407560400</v>
      </c>
      <c r="P45" s="11">
        <f t="shared" si="4"/>
        <v>41860.208333333336</v>
      </c>
      <c r="Q45" s="14">
        <f t="shared" si="5"/>
        <v>41844.208333333336</v>
      </c>
      <c r="R45" s="12">
        <f t="shared" si="6"/>
        <v>2014</v>
      </c>
      <c r="S45" t="b">
        <v>0</v>
      </c>
      <c r="T45" t="b">
        <v>0</v>
      </c>
      <c r="U45" t="s">
        <v>133</v>
      </c>
      <c r="V45" s="13" t="s">
        <v>2047</v>
      </c>
      <c r="W45" s="13" t="s">
        <v>2056</v>
      </c>
    </row>
    <row r="46" spans="1:23" ht="17" x14ac:dyDescent="0.2">
      <c r="A46">
        <v>44</v>
      </c>
      <c r="B46" t="s">
        <v>134</v>
      </c>
      <c r="C46" s="3" t="s">
        <v>135</v>
      </c>
      <c r="D46">
        <v>1600</v>
      </c>
      <c r="E46" s="13" t="str">
        <f t="shared" si="1"/>
        <v>1000 to 4999</v>
      </c>
      <c r="F46">
        <v>10541</v>
      </c>
      <c r="G46" s="7">
        <f t="shared" si="0"/>
        <v>658.8125</v>
      </c>
      <c r="H46" t="s">
        <v>20</v>
      </c>
      <c r="I46">
        <v>98</v>
      </c>
      <c r="J46" s="9">
        <f t="shared" si="2"/>
        <v>107.56122448979592</v>
      </c>
      <c r="K46" t="s">
        <v>36</v>
      </c>
      <c r="L46" t="s">
        <v>37</v>
      </c>
      <c r="M46">
        <v>1552798800</v>
      </c>
      <c r="N46" s="11">
        <f t="shared" si="3"/>
        <v>43541.208333333328</v>
      </c>
      <c r="O46">
        <v>1552885200</v>
      </c>
      <c r="P46" s="11">
        <f t="shared" si="4"/>
        <v>43542.208333333328</v>
      </c>
      <c r="Q46" s="14">
        <f t="shared" si="5"/>
        <v>43541.208333333328</v>
      </c>
      <c r="R46" s="12">
        <f t="shared" si="6"/>
        <v>2019</v>
      </c>
      <c r="S46" t="b">
        <v>0</v>
      </c>
      <c r="T46" t="b">
        <v>0</v>
      </c>
      <c r="U46" t="s">
        <v>119</v>
      </c>
      <c r="V46" s="13" t="s">
        <v>2047</v>
      </c>
      <c r="W46" s="13" t="s">
        <v>2053</v>
      </c>
    </row>
    <row r="47" spans="1:23" ht="34" x14ac:dyDescent="0.2">
      <c r="A47">
        <v>45</v>
      </c>
      <c r="B47" t="s">
        <v>136</v>
      </c>
      <c r="C47" s="3" t="s">
        <v>137</v>
      </c>
      <c r="D47">
        <v>9500</v>
      </c>
      <c r="E47" s="13" t="str">
        <f t="shared" si="1"/>
        <v>5000 to 9999</v>
      </c>
      <c r="F47">
        <v>4530</v>
      </c>
      <c r="G47" s="7">
        <f t="shared" si="0"/>
        <v>47.684210526315788</v>
      </c>
      <c r="H47" t="s">
        <v>14</v>
      </c>
      <c r="I47">
        <v>48</v>
      </c>
      <c r="J47" s="9">
        <f t="shared" si="2"/>
        <v>94.375</v>
      </c>
      <c r="K47" t="s">
        <v>21</v>
      </c>
      <c r="L47" t="s">
        <v>22</v>
      </c>
      <c r="M47">
        <v>1478062800</v>
      </c>
      <c r="N47" s="11">
        <f t="shared" si="3"/>
        <v>42676.208333333328</v>
      </c>
      <c r="O47">
        <v>1479362400</v>
      </c>
      <c r="P47" s="11">
        <f t="shared" si="4"/>
        <v>42691.25</v>
      </c>
      <c r="Q47" s="14">
        <f t="shared" si="5"/>
        <v>42676.208333333328</v>
      </c>
      <c r="R47" s="12">
        <f t="shared" si="6"/>
        <v>2016</v>
      </c>
      <c r="S47" t="b">
        <v>0</v>
      </c>
      <c r="T47" t="b">
        <v>1</v>
      </c>
      <c r="U47" t="s">
        <v>33</v>
      </c>
      <c r="V47" s="13" t="s">
        <v>2039</v>
      </c>
      <c r="W47" s="13" t="s">
        <v>2040</v>
      </c>
    </row>
    <row r="48" spans="1:23" ht="17" x14ac:dyDescent="0.2">
      <c r="A48">
        <v>46</v>
      </c>
      <c r="B48" t="s">
        <v>138</v>
      </c>
      <c r="C48" s="3" t="s">
        <v>139</v>
      </c>
      <c r="D48">
        <v>3700</v>
      </c>
      <c r="E48" s="13" t="str">
        <f t="shared" si="1"/>
        <v>1000 to 4999</v>
      </c>
      <c r="F48">
        <v>4247</v>
      </c>
      <c r="G48" s="7">
        <f t="shared" si="0"/>
        <v>114.78378378378378</v>
      </c>
      <c r="H48" t="s">
        <v>20</v>
      </c>
      <c r="I48">
        <v>92</v>
      </c>
      <c r="J48" s="9">
        <f t="shared" si="2"/>
        <v>46.163043478260867</v>
      </c>
      <c r="K48" t="s">
        <v>21</v>
      </c>
      <c r="L48" t="s">
        <v>22</v>
      </c>
      <c r="M48">
        <v>1278565200</v>
      </c>
      <c r="N48" s="11">
        <f t="shared" si="3"/>
        <v>40367.208333333336</v>
      </c>
      <c r="O48">
        <v>1280552400</v>
      </c>
      <c r="P48" s="11">
        <f t="shared" si="4"/>
        <v>40390.208333333336</v>
      </c>
      <c r="Q48" s="14">
        <f t="shared" si="5"/>
        <v>40367.208333333336</v>
      </c>
      <c r="R48" s="12">
        <f t="shared" si="6"/>
        <v>2010</v>
      </c>
      <c r="S48" t="b">
        <v>0</v>
      </c>
      <c r="T48" t="b">
        <v>0</v>
      </c>
      <c r="U48" t="s">
        <v>23</v>
      </c>
      <c r="V48" s="13" t="s">
        <v>2035</v>
      </c>
      <c r="W48" s="13" t="s">
        <v>2036</v>
      </c>
    </row>
    <row r="49" spans="1:23" ht="17" x14ac:dyDescent="0.2">
      <c r="A49">
        <v>47</v>
      </c>
      <c r="B49" t="s">
        <v>140</v>
      </c>
      <c r="C49" s="3" t="s">
        <v>141</v>
      </c>
      <c r="D49">
        <v>1500</v>
      </c>
      <c r="E49" s="13" t="str">
        <f t="shared" si="1"/>
        <v>1000 to 4999</v>
      </c>
      <c r="F49">
        <v>7129</v>
      </c>
      <c r="G49" s="7">
        <f t="shared" si="0"/>
        <v>475.26666666666665</v>
      </c>
      <c r="H49" t="s">
        <v>20</v>
      </c>
      <c r="I49">
        <v>149</v>
      </c>
      <c r="J49" s="9">
        <f t="shared" si="2"/>
        <v>47.845637583892618</v>
      </c>
      <c r="K49" t="s">
        <v>21</v>
      </c>
      <c r="L49" t="s">
        <v>22</v>
      </c>
      <c r="M49">
        <v>1396069200</v>
      </c>
      <c r="N49" s="11">
        <f t="shared" si="3"/>
        <v>41727.208333333336</v>
      </c>
      <c r="O49">
        <v>1398661200</v>
      </c>
      <c r="P49" s="11">
        <f t="shared" si="4"/>
        <v>41757.208333333336</v>
      </c>
      <c r="Q49" s="14">
        <f t="shared" si="5"/>
        <v>41727.208333333336</v>
      </c>
      <c r="R49" s="12">
        <f t="shared" si="6"/>
        <v>2014</v>
      </c>
      <c r="S49" t="b">
        <v>0</v>
      </c>
      <c r="T49" t="b">
        <v>0</v>
      </c>
      <c r="U49" t="s">
        <v>33</v>
      </c>
      <c r="V49" s="13" t="s">
        <v>2039</v>
      </c>
      <c r="W49" s="13" t="s">
        <v>2040</v>
      </c>
    </row>
    <row r="50" spans="1:23" ht="17" x14ac:dyDescent="0.2">
      <c r="A50">
        <v>48</v>
      </c>
      <c r="B50" t="s">
        <v>142</v>
      </c>
      <c r="C50" s="3" t="s">
        <v>143</v>
      </c>
      <c r="D50">
        <v>33300</v>
      </c>
      <c r="E50" s="13" t="str">
        <f t="shared" si="1"/>
        <v>30000 to 34999</v>
      </c>
      <c r="F50">
        <v>128862</v>
      </c>
      <c r="G50" s="7">
        <f t="shared" si="0"/>
        <v>386.97297297297297</v>
      </c>
      <c r="H50" t="s">
        <v>20</v>
      </c>
      <c r="I50">
        <v>2431</v>
      </c>
      <c r="J50" s="9">
        <f t="shared" si="2"/>
        <v>53.007815713698065</v>
      </c>
      <c r="K50" t="s">
        <v>21</v>
      </c>
      <c r="L50" t="s">
        <v>22</v>
      </c>
      <c r="M50">
        <v>1435208400</v>
      </c>
      <c r="N50" s="11">
        <f t="shared" si="3"/>
        <v>42180.208333333328</v>
      </c>
      <c r="O50">
        <v>1436245200</v>
      </c>
      <c r="P50" s="11">
        <f t="shared" si="4"/>
        <v>42192.208333333328</v>
      </c>
      <c r="Q50" s="14">
        <f t="shared" si="5"/>
        <v>42180.208333333328</v>
      </c>
      <c r="R50" s="12">
        <f t="shared" si="6"/>
        <v>2015</v>
      </c>
      <c r="S50" t="b">
        <v>0</v>
      </c>
      <c r="T50" t="b">
        <v>0</v>
      </c>
      <c r="U50" t="s">
        <v>33</v>
      </c>
      <c r="V50" s="13" t="s">
        <v>2039</v>
      </c>
      <c r="W50" s="13" t="s">
        <v>2040</v>
      </c>
    </row>
    <row r="51" spans="1:23" ht="17" x14ac:dyDescent="0.2">
      <c r="A51">
        <v>49</v>
      </c>
      <c r="B51" t="s">
        <v>144</v>
      </c>
      <c r="C51" s="3" t="s">
        <v>145</v>
      </c>
      <c r="D51">
        <v>7200</v>
      </c>
      <c r="E51" s="13" t="str">
        <f t="shared" si="1"/>
        <v>5000 to 9999</v>
      </c>
      <c r="F51">
        <v>13653</v>
      </c>
      <c r="G51" s="7">
        <f t="shared" si="0"/>
        <v>189.625</v>
      </c>
      <c r="H51" t="s">
        <v>20</v>
      </c>
      <c r="I51">
        <v>303</v>
      </c>
      <c r="J51" s="9">
        <f t="shared" si="2"/>
        <v>45.059405940594061</v>
      </c>
      <c r="K51" t="s">
        <v>21</v>
      </c>
      <c r="L51" t="s">
        <v>22</v>
      </c>
      <c r="M51">
        <v>1571547600</v>
      </c>
      <c r="N51" s="11">
        <f t="shared" si="3"/>
        <v>43758.208333333328</v>
      </c>
      <c r="O51">
        <v>1575439200</v>
      </c>
      <c r="P51" s="11">
        <f t="shared" si="4"/>
        <v>43803.25</v>
      </c>
      <c r="Q51" s="14">
        <f t="shared" si="5"/>
        <v>43758.208333333328</v>
      </c>
      <c r="R51" s="12">
        <f t="shared" si="6"/>
        <v>2019</v>
      </c>
      <c r="S51" t="b">
        <v>0</v>
      </c>
      <c r="T51" t="b">
        <v>0</v>
      </c>
      <c r="U51" t="s">
        <v>23</v>
      </c>
      <c r="V51" s="13" t="s">
        <v>2035</v>
      </c>
      <c r="W51" s="13" t="s">
        <v>2036</v>
      </c>
    </row>
    <row r="52" spans="1:23" ht="34" x14ac:dyDescent="0.2">
      <c r="A52">
        <v>50</v>
      </c>
      <c r="B52" t="s">
        <v>146</v>
      </c>
      <c r="C52" s="3" t="s">
        <v>147</v>
      </c>
      <c r="D52">
        <v>100</v>
      </c>
      <c r="E52" s="13" t="str">
        <f t="shared" si="1"/>
        <v>Less than 1000</v>
      </c>
      <c r="F52">
        <v>2</v>
      </c>
      <c r="G52" s="7">
        <f t="shared" si="0"/>
        <v>2</v>
      </c>
      <c r="H52" t="s">
        <v>14</v>
      </c>
      <c r="I52">
        <v>1</v>
      </c>
      <c r="J52" s="9">
        <f t="shared" si="2"/>
        <v>2</v>
      </c>
      <c r="K52" t="s">
        <v>107</v>
      </c>
      <c r="L52" t="s">
        <v>108</v>
      </c>
      <c r="M52">
        <v>1375333200</v>
      </c>
      <c r="N52" s="11">
        <f t="shared" si="3"/>
        <v>41487.208333333336</v>
      </c>
      <c r="O52">
        <v>1377752400</v>
      </c>
      <c r="P52" s="11">
        <f t="shared" si="4"/>
        <v>41515.208333333336</v>
      </c>
      <c r="Q52" s="14">
        <f t="shared" si="5"/>
        <v>41487.208333333336</v>
      </c>
      <c r="R52" s="12">
        <f t="shared" si="6"/>
        <v>2013</v>
      </c>
      <c r="S52" t="b">
        <v>0</v>
      </c>
      <c r="T52" t="b">
        <v>0</v>
      </c>
      <c r="U52" t="s">
        <v>148</v>
      </c>
      <c r="V52" s="13" t="s">
        <v>2035</v>
      </c>
      <c r="W52" s="13" t="s">
        <v>2057</v>
      </c>
    </row>
    <row r="53" spans="1:23" ht="34" x14ac:dyDescent="0.2">
      <c r="A53">
        <v>51</v>
      </c>
      <c r="B53" t="s">
        <v>149</v>
      </c>
      <c r="C53" s="3" t="s">
        <v>150</v>
      </c>
      <c r="D53">
        <v>158100</v>
      </c>
      <c r="E53" s="13" t="str">
        <f t="shared" si="1"/>
        <v>Greater than or equal to 50000</v>
      </c>
      <c r="F53">
        <v>145243</v>
      </c>
      <c r="G53" s="7">
        <f t="shared" si="0"/>
        <v>91.867805186590772</v>
      </c>
      <c r="H53" t="s">
        <v>14</v>
      </c>
      <c r="I53">
        <v>1467</v>
      </c>
      <c r="J53" s="9">
        <f t="shared" si="2"/>
        <v>99.006816632583508</v>
      </c>
      <c r="K53" t="s">
        <v>40</v>
      </c>
      <c r="L53" t="s">
        <v>41</v>
      </c>
      <c r="M53">
        <v>1332824400</v>
      </c>
      <c r="N53" s="11">
        <f t="shared" si="3"/>
        <v>40995.208333333336</v>
      </c>
      <c r="O53">
        <v>1334206800</v>
      </c>
      <c r="P53" s="11">
        <f t="shared" si="4"/>
        <v>41011.208333333336</v>
      </c>
      <c r="Q53" s="14">
        <f t="shared" si="5"/>
        <v>40995.208333333336</v>
      </c>
      <c r="R53" s="12">
        <f t="shared" si="6"/>
        <v>2012</v>
      </c>
      <c r="S53" t="b">
        <v>0</v>
      </c>
      <c r="T53" t="b">
        <v>1</v>
      </c>
      <c r="U53" t="s">
        <v>65</v>
      </c>
      <c r="V53" s="13" t="s">
        <v>2037</v>
      </c>
      <c r="W53" s="13" t="s">
        <v>2046</v>
      </c>
    </row>
    <row r="54" spans="1:23" ht="17" x14ac:dyDescent="0.2">
      <c r="A54">
        <v>52</v>
      </c>
      <c r="B54" t="s">
        <v>151</v>
      </c>
      <c r="C54" s="3" t="s">
        <v>152</v>
      </c>
      <c r="D54">
        <v>7200</v>
      </c>
      <c r="E54" s="13" t="str">
        <f t="shared" si="1"/>
        <v>5000 to 9999</v>
      </c>
      <c r="F54">
        <v>2459</v>
      </c>
      <c r="G54" s="7">
        <f t="shared" si="0"/>
        <v>34.152777777777779</v>
      </c>
      <c r="H54" t="s">
        <v>14</v>
      </c>
      <c r="I54">
        <v>75</v>
      </c>
      <c r="J54" s="9">
        <f t="shared" si="2"/>
        <v>32.786666666666669</v>
      </c>
      <c r="K54" t="s">
        <v>21</v>
      </c>
      <c r="L54" t="s">
        <v>22</v>
      </c>
      <c r="M54">
        <v>1284526800</v>
      </c>
      <c r="N54" s="11">
        <f t="shared" si="3"/>
        <v>40436.208333333336</v>
      </c>
      <c r="O54">
        <v>1284872400</v>
      </c>
      <c r="P54" s="11">
        <f t="shared" si="4"/>
        <v>40440.208333333336</v>
      </c>
      <c r="Q54" s="14">
        <f t="shared" si="5"/>
        <v>40436.208333333336</v>
      </c>
      <c r="R54" s="12">
        <f t="shared" si="6"/>
        <v>2010</v>
      </c>
      <c r="S54" t="b">
        <v>0</v>
      </c>
      <c r="T54" t="b">
        <v>0</v>
      </c>
      <c r="U54" t="s">
        <v>33</v>
      </c>
      <c r="V54" s="13" t="s">
        <v>2039</v>
      </c>
      <c r="W54" s="13" t="s">
        <v>2040</v>
      </c>
    </row>
    <row r="55" spans="1:23" ht="17" x14ac:dyDescent="0.2">
      <c r="A55">
        <v>53</v>
      </c>
      <c r="B55" t="s">
        <v>153</v>
      </c>
      <c r="C55" s="3" t="s">
        <v>154</v>
      </c>
      <c r="D55">
        <v>8800</v>
      </c>
      <c r="E55" s="13" t="str">
        <f t="shared" si="1"/>
        <v>5000 to 9999</v>
      </c>
      <c r="F55">
        <v>12356</v>
      </c>
      <c r="G55" s="7">
        <f t="shared" si="0"/>
        <v>140.40909090909091</v>
      </c>
      <c r="H55" t="s">
        <v>20</v>
      </c>
      <c r="I55">
        <v>209</v>
      </c>
      <c r="J55" s="9">
        <f t="shared" si="2"/>
        <v>59.119617224880386</v>
      </c>
      <c r="K55" t="s">
        <v>21</v>
      </c>
      <c r="L55" t="s">
        <v>22</v>
      </c>
      <c r="M55">
        <v>1400562000</v>
      </c>
      <c r="N55" s="11">
        <f t="shared" si="3"/>
        <v>41779.208333333336</v>
      </c>
      <c r="O55">
        <v>1403931600</v>
      </c>
      <c r="P55" s="11">
        <f t="shared" si="4"/>
        <v>41818.208333333336</v>
      </c>
      <c r="Q55" s="14">
        <f t="shared" si="5"/>
        <v>41779.208333333336</v>
      </c>
      <c r="R55" s="12">
        <f t="shared" si="6"/>
        <v>2014</v>
      </c>
      <c r="S55" t="b">
        <v>0</v>
      </c>
      <c r="T55" t="b">
        <v>0</v>
      </c>
      <c r="U55" t="s">
        <v>53</v>
      </c>
      <c r="V55" s="13" t="s">
        <v>2041</v>
      </c>
      <c r="W55" s="13" t="s">
        <v>2044</v>
      </c>
    </row>
    <row r="56" spans="1:23" ht="34" x14ac:dyDescent="0.2">
      <c r="A56">
        <v>54</v>
      </c>
      <c r="B56" t="s">
        <v>155</v>
      </c>
      <c r="C56" s="3" t="s">
        <v>156</v>
      </c>
      <c r="D56">
        <v>6000</v>
      </c>
      <c r="E56" s="13" t="str">
        <f t="shared" si="1"/>
        <v>5000 to 9999</v>
      </c>
      <c r="F56">
        <v>5392</v>
      </c>
      <c r="G56" s="7">
        <f t="shared" si="0"/>
        <v>89.86666666666666</v>
      </c>
      <c r="H56" t="s">
        <v>14</v>
      </c>
      <c r="I56">
        <v>120</v>
      </c>
      <c r="J56" s="9">
        <f t="shared" si="2"/>
        <v>44.93333333333333</v>
      </c>
      <c r="K56" t="s">
        <v>21</v>
      </c>
      <c r="L56" t="s">
        <v>22</v>
      </c>
      <c r="M56">
        <v>1520748000</v>
      </c>
      <c r="N56" s="11">
        <f t="shared" si="3"/>
        <v>43170.25</v>
      </c>
      <c r="O56">
        <v>1521262800</v>
      </c>
      <c r="P56" s="11">
        <f t="shared" si="4"/>
        <v>43176.208333333328</v>
      </c>
      <c r="Q56" s="14">
        <f t="shared" si="5"/>
        <v>43170.25</v>
      </c>
      <c r="R56" s="12">
        <f t="shared" si="6"/>
        <v>2018</v>
      </c>
      <c r="S56" t="b">
        <v>0</v>
      </c>
      <c r="T56" t="b">
        <v>0</v>
      </c>
      <c r="U56" t="s">
        <v>65</v>
      </c>
      <c r="V56" s="13" t="s">
        <v>2037</v>
      </c>
      <c r="W56" s="13" t="s">
        <v>2046</v>
      </c>
    </row>
    <row r="57" spans="1:23" ht="34" x14ac:dyDescent="0.2">
      <c r="A57">
        <v>55</v>
      </c>
      <c r="B57" t="s">
        <v>157</v>
      </c>
      <c r="C57" s="3" t="s">
        <v>158</v>
      </c>
      <c r="D57">
        <v>6600</v>
      </c>
      <c r="E57" s="13" t="str">
        <f t="shared" si="1"/>
        <v>5000 to 9999</v>
      </c>
      <c r="F57">
        <v>11746</v>
      </c>
      <c r="G57" s="7">
        <f t="shared" si="0"/>
        <v>177.96969696969697</v>
      </c>
      <c r="H57" t="s">
        <v>20</v>
      </c>
      <c r="I57">
        <v>131</v>
      </c>
      <c r="J57" s="9">
        <f t="shared" si="2"/>
        <v>89.664122137404576</v>
      </c>
      <c r="K57" t="s">
        <v>21</v>
      </c>
      <c r="L57" t="s">
        <v>22</v>
      </c>
      <c r="M57">
        <v>1532926800</v>
      </c>
      <c r="N57" s="11">
        <f t="shared" si="3"/>
        <v>43311.208333333328</v>
      </c>
      <c r="O57">
        <v>1533358800</v>
      </c>
      <c r="P57" s="11">
        <f t="shared" si="4"/>
        <v>43316.208333333328</v>
      </c>
      <c r="Q57" s="14">
        <f t="shared" si="5"/>
        <v>43311.208333333328</v>
      </c>
      <c r="R57" s="12">
        <f t="shared" si="6"/>
        <v>2018</v>
      </c>
      <c r="S57" t="b">
        <v>0</v>
      </c>
      <c r="T57" t="b">
        <v>0</v>
      </c>
      <c r="U57" t="s">
        <v>159</v>
      </c>
      <c r="V57" s="13" t="s">
        <v>2035</v>
      </c>
      <c r="W57" s="13" t="s">
        <v>2058</v>
      </c>
    </row>
    <row r="58" spans="1:23" ht="34" x14ac:dyDescent="0.2">
      <c r="A58">
        <v>56</v>
      </c>
      <c r="B58" t="s">
        <v>160</v>
      </c>
      <c r="C58" s="3" t="s">
        <v>161</v>
      </c>
      <c r="D58">
        <v>8000</v>
      </c>
      <c r="E58" s="13" t="str">
        <f t="shared" si="1"/>
        <v>5000 to 9999</v>
      </c>
      <c r="F58">
        <v>11493</v>
      </c>
      <c r="G58" s="7">
        <f t="shared" si="0"/>
        <v>143.66249999999999</v>
      </c>
      <c r="H58" t="s">
        <v>20</v>
      </c>
      <c r="I58">
        <v>164</v>
      </c>
      <c r="J58" s="9">
        <f t="shared" si="2"/>
        <v>70.079268292682926</v>
      </c>
      <c r="K58" t="s">
        <v>21</v>
      </c>
      <c r="L58" t="s">
        <v>22</v>
      </c>
      <c r="M58">
        <v>1420869600</v>
      </c>
      <c r="N58" s="11">
        <f t="shared" si="3"/>
        <v>42014.25</v>
      </c>
      <c r="O58">
        <v>1421474400</v>
      </c>
      <c r="P58" s="11">
        <f t="shared" si="4"/>
        <v>42021.25</v>
      </c>
      <c r="Q58" s="14">
        <f t="shared" si="5"/>
        <v>42014.25</v>
      </c>
      <c r="R58" s="12">
        <f t="shared" si="6"/>
        <v>2015</v>
      </c>
      <c r="S58" t="b">
        <v>0</v>
      </c>
      <c r="T58" t="b">
        <v>0</v>
      </c>
      <c r="U58" t="s">
        <v>65</v>
      </c>
      <c r="V58" s="13" t="s">
        <v>2037</v>
      </c>
      <c r="W58" s="13" t="s">
        <v>2046</v>
      </c>
    </row>
    <row r="59" spans="1:23" ht="17" x14ac:dyDescent="0.2">
      <c r="A59">
        <v>57</v>
      </c>
      <c r="B59" t="s">
        <v>162</v>
      </c>
      <c r="C59" s="3" t="s">
        <v>163</v>
      </c>
      <c r="D59">
        <v>2900</v>
      </c>
      <c r="E59" s="13" t="str">
        <f t="shared" si="1"/>
        <v>1000 to 4999</v>
      </c>
      <c r="F59">
        <v>6243</v>
      </c>
      <c r="G59" s="7">
        <f t="shared" si="0"/>
        <v>215.27586206896552</v>
      </c>
      <c r="H59" t="s">
        <v>20</v>
      </c>
      <c r="I59">
        <v>201</v>
      </c>
      <c r="J59" s="9">
        <f t="shared" si="2"/>
        <v>31.059701492537314</v>
      </c>
      <c r="K59" t="s">
        <v>21</v>
      </c>
      <c r="L59" t="s">
        <v>22</v>
      </c>
      <c r="M59">
        <v>1504242000</v>
      </c>
      <c r="N59" s="11">
        <f t="shared" si="3"/>
        <v>42979.208333333328</v>
      </c>
      <c r="O59">
        <v>1505278800</v>
      </c>
      <c r="P59" s="11">
        <f t="shared" si="4"/>
        <v>42991.208333333328</v>
      </c>
      <c r="Q59" s="14">
        <f t="shared" si="5"/>
        <v>42979.208333333328</v>
      </c>
      <c r="R59" s="12">
        <f t="shared" si="6"/>
        <v>2017</v>
      </c>
      <c r="S59" t="b">
        <v>0</v>
      </c>
      <c r="T59" t="b">
        <v>0</v>
      </c>
      <c r="U59" t="s">
        <v>89</v>
      </c>
      <c r="V59" s="13" t="s">
        <v>2050</v>
      </c>
      <c r="W59" s="13" t="s">
        <v>2051</v>
      </c>
    </row>
    <row r="60" spans="1:23" ht="17" x14ac:dyDescent="0.2">
      <c r="A60">
        <v>58</v>
      </c>
      <c r="B60" t="s">
        <v>164</v>
      </c>
      <c r="C60" s="3" t="s">
        <v>165</v>
      </c>
      <c r="D60">
        <v>2700</v>
      </c>
      <c r="E60" s="13" t="str">
        <f t="shared" si="1"/>
        <v>1000 to 4999</v>
      </c>
      <c r="F60">
        <v>6132</v>
      </c>
      <c r="G60" s="7">
        <f t="shared" si="0"/>
        <v>227.11111111111114</v>
      </c>
      <c r="H60" t="s">
        <v>20</v>
      </c>
      <c r="I60">
        <v>211</v>
      </c>
      <c r="J60" s="9">
        <f t="shared" si="2"/>
        <v>29.061611374407583</v>
      </c>
      <c r="K60" t="s">
        <v>21</v>
      </c>
      <c r="L60" t="s">
        <v>22</v>
      </c>
      <c r="M60">
        <v>1442811600</v>
      </c>
      <c r="N60" s="11">
        <f t="shared" si="3"/>
        <v>42268.208333333328</v>
      </c>
      <c r="O60">
        <v>1443934800</v>
      </c>
      <c r="P60" s="11">
        <f t="shared" si="4"/>
        <v>42281.208333333328</v>
      </c>
      <c r="Q60" s="14">
        <f t="shared" si="5"/>
        <v>42268.208333333328</v>
      </c>
      <c r="R60" s="12">
        <f t="shared" si="6"/>
        <v>2015</v>
      </c>
      <c r="S60" t="b">
        <v>0</v>
      </c>
      <c r="T60" t="b">
        <v>0</v>
      </c>
      <c r="U60" t="s">
        <v>33</v>
      </c>
      <c r="V60" s="13" t="s">
        <v>2039</v>
      </c>
      <c r="W60" s="13" t="s">
        <v>2040</v>
      </c>
    </row>
    <row r="61" spans="1:23" ht="17" x14ac:dyDescent="0.2">
      <c r="A61">
        <v>59</v>
      </c>
      <c r="B61" t="s">
        <v>166</v>
      </c>
      <c r="C61" s="3" t="s">
        <v>167</v>
      </c>
      <c r="D61">
        <v>1400</v>
      </c>
      <c r="E61" s="13" t="str">
        <f t="shared" si="1"/>
        <v>1000 to 4999</v>
      </c>
      <c r="F61">
        <v>3851</v>
      </c>
      <c r="G61" s="7">
        <f t="shared" si="0"/>
        <v>275.07142857142861</v>
      </c>
      <c r="H61" t="s">
        <v>20</v>
      </c>
      <c r="I61">
        <v>128</v>
      </c>
      <c r="J61" s="9">
        <f t="shared" si="2"/>
        <v>30.0859375</v>
      </c>
      <c r="K61" t="s">
        <v>21</v>
      </c>
      <c r="L61" t="s">
        <v>22</v>
      </c>
      <c r="M61">
        <v>1497243600</v>
      </c>
      <c r="N61" s="11">
        <f t="shared" si="3"/>
        <v>42898.208333333328</v>
      </c>
      <c r="O61">
        <v>1498539600</v>
      </c>
      <c r="P61" s="11">
        <f t="shared" si="4"/>
        <v>42913.208333333328</v>
      </c>
      <c r="Q61" s="14">
        <f t="shared" si="5"/>
        <v>42898.208333333328</v>
      </c>
      <c r="R61" s="12">
        <f t="shared" si="6"/>
        <v>2017</v>
      </c>
      <c r="S61" t="b">
        <v>0</v>
      </c>
      <c r="T61" t="b">
        <v>1</v>
      </c>
      <c r="U61" t="s">
        <v>33</v>
      </c>
      <c r="V61" s="13" t="s">
        <v>2039</v>
      </c>
      <c r="W61" s="13" t="s">
        <v>2040</v>
      </c>
    </row>
    <row r="62" spans="1:23" ht="34" x14ac:dyDescent="0.2">
      <c r="A62">
        <v>60</v>
      </c>
      <c r="B62" t="s">
        <v>168</v>
      </c>
      <c r="C62" s="3" t="s">
        <v>169</v>
      </c>
      <c r="D62">
        <v>94200</v>
      </c>
      <c r="E62" s="13" t="str">
        <f t="shared" si="1"/>
        <v>Greater than or equal to 50000</v>
      </c>
      <c r="F62">
        <v>135997</v>
      </c>
      <c r="G62" s="7">
        <f t="shared" si="0"/>
        <v>144.37048832271762</v>
      </c>
      <c r="H62" t="s">
        <v>20</v>
      </c>
      <c r="I62">
        <v>1600</v>
      </c>
      <c r="J62" s="9">
        <f t="shared" si="2"/>
        <v>84.998125000000002</v>
      </c>
      <c r="K62" t="s">
        <v>15</v>
      </c>
      <c r="L62" t="s">
        <v>16</v>
      </c>
      <c r="M62">
        <v>1342501200</v>
      </c>
      <c r="N62" s="11">
        <f t="shared" si="3"/>
        <v>41107.208333333336</v>
      </c>
      <c r="O62">
        <v>1342760400</v>
      </c>
      <c r="P62" s="11">
        <f t="shared" si="4"/>
        <v>41110.208333333336</v>
      </c>
      <c r="Q62" s="14">
        <f t="shared" si="5"/>
        <v>41107.208333333336</v>
      </c>
      <c r="R62" s="12">
        <f t="shared" si="6"/>
        <v>2012</v>
      </c>
      <c r="S62" t="b">
        <v>0</v>
      </c>
      <c r="T62" t="b">
        <v>0</v>
      </c>
      <c r="U62" t="s">
        <v>33</v>
      </c>
      <c r="V62" s="13" t="s">
        <v>2039</v>
      </c>
      <c r="W62" s="13" t="s">
        <v>2040</v>
      </c>
    </row>
    <row r="63" spans="1:23" ht="34" x14ac:dyDescent="0.2">
      <c r="A63">
        <v>61</v>
      </c>
      <c r="B63" t="s">
        <v>170</v>
      </c>
      <c r="C63" s="3" t="s">
        <v>171</v>
      </c>
      <c r="D63">
        <v>199200</v>
      </c>
      <c r="E63" s="13" t="str">
        <f t="shared" si="1"/>
        <v>Greater than or equal to 50000</v>
      </c>
      <c r="F63">
        <v>184750</v>
      </c>
      <c r="G63" s="7">
        <f t="shared" si="0"/>
        <v>92.74598393574297</v>
      </c>
      <c r="H63" t="s">
        <v>14</v>
      </c>
      <c r="I63">
        <v>2253</v>
      </c>
      <c r="J63" s="9">
        <f t="shared" si="2"/>
        <v>82.001775410563695</v>
      </c>
      <c r="K63" t="s">
        <v>15</v>
      </c>
      <c r="L63" t="s">
        <v>16</v>
      </c>
      <c r="M63">
        <v>1298268000</v>
      </c>
      <c r="N63" s="11">
        <f t="shared" si="3"/>
        <v>40595.25</v>
      </c>
      <c r="O63">
        <v>1301720400</v>
      </c>
      <c r="P63" s="11">
        <f t="shared" si="4"/>
        <v>40635.208333333336</v>
      </c>
      <c r="Q63" s="14">
        <f t="shared" si="5"/>
        <v>40595.25</v>
      </c>
      <c r="R63" s="12">
        <f t="shared" si="6"/>
        <v>2011</v>
      </c>
      <c r="S63" t="b">
        <v>0</v>
      </c>
      <c r="T63" t="b">
        <v>0</v>
      </c>
      <c r="U63" t="s">
        <v>33</v>
      </c>
      <c r="V63" s="13" t="s">
        <v>2039</v>
      </c>
      <c r="W63" s="13" t="s">
        <v>2040</v>
      </c>
    </row>
    <row r="64" spans="1:23" ht="34" x14ac:dyDescent="0.2">
      <c r="A64">
        <v>62</v>
      </c>
      <c r="B64" t="s">
        <v>172</v>
      </c>
      <c r="C64" s="3" t="s">
        <v>173</v>
      </c>
      <c r="D64">
        <v>2000</v>
      </c>
      <c r="E64" s="13" t="str">
        <f t="shared" si="1"/>
        <v>1000 to 4999</v>
      </c>
      <c r="F64">
        <v>14452</v>
      </c>
      <c r="G64" s="7">
        <f t="shared" si="0"/>
        <v>722.6</v>
      </c>
      <c r="H64" t="s">
        <v>20</v>
      </c>
      <c r="I64">
        <v>249</v>
      </c>
      <c r="J64" s="9">
        <f t="shared" si="2"/>
        <v>58.040160642570278</v>
      </c>
      <c r="K64" t="s">
        <v>21</v>
      </c>
      <c r="L64" t="s">
        <v>22</v>
      </c>
      <c r="M64">
        <v>1433480400</v>
      </c>
      <c r="N64" s="11">
        <f t="shared" si="3"/>
        <v>42160.208333333328</v>
      </c>
      <c r="O64">
        <v>1433566800</v>
      </c>
      <c r="P64" s="11">
        <f t="shared" si="4"/>
        <v>42161.208333333328</v>
      </c>
      <c r="Q64" s="14">
        <f t="shared" si="5"/>
        <v>42160.208333333328</v>
      </c>
      <c r="R64" s="12">
        <f t="shared" si="6"/>
        <v>2015</v>
      </c>
      <c r="S64" t="b">
        <v>0</v>
      </c>
      <c r="T64" t="b">
        <v>0</v>
      </c>
      <c r="U64" t="s">
        <v>28</v>
      </c>
      <c r="V64" s="13" t="s">
        <v>2037</v>
      </c>
      <c r="W64" s="13" t="s">
        <v>2038</v>
      </c>
    </row>
    <row r="65" spans="1:23" ht="17" x14ac:dyDescent="0.2">
      <c r="A65">
        <v>63</v>
      </c>
      <c r="B65" t="s">
        <v>174</v>
      </c>
      <c r="C65" s="3" t="s">
        <v>175</v>
      </c>
      <c r="D65">
        <v>4700</v>
      </c>
      <c r="E65" s="13" t="str">
        <f t="shared" si="1"/>
        <v>1000 to 4999</v>
      </c>
      <c r="F65">
        <v>557</v>
      </c>
      <c r="G65" s="7">
        <f t="shared" si="0"/>
        <v>11.851063829787234</v>
      </c>
      <c r="H65" t="s">
        <v>14</v>
      </c>
      <c r="I65">
        <v>5</v>
      </c>
      <c r="J65" s="9">
        <f t="shared" si="2"/>
        <v>111.4</v>
      </c>
      <c r="K65" t="s">
        <v>21</v>
      </c>
      <c r="L65" t="s">
        <v>22</v>
      </c>
      <c r="M65">
        <v>1493355600</v>
      </c>
      <c r="N65" s="11">
        <f t="shared" si="3"/>
        <v>42853.208333333328</v>
      </c>
      <c r="O65">
        <v>1493874000</v>
      </c>
      <c r="P65" s="11">
        <f t="shared" si="4"/>
        <v>42859.208333333328</v>
      </c>
      <c r="Q65" s="14">
        <f t="shared" si="5"/>
        <v>42853.208333333328</v>
      </c>
      <c r="R65" s="12">
        <f t="shared" si="6"/>
        <v>2017</v>
      </c>
      <c r="S65" t="b">
        <v>0</v>
      </c>
      <c r="T65" t="b">
        <v>0</v>
      </c>
      <c r="U65" t="s">
        <v>33</v>
      </c>
      <c r="V65" s="13" t="s">
        <v>2039</v>
      </c>
      <c r="W65" s="13" t="s">
        <v>2040</v>
      </c>
    </row>
    <row r="66" spans="1:23" ht="17" x14ac:dyDescent="0.2">
      <c r="A66">
        <v>64</v>
      </c>
      <c r="B66" t="s">
        <v>176</v>
      </c>
      <c r="C66" s="3" t="s">
        <v>177</v>
      </c>
      <c r="D66">
        <v>2800</v>
      </c>
      <c r="E66" s="13" t="str">
        <f t="shared" si="1"/>
        <v>1000 to 4999</v>
      </c>
      <c r="F66">
        <v>2734</v>
      </c>
      <c r="G66" s="7">
        <f t="shared" ref="G66:G129" si="7">$F66/$D66*100</f>
        <v>97.642857142857139</v>
      </c>
      <c r="H66" t="s">
        <v>14</v>
      </c>
      <c r="I66">
        <v>38</v>
      </c>
      <c r="J66" s="9">
        <f t="shared" si="2"/>
        <v>71.94736842105263</v>
      </c>
      <c r="K66" t="s">
        <v>21</v>
      </c>
      <c r="L66" t="s">
        <v>22</v>
      </c>
      <c r="M66">
        <v>1530507600</v>
      </c>
      <c r="N66" s="11">
        <f t="shared" si="3"/>
        <v>43283.208333333328</v>
      </c>
      <c r="O66">
        <v>1531803600</v>
      </c>
      <c r="P66" s="11">
        <f t="shared" si="4"/>
        <v>43298.208333333328</v>
      </c>
      <c r="Q66" s="14">
        <f t="shared" si="5"/>
        <v>43283.208333333328</v>
      </c>
      <c r="R66" s="12">
        <f t="shared" si="6"/>
        <v>2018</v>
      </c>
      <c r="S66" t="b">
        <v>0</v>
      </c>
      <c r="T66" t="b">
        <v>1</v>
      </c>
      <c r="U66" t="s">
        <v>28</v>
      </c>
      <c r="V66" s="13" t="s">
        <v>2037</v>
      </c>
      <c r="W66" s="13" t="s">
        <v>2038</v>
      </c>
    </row>
    <row r="67" spans="1:23" ht="17" x14ac:dyDescent="0.2">
      <c r="A67">
        <v>65</v>
      </c>
      <c r="B67" t="s">
        <v>178</v>
      </c>
      <c r="C67" s="3" t="s">
        <v>179</v>
      </c>
      <c r="D67">
        <v>6100</v>
      </c>
      <c r="E67" s="13" t="str">
        <f t="shared" ref="E67:E130" si="8">IF(D67&lt;1000, "Less than 1000",IF((D67&gt;=1000)*(D67&lt;=4999), "1000 to 4999",IF((D67&gt;=5000)*(D67&lt;=9999), "5000 to 9999",IF((D67&gt;=10000)*(D67&lt;=14999), "10000 to 14999",IF((D67&gt;=15000)*(D67&lt;=19999), "15000 to 19999",IF((D67&gt;=20000)*(D67&lt;=24999), "20000 to 24999",IF((D67&gt;=25000)*(D67&lt;=29999), "25000 to 29999",IF((D67&gt;=30000)*(D67&lt;=34999), "30000 to 34999",IF((D67&gt;=35000)*(D67&lt;=39999), "35000 to 39999",IF((D67&gt;=40000)*(D67&lt;=44999), "40000 to 44999",IF((D67&gt;=45000)*(D67&lt;=49999), "45000 to 49999",IF((D67&gt;=50000), "Greater than or equal to 50000",FALSE))))))))))))</f>
        <v>5000 to 9999</v>
      </c>
      <c r="F67">
        <v>14405</v>
      </c>
      <c r="G67" s="7">
        <f t="shared" si="7"/>
        <v>236.14754098360655</v>
      </c>
      <c r="H67" t="s">
        <v>20</v>
      </c>
      <c r="I67">
        <v>236</v>
      </c>
      <c r="J67" s="9">
        <f t="shared" ref="J67:J130" si="9">IF($F67=0,0,$F67/$I67)</f>
        <v>61.038135593220339</v>
      </c>
      <c r="K67" t="s">
        <v>21</v>
      </c>
      <c r="L67" t="s">
        <v>22</v>
      </c>
      <c r="M67">
        <v>1296108000</v>
      </c>
      <c r="N67" s="11">
        <f t="shared" ref="N67:N130" si="10">((($M67/60)/60)/24)+DATE(1970,1,1)</f>
        <v>40570.25</v>
      </c>
      <c r="O67">
        <v>1296712800</v>
      </c>
      <c r="P67" s="11">
        <f t="shared" ref="P67:P130" si="11">((($O67/60)/60)/24)+DATE(1970,1,1)</f>
        <v>40577.25</v>
      </c>
      <c r="Q67" s="14">
        <f t="shared" ref="Q67:Q130" si="12">((($M67/60)/60)/24)+DATE(1970,1,1)</f>
        <v>40570.25</v>
      </c>
      <c r="R67" s="12">
        <f t="shared" ref="R67:R130" si="13">YEAR(N67)</f>
        <v>2011</v>
      </c>
      <c r="S67" t="b">
        <v>0</v>
      </c>
      <c r="T67" t="b">
        <v>0</v>
      </c>
      <c r="U67" t="s">
        <v>33</v>
      </c>
      <c r="V67" s="13" t="s">
        <v>2039</v>
      </c>
      <c r="W67" s="13" t="s">
        <v>2040</v>
      </c>
    </row>
    <row r="68" spans="1:23" ht="17" x14ac:dyDescent="0.2">
      <c r="A68">
        <v>66</v>
      </c>
      <c r="B68" t="s">
        <v>180</v>
      </c>
      <c r="C68" s="3" t="s">
        <v>181</v>
      </c>
      <c r="D68">
        <v>2900</v>
      </c>
      <c r="E68" s="13" t="str">
        <f t="shared" si="8"/>
        <v>1000 to 4999</v>
      </c>
      <c r="F68">
        <v>1307</v>
      </c>
      <c r="G68" s="7">
        <f t="shared" si="7"/>
        <v>45.068965517241381</v>
      </c>
      <c r="H68" t="s">
        <v>14</v>
      </c>
      <c r="I68">
        <v>12</v>
      </c>
      <c r="J68" s="9">
        <f t="shared" si="9"/>
        <v>108.91666666666667</v>
      </c>
      <c r="K68" t="s">
        <v>21</v>
      </c>
      <c r="L68" t="s">
        <v>22</v>
      </c>
      <c r="M68">
        <v>1428469200</v>
      </c>
      <c r="N68" s="11">
        <f t="shared" si="10"/>
        <v>42102.208333333328</v>
      </c>
      <c r="O68">
        <v>1428901200</v>
      </c>
      <c r="P68" s="11">
        <f t="shared" si="11"/>
        <v>42107.208333333328</v>
      </c>
      <c r="Q68" s="14">
        <f t="shared" si="12"/>
        <v>42102.208333333328</v>
      </c>
      <c r="R68" s="12">
        <f t="shared" si="13"/>
        <v>2015</v>
      </c>
      <c r="S68" t="b">
        <v>0</v>
      </c>
      <c r="T68" t="b">
        <v>1</v>
      </c>
      <c r="U68" t="s">
        <v>33</v>
      </c>
      <c r="V68" s="13" t="s">
        <v>2039</v>
      </c>
      <c r="W68" s="13" t="s">
        <v>2040</v>
      </c>
    </row>
    <row r="69" spans="1:23" ht="34" x14ac:dyDescent="0.2">
      <c r="A69">
        <v>67</v>
      </c>
      <c r="B69" t="s">
        <v>182</v>
      </c>
      <c r="C69" s="3" t="s">
        <v>183</v>
      </c>
      <c r="D69">
        <v>72600</v>
      </c>
      <c r="E69" s="13" t="str">
        <f t="shared" si="8"/>
        <v>Greater than or equal to 50000</v>
      </c>
      <c r="F69">
        <v>117892</v>
      </c>
      <c r="G69" s="7">
        <f t="shared" si="7"/>
        <v>162.38567493112947</v>
      </c>
      <c r="H69" t="s">
        <v>20</v>
      </c>
      <c r="I69">
        <v>4065</v>
      </c>
      <c r="J69" s="9">
        <f t="shared" si="9"/>
        <v>29.001722017220171</v>
      </c>
      <c r="K69" t="s">
        <v>40</v>
      </c>
      <c r="L69" t="s">
        <v>41</v>
      </c>
      <c r="M69">
        <v>1264399200</v>
      </c>
      <c r="N69" s="11">
        <f t="shared" si="10"/>
        <v>40203.25</v>
      </c>
      <c r="O69">
        <v>1264831200</v>
      </c>
      <c r="P69" s="11">
        <f t="shared" si="11"/>
        <v>40208.25</v>
      </c>
      <c r="Q69" s="14">
        <f t="shared" si="12"/>
        <v>40203.25</v>
      </c>
      <c r="R69" s="12">
        <f t="shared" si="13"/>
        <v>2010</v>
      </c>
      <c r="S69" t="b">
        <v>0</v>
      </c>
      <c r="T69" t="b">
        <v>1</v>
      </c>
      <c r="U69" t="s">
        <v>65</v>
      </c>
      <c r="V69" s="13" t="s">
        <v>2037</v>
      </c>
      <c r="W69" s="13" t="s">
        <v>2046</v>
      </c>
    </row>
    <row r="70" spans="1:23" ht="17" x14ac:dyDescent="0.2">
      <c r="A70">
        <v>68</v>
      </c>
      <c r="B70" t="s">
        <v>184</v>
      </c>
      <c r="C70" s="3" t="s">
        <v>185</v>
      </c>
      <c r="D70">
        <v>5700</v>
      </c>
      <c r="E70" s="13" t="str">
        <f t="shared" si="8"/>
        <v>5000 to 9999</v>
      </c>
      <c r="F70">
        <v>14508</v>
      </c>
      <c r="G70" s="7">
        <f t="shared" si="7"/>
        <v>254.52631578947367</v>
      </c>
      <c r="H70" t="s">
        <v>20</v>
      </c>
      <c r="I70">
        <v>246</v>
      </c>
      <c r="J70" s="9">
        <f t="shared" si="9"/>
        <v>58.975609756097562</v>
      </c>
      <c r="K70" t="s">
        <v>107</v>
      </c>
      <c r="L70" t="s">
        <v>108</v>
      </c>
      <c r="M70">
        <v>1501131600</v>
      </c>
      <c r="N70" s="11">
        <f t="shared" si="10"/>
        <v>42943.208333333328</v>
      </c>
      <c r="O70">
        <v>1505192400</v>
      </c>
      <c r="P70" s="11">
        <f t="shared" si="11"/>
        <v>42990.208333333328</v>
      </c>
      <c r="Q70" s="14">
        <f t="shared" si="12"/>
        <v>42943.208333333328</v>
      </c>
      <c r="R70" s="12">
        <f t="shared" si="13"/>
        <v>2017</v>
      </c>
      <c r="S70" t="b">
        <v>0</v>
      </c>
      <c r="T70" t="b">
        <v>1</v>
      </c>
      <c r="U70" t="s">
        <v>33</v>
      </c>
      <c r="V70" s="13" t="s">
        <v>2039</v>
      </c>
      <c r="W70" s="13" t="s">
        <v>2040</v>
      </c>
    </row>
    <row r="71" spans="1:23" ht="17" x14ac:dyDescent="0.2">
      <c r="A71">
        <v>69</v>
      </c>
      <c r="B71" t="s">
        <v>186</v>
      </c>
      <c r="C71" s="3" t="s">
        <v>187</v>
      </c>
      <c r="D71">
        <v>7900</v>
      </c>
      <c r="E71" s="13" t="str">
        <f t="shared" si="8"/>
        <v>5000 to 9999</v>
      </c>
      <c r="F71">
        <v>1901</v>
      </c>
      <c r="G71" s="7">
        <f t="shared" si="7"/>
        <v>24.063291139240505</v>
      </c>
      <c r="H71" t="s">
        <v>74</v>
      </c>
      <c r="I71">
        <v>17</v>
      </c>
      <c r="J71" s="9">
        <f t="shared" si="9"/>
        <v>111.82352941176471</v>
      </c>
      <c r="K71" t="s">
        <v>21</v>
      </c>
      <c r="L71" t="s">
        <v>22</v>
      </c>
      <c r="M71">
        <v>1292738400</v>
      </c>
      <c r="N71" s="11">
        <f t="shared" si="10"/>
        <v>40531.25</v>
      </c>
      <c r="O71">
        <v>1295676000</v>
      </c>
      <c r="P71" s="11">
        <f t="shared" si="11"/>
        <v>40565.25</v>
      </c>
      <c r="Q71" s="14">
        <f t="shared" si="12"/>
        <v>40531.25</v>
      </c>
      <c r="R71" s="12">
        <f t="shared" si="13"/>
        <v>2010</v>
      </c>
      <c r="S71" t="b">
        <v>0</v>
      </c>
      <c r="T71" t="b">
        <v>0</v>
      </c>
      <c r="U71" t="s">
        <v>33</v>
      </c>
      <c r="V71" s="13" t="s">
        <v>2039</v>
      </c>
      <c r="W71" s="13" t="s">
        <v>2040</v>
      </c>
    </row>
    <row r="72" spans="1:23" ht="34" x14ac:dyDescent="0.2">
      <c r="A72">
        <v>70</v>
      </c>
      <c r="B72" t="s">
        <v>188</v>
      </c>
      <c r="C72" s="3" t="s">
        <v>189</v>
      </c>
      <c r="D72">
        <v>128000</v>
      </c>
      <c r="E72" s="13" t="str">
        <f t="shared" si="8"/>
        <v>Greater than or equal to 50000</v>
      </c>
      <c r="F72">
        <v>158389</v>
      </c>
      <c r="G72" s="7">
        <f t="shared" si="7"/>
        <v>123.74140625000001</v>
      </c>
      <c r="H72" t="s">
        <v>20</v>
      </c>
      <c r="I72">
        <v>2475</v>
      </c>
      <c r="J72" s="9">
        <f t="shared" si="9"/>
        <v>63.995555555555555</v>
      </c>
      <c r="K72" t="s">
        <v>107</v>
      </c>
      <c r="L72" t="s">
        <v>108</v>
      </c>
      <c r="M72">
        <v>1288674000</v>
      </c>
      <c r="N72" s="11">
        <f t="shared" si="10"/>
        <v>40484.208333333336</v>
      </c>
      <c r="O72">
        <v>1292911200</v>
      </c>
      <c r="P72" s="11">
        <f t="shared" si="11"/>
        <v>40533.25</v>
      </c>
      <c r="Q72" s="14">
        <f t="shared" si="12"/>
        <v>40484.208333333336</v>
      </c>
      <c r="R72" s="12">
        <f t="shared" si="13"/>
        <v>2010</v>
      </c>
      <c r="S72" t="b">
        <v>0</v>
      </c>
      <c r="T72" t="b">
        <v>1</v>
      </c>
      <c r="U72" t="s">
        <v>33</v>
      </c>
      <c r="V72" s="13" t="s">
        <v>2039</v>
      </c>
      <c r="W72" s="13" t="s">
        <v>2040</v>
      </c>
    </row>
    <row r="73" spans="1:23" ht="34" x14ac:dyDescent="0.2">
      <c r="A73">
        <v>71</v>
      </c>
      <c r="B73" t="s">
        <v>190</v>
      </c>
      <c r="C73" s="3" t="s">
        <v>191</v>
      </c>
      <c r="D73">
        <v>6000</v>
      </c>
      <c r="E73" s="13" t="str">
        <f t="shared" si="8"/>
        <v>5000 to 9999</v>
      </c>
      <c r="F73">
        <v>6484</v>
      </c>
      <c r="G73" s="7">
        <f t="shared" si="7"/>
        <v>108.06666666666666</v>
      </c>
      <c r="H73" t="s">
        <v>20</v>
      </c>
      <c r="I73">
        <v>76</v>
      </c>
      <c r="J73" s="9">
        <f t="shared" si="9"/>
        <v>85.315789473684205</v>
      </c>
      <c r="K73" t="s">
        <v>21</v>
      </c>
      <c r="L73" t="s">
        <v>22</v>
      </c>
      <c r="M73">
        <v>1575093600</v>
      </c>
      <c r="N73" s="11">
        <f t="shared" si="10"/>
        <v>43799.25</v>
      </c>
      <c r="O73">
        <v>1575439200</v>
      </c>
      <c r="P73" s="11">
        <f t="shared" si="11"/>
        <v>43803.25</v>
      </c>
      <c r="Q73" s="14">
        <f t="shared" si="12"/>
        <v>43799.25</v>
      </c>
      <c r="R73" s="12">
        <f t="shared" si="13"/>
        <v>2019</v>
      </c>
      <c r="S73" t="b">
        <v>0</v>
      </c>
      <c r="T73" t="b">
        <v>0</v>
      </c>
      <c r="U73" t="s">
        <v>33</v>
      </c>
      <c r="V73" s="13" t="s">
        <v>2039</v>
      </c>
      <c r="W73" s="13" t="s">
        <v>2040</v>
      </c>
    </row>
    <row r="74" spans="1:23" ht="17" x14ac:dyDescent="0.2">
      <c r="A74">
        <v>72</v>
      </c>
      <c r="B74" t="s">
        <v>192</v>
      </c>
      <c r="C74" s="3" t="s">
        <v>193</v>
      </c>
      <c r="D74">
        <v>600</v>
      </c>
      <c r="E74" s="13" t="str">
        <f t="shared" si="8"/>
        <v>Less than 1000</v>
      </c>
      <c r="F74">
        <v>4022</v>
      </c>
      <c r="G74" s="7">
        <f t="shared" si="7"/>
        <v>670.33333333333326</v>
      </c>
      <c r="H74" t="s">
        <v>20</v>
      </c>
      <c r="I74">
        <v>54</v>
      </c>
      <c r="J74" s="9">
        <f t="shared" si="9"/>
        <v>74.481481481481481</v>
      </c>
      <c r="K74" t="s">
        <v>21</v>
      </c>
      <c r="L74" t="s">
        <v>22</v>
      </c>
      <c r="M74">
        <v>1435726800</v>
      </c>
      <c r="N74" s="11">
        <f t="shared" si="10"/>
        <v>42186.208333333328</v>
      </c>
      <c r="O74">
        <v>1438837200</v>
      </c>
      <c r="P74" s="11">
        <f t="shared" si="11"/>
        <v>42222.208333333328</v>
      </c>
      <c r="Q74" s="14">
        <f t="shared" si="12"/>
        <v>42186.208333333328</v>
      </c>
      <c r="R74" s="12">
        <f t="shared" si="13"/>
        <v>2015</v>
      </c>
      <c r="S74" t="b">
        <v>0</v>
      </c>
      <c r="T74" t="b">
        <v>0</v>
      </c>
      <c r="U74" t="s">
        <v>71</v>
      </c>
      <c r="V74" s="13" t="s">
        <v>2041</v>
      </c>
      <c r="W74" s="13" t="s">
        <v>2049</v>
      </c>
    </row>
    <row r="75" spans="1:23" ht="17" x14ac:dyDescent="0.2">
      <c r="A75">
        <v>73</v>
      </c>
      <c r="B75" t="s">
        <v>194</v>
      </c>
      <c r="C75" s="3" t="s">
        <v>195</v>
      </c>
      <c r="D75">
        <v>1400</v>
      </c>
      <c r="E75" s="13" t="str">
        <f t="shared" si="8"/>
        <v>1000 to 4999</v>
      </c>
      <c r="F75">
        <v>9253</v>
      </c>
      <c r="G75" s="7">
        <f t="shared" si="7"/>
        <v>660.92857142857144</v>
      </c>
      <c r="H75" t="s">
        <v>20</v>
      </c>
      <c r="I75">
        <v>88</v>
      </c>
      <c r="J75" s="9">
        <f t="shared" si="9"/>
        <v>105.14772727272727</v>
      </c>
      <c r="K75" t="s">
        <v>21</v>
      </c>
      <c r="L75" t="s">
        <v>22</v>
      </c>
      <c r="M75">
        <v>1480226400</v>
      </c>
      <c r="N75" s="11">
        <f t="shared" si="10"/>
        <v>42701.25</v>
      </c>
      <c r="O75">
        <v>1480485600</v>
      </c>
      <c r="P75" s="11">
        <f t="shared" si="11"/>
        <v>42704.25</v>
      </c>
      <c r="Q75" s="14">
        <f t="shared" si="12"/>
        <v>42701.25</v>
      </c>
      <c r="R75" s="12">
        <f t="shared" si="13"/>
        <v>2016</v>
      </c>
      <c r="S75" t="b">
        <v>0</v>
      </c>
      <c r="T75" t="b">
        <v>0</v>
      </c>
      <c r="U75" t="s">
        <v>159</v>
      </c>
      <c r="V75" s="13" t="s">
        <v>2035</v>
      </c>
      <c r="W75" s="13" t="s">
        <v>2058</v>
      </c>
    </row>
    <row r="76" spans="1:23" ht="17" x14ac:dyDescent="0.2">
      <c r="A76">
        <v>74</v>
      </c>
      <c r="B76" t="s">
        <v>196</v>
      </c>
      <c r="C76" s="3" t="s">
        <v>197</v>
      </c>
      <c r="D76">
        <v>3900</v>
      </c>
      <c r="E76" s="13" t="str">
        <f t="shared" si="8"/>
        <v>1000 to 4999</v>
      </c>
      <c r="F76">
        <v>4776</v>
      </c>
      <c r="G76" s="7">
        <f t="shared" si="7"/>
        <v>122.46153846153847</v>
      </c>
      <c r="H76" t="s">
        <v>20</v>
      </c>
      <c r="I76">
        <v>85</v>
      </c>
      <c r="J76" s="9">
        <f t="shared" si="9"/>
        <v>56.188235294117646</v>
      </c>
      <c r="K76" t="s">
        <v>40</v>
      </c>
      <c r="L76" t="s">
        <v>41</v>
      </c>
      <c r="M76">
        <v>1459054800</v>
      </c>
      <c r="N76" s="11">
        <f t="shared" si="10"/>
        <v>42456.208333333328</v>
      </c>
      <c r="O76">
        <v>1459141200</v>
      </c>
      <c r="P76" s="11">
        <f t="shared" si="11"/>
        <v>42457.208333333328</v>
      </c>
      <c r="Q76" s="14">
        <f t="shared" si="12"/>
        <v>42456.208333333328</v>
      </c>
      <c r="R76" s="12">
        <f t="shared" si="13"/>
        <v>2016</v>
      </c>
      <c r="S76" t="b">
        <v>0</v>
      </c>
      <c r="T76" t="b">
        <v>0</v>
      </c>
      <c r="U76" t="s">
        <v>148</v>
      </c>
      <c r="V76" s="13" t="s">
        <v>2035</v>
      </c>
      <c r="W76" s="13" t="s">
        <v>2057</v>
      </c>
    </row>
    <row r="77" spans="1:23" ht="17" x14ac:dyDescent="0.2">
      <c r="A77">
        <v>75</v>
      </c>
      <c r="B77" t="s">
        <v>198</v>
      </c>
      <c r="C77" s="3" t="s">
        <v>199</v>
      </c>
      <c r="D77">
        <v>9700</v>
      </c>
      <c r="E77" s="13" t="str">
        <f t="shared" si="8"/>
        <v>5000 to 9999</v>
      </c>
      <c r="F77">
        <v>14606</v>
      </c>
      <c r="G77" s="7">
        <f t="shared" si="7"/>
        <v>150.57731958762886</v>
      </c>
      <c r="H77" t="s">
        <v>20</v>
      </c>
      <c r="I77">
        <v>170</v>
      </c>
      <c r="J77" s="9">
        <f t="shared" si="9"/>
        <v>85.917647058823533</v>
      </c>
      <c r="K77" t="s">
        <v>21</v>
      </c>
      <c r="L77" t="s">
        <v>22</v>
      </c>
      <c r="M77">
        <v>1531630800</v>
      </c>
      <c r="N77" s="11">
        <f t="shared" si="10"/>
        <v>43296.208333333328</v>
      </c>
      <c r="O77">
        <v>1532322000</v>
      </c>
      <c r="P77" s="11">
        <f t="shared" si="11"/>
        <v>43304.208333333328</v>
      </c>
      <c r="Q77" s="14">
        <f t="shared" si="12"/>
        <v>43296.208333333328</v>
      </c>
      <c r="R77" s="12">
        <f t="shared" si="13"/>
        <v>2018</v>
      </c>
      <c r="S77" t="b">
        <v>0</v>
      </c>
      <c r="T77" t="b">
        <v>0</v>
      </c>
      <c r="U77" t="s">
        <v>122</v>
      </c>
      <c r="V77" s="13" t="s">
        <v>2054</v>
      </c>
      <c r="W77" s="13" t="s">
        <v>2055</v>
      </c>
    </row>
    <row r="78" spans="1:23" ht="34" x14ac:dyDescent="0.2">
      <c r="A78">
        <v>76</v>
      </c>
      <c r="B78" t="s">
        <v>200</v>
      </c>
      <c r="C78" s="3" t="s">
        <v>201</v>
      </c>
      <c r="D78">
        <v>122900</v>
      </c>
      <c r="E78" s="13" t="str">
        <f t="shared" si="8"/>
        <v>Greater than or equal to 50000</v>
      </c>
      <c r="F78">
        <v>95993</v>
      </c>
      <c r="G78" s="7">
        <f t="shared" si="7"/>
        <v>78.106590724165997</v>
      </c>
      <c r="H78" t="s">
        <v>14</v>
      </c>
      <c r="I78">
        <v>1684</v>
      </c>
      <c r="J78" s="9">
        <f t="shared" si="9"/>
        <v>57.00296912114014</v>
      </c>
      <c r="K78" t="s">
        <v>21</v>
      </c>
      <c r="L78" t="s">
        <v>22</v>
      </c>
      <c r="M78">
        <v>1421992800</v>
      </c>
      <c r="N78" s="11">
        <f t="shared" si="10"/>
        <v>42027.25</v>
      </c>
      <c r="O78">
        <v>1426222800</v>
      </c>
      <c r="P78" s="11">
        <f t="shared" si="11"/>
        <v>42076.208333333328</v>
      </c>
      <c r="Q78" s="14">
        <f t="shared" si="12"/>
        <v>42027.25</v>
      </c>
      <c r="R78" s="12">
        <f t="shared" si="13"/>
        <v>2015</v>
      </c>
      <c r="S78" t="b">
        <v>1</v>
      </c>
      <c r="T78" t="b">
        <v>1</v>
      </c>
      <c r="U78" t="s">
        <v>33</v>
      </c>
      <c r="V78" s="13" t="s">
        <v>2039</v>
      </c>
      <c r="W78" s="13" t="s">
        <v>2040</v>
      </c>
    </row>
    <row r="79" spans="1:23" ht="17" x14ac:dyDescent="0.2">
      <c r="A79">
        <v>77</v>
      </c>
      <c r="B79" t="s">
        <v>202</v>
      </c>
      <c r="C79" s="3" t="s">
        <v>203</v>
      </c>
      <c r="D79">
        <v>9500</v>
      </c>
      <c r="E79" s="13" t="str">
        <f t="shared" si="8"/>
        <v>5000 to 9999</v>
      </c>
      <c r="F79">
        <v>4460</v>
      </c>
      <c r="G79" s="7">
        <f t="shared" si="7"/>
        <v>46.94736842105263</v>
      </c>
      <c r="H79" t="s">
        <v>14</v>
      </c>
      <c r="I79">
        <v>56</v>
      </c>
      <c r="J79" s="9">
        <f t="shared" si="9"/>
        <v>79.642857142857139</v>
      </c>
      <c r="K79" t="s">
        <v>21</v>
      </c>
      <c r="L79" t="s">
        <v>22</v>
      </c>
      <c r="M79">
        <v>1285563600</v>
      </c>
      <c r="N79" s="11">
        <f t="shared" si="10"/>
        <v>40448.208333333336</v>
      </c>
      <c r="O79">
        <v>1286773200</v>
      </c>
      <c r="P79" s="11">
        <f t="shared" si="11"/>
        <v>40462.208333333336</v>
      </c>
      <c r="Q79" s="14">
        <f t="shared" si="12"/>
        <v>40448.208333333336</v>
      </c>
      <c r="R79" s="12">
        <f t="shared" si="13"/>
        <v>2010</v>
      </c>
      <c r="S79" t="b">
        <v>0</v>
      </c>
      <c r="T79" t="b">
        <v>1</v>
      </c>
      <c r="U79" t="s">
        <v>71</v>
      </c>
      <c r="V79" s="13" t="s">
        <v>2041</v>
      </c>
      <c r="W79" s="13" t="s">
        <v>2049</v>
      </c>
    </row>
    <row r="80" spans="1:23" ht="34" x14ac:dyDescent="0.2">
      <c r="A80">
        <v>78</v>
      </c>
      <c r="B80" t="s">
        <v>204</v>
      </c>
      <c r="C80" s="3" t="s">
        <v>205</v>
      </c>
      <c r="D80">
        <v>4500</v>
      </c>
      <c r="E80" s="13" t="str">
        <f t="shared" si="8"/>
        <v>1000 to 4999</v>
      </c>
      <c r="F80">
        <v>13536</v>
      </c>
      <c r="G80" s="7">
        <f t="shared" si="7"/>
        <v>300.8</v>
      </c>
      <c r="H80" t="s">
        <v>20</v>
      </c>
      <c r="I80">
        <v>330</v>
      </c>
      <c r="J80" s="9">
        <f t="shared" si="9"/>
        <v>41.018181818181816</v>
      </c>
      <c r="K80" t="s">
        <v>21</v>
      </c>
      <c r="L80" t="s">
        <v>22</v>
      </c>
      <c r="M80">
        <v>1523854800</v>
      </c>
      <c r="N80" s="11">
        <f t="shared" si="10"/>
        <v>43206.208333333328</v>
      </c>
      <c r="O80">
        <v>1523941200</v>
      </c>
      <c r="P80" s="11">
        <f t="shared" si="11"/>
        <v>43207.208333333328</v>
      </c>
      <c r="Q80" s="14">
        <f t="shared" si="12"/>
        <v>43206.208333333328</v>
      </c>
      <c r="R80" s="12">
        <f t="shared" si="13"/>
        <v>2018</v>
      </c>
      <c r="S80" t="b">
        <v>0</v>
      </c>
      <c r="T80" t="b">
        <v>0</v>
      </c>
      <c r="U80" t="s">
        <v>206</v>
      </c>
      <c r="V80" s="13" t="s">
        <v>2047</v>
      </c>
      <c r="W80" s="13" t="s">
        <v>2059</v>
      </c>
    </row>
    <row r="81" spans="1:23" ht="34" x14ac:dyDescent="0.2">
      <c r="A81">
        <v>79</v>
      </c>
      <c r="B81" t="s">
        <v>207</v>
      </c>
      <c r="C81" s="3" t="s">
        <v>208</v>
      </c>
      <c r="D81">
        <v>57800</v>
      </c>
      <c r="E81" s="13" t="str">
        <f t="shared" si="8"/>
        <v>Greater than or equal to 50000</v>
      </c>
      <c r="F81">
        <v>40228</v>
      </c>
      <c r="G81" s="7">
        <f t="shared" si="7"/>
        <v>69.598615916955026</v>
      </c>
      <c r="H81" t="s">
        <v>14</v>
      </c>
      <c r="I81">
        <v>838</v>
      </c>
      <c r="J81" s="9">
        <f t="shared" si="9"/>
        <v>48.004773269689736</v>
      </c>
      <c r="K81" t="s">
        <v>21</v>
      </c>
      <c r="L81" t="s">
        <v>22</v>
      </c>
      <c r="M81">
        <v>1529125200</v>
      </c>
      <c r="N81" s="11">
        <f t="shared" si="10"/>
        <v>43267.208333333328</v>
      </c>
      <c r="O81">
        <v>1529557200</v>
      </c>
      <c r="P81" s="11">
        <f t="shared" si="11"/>
        <v>43272.208333333328</v>
      </c>
      <c r="Q81" s="14">
        <f t="shared" si="12"/>
        <v>43267.208333333328</v>
      </c>
      <c r="R81" s="12">
        <f t="shared" si="13"/>
        <v>2018</v>
      </c>
      <c r="S81" t="b">
        <v>0</v>
      </c>
      <c r="T81" t="b">
        <v>0</v>
      </c>
      <c r="U81" t="s">
        <v>33</v>
      </c>
      <c r="V81" s="13" t="s">
        <v>2039</v>
      </c>
      <c r="W81" s="13" t="s">
        <v>2040</v>
      </c>
    </row>
    <row r="82" spans="1:23" ht="17" x14ac:dyDescent="0.2">
      <c r="A82">
        <v>80</v>
      </c>
      <c r="B82" t="s">
        <v>209</v>
      </c>
      <c r="C82" s="3" t="s">
        <v>210</v>
      </c>
      <c r="D82">
        <v>1100</v>
      </c>
      <c r="E82" s="13" t="str">
        <f t="shared" si="8"/>
        <v>1000 to 4999</v>
      </c>
      <c r="F82">
        <v>7012</v>
      </c>
      <c r="G82" s="7">
        <f t="shared" si="7"/>
        <v>637.4545454545455</v>
      </c>
      <c r="H82" t="s">
        <v>20</v>
      </c>
      <c r="I82">
        <v>127</v>
      </c>
      <c r="J82" s="9">
        <f t="shared" si="9"/>
        <v>55.212598425196852</v>
      </c>
      <c r="K82" t="s">
        <v>21</v>
      </c>
      <c r="L82" t="s">
        <v>22</v>
      </c>
      <c r="M82">
        <v>1503982800</v>
      </c>
      <c r="N82" s="11">
        <f t="shared" si="10"/>
        <v>42976.208333333328</v>
      </c>
      <c r="O82">
        <v>1506574800</v>
      </c>
      <c r="P82" s="11">
        <f t="shared" si="11"/>
        <v>43006.208333333328</v>
      </c>
      <c r="Q82" s="14">
        <f t="shared" si="12"/>
        <v>42976.208333333328</v>
      </c>
      <c r="R82" s="12">
        <f t="shared" si="13"/>
        <v>2017</v>
      </c>
      <c r="S82" t="b">
        <v>0</v>
      </c>
      <c r="T82" t="b">
        <v>0</v>
      </c>
      <c r="U82" t="s">
        <v>89</v>
      </c>
      <c r="V82" s="13" t="s">
        <v>2050</v>
      </c>
      <c r="W82" s="13" t="s">
        <v>2051</v>
      </c>
    </row>
    <row r="83" spans="1:23" ht="17" x14ac:dyDescent="0.2">
      <c r="A83">
        <v>81</v>
      </c>
      <c r="B83" t="s">
        <v>211</v>
      </c>
      <c r="C83" s="3" t="s">
        <v>212</v>
      </c>
      <c r="D83">
        <v>16800</v>
      </c>
      <c r="E83" s="13" t="str">
        <f t="shared" si="8"/>
        <v>15000 to 19999</v>
      </c>
      <c r="F83">
        <v>37857</v>
      </c>
      <c r="G83" s="7">
        <f t="shared" si="7"/>
        <v>225.33928571428569</v>
      </c>
      <c r="H83" t="s">
        <v>20</v>
      </c>
      <c r="I83">
        <v>411</v>
      </c>
      <c r="J83" s="9">
        <f t="shared" si="9"/>
        <v>92.109489051094897</v>
      </c>
      <c r="K83" t="s">
        <v>21</v>
      </c>
      <c r="L83" t="s">
        <v>22</v>
      </c>
      <c r="M83">
        <v>1511416800</v>
      </c>
      <c r="N83" s="11">
        <f t="shared" si="10"/>
        <v>43062.25</v>
      </c>
      <c r="O83">
        <v>1513576800</v>
      </c>
      <c r="P83" s="11">
        <f t="shared" si="11"/>
        <v>43087.25</v>
      </c>
      <c r="Q83" s="14">
        <f t="shared" si="12"/>
        <v>43062.25</v>
      </c>
      <c r="R83" s="12">
        <f t="shared" si="13"/>
        <v>2017</v>
      </c>
      <c r="S83" t="b">
        <v>0</v>
      </c>
      <c r="T83" t="b">
        <v>0</v>
      </c>
      <c r="U83" t="s">
        <v>23</v>
      </c>
      <c r="V83" s="13" t="s">
        <v>2035</v>
      </c>
      <c r="W83" s="13" t="s">
        <v>2036</v>
      </c>
    </row>
    <row r="84" spans="1:23" ht="17" x14ac:dyDescent="0.2">
      <c r="A84">
        <v>82</v>
      </c>
      <c r="B84" t="s">
        <v>213</v>
      </c>
      <c r="C84" s="3" t="s">
        <v>214</v>
      </c>
      <c r="D84">
        <v>1000</v>
      </c>
      <c r="E84" s="13" t="str">
        <f t="shared" si="8"/>
        <v>1000 to 4999</v>
      </c>
      <c r="F84">
        <v>14973</v>
      </c>
      <c r="G84" s="7">
        <f t="shared" si="7"/>
        <v>1497.3000000000002</v>
      </c>
      <c r="H84" t="s">
        <v>20</v>
      </c>
      <c r="I84">
        <v>180</v>
      </c>
      <c r="J84" s="9">
        <f t="shared" si="9"/>
        <v>83.183333333333337</v>
      </c>
      <c r="K84" t="s">
        <v>40</v>
      </c>
      <c r="L84" t="s">
        <v>41</v>
      </c>
      <c r="M84">
        <v>1547704800</v>
      </c>
      <c r="N84" s="11">
        <f t="shared" si="10"/>
        <v>43482.25</v>
      </c>
      <c r="O84">
        <v>1548309600</v>
      </c>
      <c r="P84" s="11">
        <f t="shared" si="11"/>
        <v>43489.25</v>
      </c>
      <c r="Q84" s="14">
        <f t="shared" si="12"/>
        <v>43482.25</v>
      </c>
      <c r="R84" s="12">
        <f t="shared" si="13"/>
        <v>2019</v>
      </c>
      <c r="S84" t="b">
        <v>0</v>
      </c>
      <c r="T84" t="b">
        <v>1</v>
      </c>
      <c r="U84" t="s">
        <v>89</v>
      </c>
      <c r="V84" s="13" t="s">
        <v>2050</v>
      </c>
      <c r="W84" s="13" t="s">
        <v>2051</v>
      </c>
    </row>
    <row r="85" spans="1:23" ht="34" x14ac:dyDescent="0.2">
      <c r="A85">
        <v>83</v>
      </c>
      <c r="B85" t="s">
        <v>215</v>
      </c>
      <c r="C85" s="3" t="s">
        <v>216</v>
      </c>
      <c r="D85">
        <v>106400</v>
      </c>
      <c r="E85" s="13" t="str">
        <f t="shared" si="8"/>
        <v>Greater than or equal to 50000</v>
      </c>
      <c r="F85">
        <v>39996</v>
      </c>
      <c r="G85" s="7">
        <f t="shared" si="7"/>
        <v>37.590225563909776</v>
      </c>
      <c r="H85" t="s">
        <v>14</v>
      </c>
      <c r="I85">
        <v>1000</v>
      </c>
      <c r="J85" s="9">
        <f t="shared" si="9"/>
        <v>39.996000000000002</v>
      </c>
      <c r="K85" t="s">
        <v>21</v>
      </c>
      <c r="L85" t="s">
        <v>22</v>
      </c>
      <c r="M85">
        <v>1469682000</v>
      </c>
      <c r="N85" s="11">
        <f t="shared" si="10"/>
        <v>42579.208333333328</v>
      </c>
      <c r="O85">
        <v>1471582800</v>
      </c>
      <c r="P85" s="11">
        <f t="shared" si="11"/>
        <v>42601.208333333328</v>
      </c>
      <c r="Q85" s="14">
        <f t="shared" si="12"/>
        <v>42579.208333333328</v>
      </c>
      <c r="R85" s="12">
        <f t="shared" si="13"/>
        <v>2016</v>
      </c>
      <c r="S85" t="b">
        <v>0</v>
      </c>
      <c r="T85" t="b">
        <v>0</v>
      </c>
      <c r="U85" t="s">
        <v>50</v>
      </c>
      <c r="V85" s="13" t="s">
        <v>2035</v>
      </c>
      <c r="W85" s="13" t="s">
        <v>2043</v>
      </c>
    </row>
    <row r="86" spans="1:23" ht="17" x14ac:dyDescent="0.2">
      <c r="A86">
        <v>84</v>
      </c>
      <c r="B86" t="s">
        <v>217</v>
      </c>
      <c r="C86" s="3" t="s">
        <v>218</v>
      </c>
      <c r="D86">
        <v>31400</v>
      </c>
      <c r="E86" s="13" t="str">
        <f t="shared" si="8"/>
        <v>30000 to 34999</v>
      </c>
      <c r="F86">
        <v>41564</v>
      </c>
      <c r="G86" s="7">
        <f t="shared" si="7"/>
        <v>132.36942675159236</v>
      </c>
      <c r="H86" t="s">
        <v>20</v>
      </c>
      <c r="I86">
        <v>374</v>
      </c>
      <c r="J86" s="9">
        <f t="shared" si="9"/>
        <v>111.1336898395722</v>
      </c>
      <c r="K86" t="s">
        <v>21</v>
      </c>
      <c r="L86" t="s">
        <v>22</v>
      </c>
      <c r="M86">
        <v>1343451600</v>
      </c>
      <c r="N86" s="11">
        <f t="shared" si="10"/>
        <v>41118.208333333336</v>
      </c>
      <c r="O86">
        <v>1344315600</v>
      </c>
      <c r="P86" s="11">
        <f t="shared" si="11"/>
        <v>41128.208333333336</v>
      </c>
      <c r="Q86" s="14">
        <f t="shared" si="12"/>
        <v>41118.208333333336</v>
      </c>
      <c r="R86" s="12">
        <f t="shared" si="13"/>
        <v>2012</v>
      </c>
      <c r="S86" t="b">
        <v>0</v>
      </c>
      <c r="T86" t="b">
        <v>0</v>
      </c>
      <c r="U86" t="s">
        <v>65</v>
      </c>
      <c r="V86" s="13" t="s">
        <v>2037</v>
      </c>
      <c r="W86" s="13" t="s">
        <v>2046</v>
      </c>
    </row>
    <row r="87" spans="1:23" ht="17" x14ac:dyDescent="0.2">
      <c r="A87">
        <v>85</v>
      </c>
      <c r="B87" t="s">
        <v>219</v>
      </c>
      <c r="C87" s="3" t="s">
        <v>220</v>
      </c>
      <c r="D87">
        <v>4900</v>
      </c>
      <c r="E87" s="13" t="str">
        <f t="shared" si="8"/>
        <v>1000 to 4999</v>
      </c>
      <c r="F87">
        <v>6430</v>
      </c>
      <c r="G87" s="7">
        <f t="shared" si="7"/>
        <v>131.22448979591837</v>
      </c>
      <c r="H87" t="s">
        <v>20</v>
      </c>
      <c r="I87">
        <v>71</v>
      </c>
      <c r="J87" s="9">
        <f t="shared" si="9"/>
        <v>90.563380281690144</v>
      </c>
      <c r="K87" t="s">
        <v>26</v>
      </c>
      <c r="L87" t="s">
        <v>27</v>
      </c>
      <c r="M87">
        <v>1315717200</v>
      </c>
      <c r="N87" s="11">
        <f t="shared" si="10"/>
        <v>40797.208333333336</v>
      </c>
      <c r="O87">
        <v>1316408400</v>
      </c>
      <c r="P87" s="11">
        <f t="shared" si="11"/>
        <v>40805.208333333336</v>
      </c>
      <c r="Q87" s="14">
        <f t="shared" si="12"/>
        <v>40797.208333333336</v>
      </c>
      <c r="R87" s="12">
        <f t="shared" si="13"/>
        <v>2011</v>
      </c>
      <c r="S87" t="b">
        <v>0</v>
      </c>
      <c r="T87" t="b">
        <v>0</v>
      </c>
      <c r="U87" t="s">
        <v>60</v>
      </c>
      <c r="V87" s="13" t="s">
        <v>2035</v>
      </c>
      <c r="W87" s="13" t="s">
        <v>2045</v>
      </c>
    </row>
    <row r="88" spans="1:23" ht="17" x14ac:dyDescent="0.2">
      <c r="A88">
        <v>86</v>
      </c>
      <c r="B88" t="s">
        <v>221</v>
      </c>
      <c r="C88" s="3" t="s">
        <v>222</v>
      </c>
      <c r="D88">
        <v>7400</v>
      </c>
      <c r="E88" s="13" t="str">
        <f t="shared" si="8"/>
        <v>5000 to 9999</v>
      </c>
      <c r="F88">
        <v>12405</v>
      </c>
      <c r="G88" s="7">
        <f t="shared" si="7"/>
        <v>167.63513513513513</v>
      </c>
      <c r="H88" t="s">
        <v>20</v>
      </c>
      <c r="I88">
        <v>203</v>
      </c>
      <c r="J88" s="9">
        <f t="shared" si="9"/>
        <v>61.108374384236456</v>
      </c>
      <c r="K88" t="s">
        <v>21</v>
      </c>
      <c r="L88" t="s">
        <v>22</v>
      </c>
      <c r="M88">
        <v>1430715600</v>
      </c>
      <c r="N88" s="11">
        <f t="shared" si="10"/>
        <v>42128.208333333328</v>
      </c>
      <c r="O88">
        <v>1431838800</v>
      </c>
      <c r="P88" s="11">
        <f t="shared" si="11"/>
        <v>42141.208333333328</v>
      </c>
      <c r="Q88" s="14">
        <f t="shared" si="12"/>
        <v>42128.208333333328</v>
      </c>
      <c r="R88" s="12">
        <f t="shared" si="13"/>
        <v>2015</v>
      </c>
      <c r="S88" t="b">
        <v>1</v>
      </c>
      <c r="T88" t="b">
        <v>0</v>
      </c>
      <c r="U88" t="s">
        <v>33</v>
      </c>
      <c r="V88" s="13" t="s">
        <v>2039</v>
      </c>
      <c r="W88" s="13" t="s">
        <v>2040</v>
      </c>
    </row>
    <row r="89" spans="1:23" ht="34" x14ac:dyDescent="0.2">
      <c r="A89">
        <v>87</v>
      </c>
      <c r="B89" t="s">
        <v>223</v>
      </c>
      <c r="C89" s="3" t="s">
        <v>224</v>
      </c>
      <c r="D89">
        <v>198500</v>
      </c>
      <c r="E89" s="13" t="str">
        <f t="shared" si="8"/>
        <v>Greater than or equal to 50000</v>
      </c>
      <c r="F89">
        <v>123040</v>
      </c>
      <c r="G89" s="7">
        <f t="shared" si="7"/>
        <v>61.984886649874063</v>
      </c>
      <c r="H89" t="s">
        <v>14</v>
      </c>
      <c r="I89">
        <v>1482</v>
      </c>
      <c r="J89" s="9">
        <f t="shared" si="9"/>
        <v>83.022941970310384</v>
      </c>
      <c r="K89" t="s">
        <v>26</v>
      </c>
      <c r="L89" t="s">
        <v>27</v>
      </c>
      <c r="M89">
        <v>1299564000</v>
      </c>
      <c r="N89" s="11">
        <f t="shared" si="10"/>
        <v>40610.25</v>
      </c>
      <c r="O89">
        <v>1300510800</v>
      </c>
      <c r="P89" s="11">
        <f t="shared" si="11"/>
        <v>40621.208333333336</v>
      </c>
      <c r="Q89" s="14">
        <f t="shared" si="12"/>
        <v>40610.25</v>
      </c>
      <c r="R89" s="12">
        <f t="shared" si="13"/>
        <v>2011</v>
      </c>
      <c r="S89" t="b">
        <v>0</v>
      </c>
      <c r="T89" t="b">
        <v>1</v>
      </c>
      <c r="U89" t="s">
        <v>23</v>
      </c>
      <c r="V89" s="13" t="s">
        <v>2035</v>
      </c>
      <c r="W89" s="13" t="s">
        <v>2036</v>
      </c>
    </row>
    <row r="90" spans="1:23" ht="17" x14ac:dyDescent="0.2">
      <c r="A90">
        <v>88</v>
      </c>
      <c r="B90" t="s">
        <v>225</v>
      </c>
      <c r="C90" s="3" t="s">
        <v>226</v>
      </c>
      <c r="D90">
        <v>4800</v>
      </c>
      <c r="E90" s="13" t="str">
        <f t="shared" si="8"/>
        <v>1000 to 4999</v>
      </c>
      <c r="F90">
        <v>12516</v>
      </c>
      <c r="G90" s="7">
        <f t="shared" si="7"/>
        <v>260.75</v>
      </c>
      <c r="H90" t="s">
        <v>20</v>
      </c>
      <c r="I90">
        <v>113</v>
      </c>
      <c r="J90" s="9">
        <f t="shared" si="9"/>
        <v>110.76106194690266</v>
      </c>
      <c r="K90" t="s">
        <v>21</v>
      </c>
      <c r="L90" t="s">
        <v>22</v>
      </c>
      <c r="M90">
        <v>1429160400</v>
      </c>
      <c r="N90" s="11">
        <f t="shared" si="10"/>
        <v>42110.208333333328</v>
      </c>
      <c r="O90">
        <v>1431061200</v>
      </c>
      <c r="P90" s="11">
        <f t="shared" si="11"/>
        <v>42132.208333333328</v>
      </c>
      <c r="Q90" s="14">
        <f t="shared" si="12"/>
        <v>42110.208333333328</v>
      </c>
      <c r="R90" s="12">
        <f t="shared" si="13"/>
        <v>2015</v>
      </c>
      <c r="S90" t="b">
        <v>0</v>
      </c>
      <c r="T90" t="b">
        <v>0</v>
      </c>
      <c r="U90" t="s">
        <v>206</v>
      </c>
      <c r="V90" s="13" t="s">
        <v>2047</v>
      </c>
      <c r="W90" s="13" t="s">
        <v>2059</v>
      </c>
    </row>
    <row r="91" spans="1:23" ht="17" x14ac:dyDescent="0.2">
      <c r="A91">
        <v>89</v>
      </c>
      <c r="B91" t="s">
        <v>227</v>
      </c>
      <c r="C91" s="3" t="s">
        <v>228</v>
      </c>
      <c r="D91">
        <v>3400</v>
      </c>
      <c r="E91" s="13" t="str">
        <f t="shared" si="8"/>
        <v>1000 to 4999</v>
      </c>
      <c r="F91">
        <v>8588</v>
      </c>
      <c r="G91" s="7">
        <f t="shared" si="7"/>
        <v>252.58823529411765</v>
      </c>
      <c r="H91" t="s">
        <v>20</v>
      </c>
      <c r="I91">
        <v>96</v>
      </c>
      <c r="J91" s="9">
        <f t="shared" si="9"/>
        <v>89.458333333333329</v>
      </c>
      <c r="K91" t="s">
        <v>21</v>
      </c>
      <c r="L91" t="s">
        <v>22</v>
      </c>
      <c r="M91">
        <v>1271307600</v>
      </c>
      <c r="N91" s="11">
        <f t="shared" si="10"/>
        <v>40283.208333333336</v>
      </c>
      <c r="O91">
        <v>1271480400</v>
      </c>
      <c r="P91" s="11">
        <f t="shared" si="11"/>
        <v>40285.208333333336</v>
      </c>
      <c r="Q91" s="14">
        <f t="shared" si="12"/>
        <v>40283.208333333336</v>
      </c>
      <c r="R91" s="12">
        <f t="shared" si="13"/>
        <v>2010</v>
      </c>
      <c r="S91" t="b">
        <v>0</v>
      </c>
      <c r="T91" t="b">
        <v>0</v>
      </c>
      <c r="U91" t="s">
        <v>33</v>
      </c>
      <c r="V91" s="13" t="s">
        <v>2039</v>
      </c>
      <c r="W91" s="13" t="s">
        <v>2040</v>
      </c>
    </row>
    <row r="92" spans="1:23" ht="17" x14ac:dyDescent="0.2">
      <c r="A92">
        <v>90</v>
      </c>
      <c r="B92" t="s">
        <v>229</v>
      </c>
      <c r="C92" s="3" t="s">
        <v>230</v>
      </c>
      <c r="D92">
        <v>7800</v>
      </c>
      <c r="E92" s="13" t="str">
        <f t="shared" si="8"/>
        <v>5000 to 9999</v>
      </c>
      <c r="F92">
        <v>6132</v>
      </c>
      <c r="G92" s="7">
        <f t="shared" si="7"/>
        <v>78.615384615384613</v>
      </c>
      <c r="H92" t="s">
        <v>14</v>
      </c>
      <c r="I92">
        <v>106</v>
      </c>
      <c r="J92" s="9">
        <f t="shared" si="9"/>
        <v>57.849056603773583</v>
      </c>
      <c r="K92" t="s">
        <v>21</v>
      </c>
      <c r="L92" t="s">
        <v>22</v>
      </c>
      <c r="M92">
        <v>1456380000</v>
      </c>
      <c r="N92" s="11">
        <f t="shared" si="10"/>
        <v>42425.25</v>
      </c>
      <c r="O92">
        <v>1456380000</v>
      </c>
      <c r="P92" s="11">
        <f t="shared" si="11"/>
        <v>42425.25</v>
      </c>
      <c r="Q92" s="14">
        <f t="shared" si="12"/>
        <v>42425.25</v>
      </c>
      <c r="R92" s="12">
        <f t="shared" si="13"/>
        <v>2016</v>
      </c>
      <c r="S92" t="b">
        <v>0</v>
      </c>
      <c r="T92" t="b">
        <v>1</v>
      </c>
      <c r="U92" t="s">
        <v>33</v>
      </c>
      <c r="V92" s="13" t="s">
        <v>2039</v>
      </c>
      <c r="W92" s="13" t="s">
        <v>2040</v>
      </c>
    </row>
    <row r="93" spans="1:23" ht="34" x14ac:dyDescent="0.2">
      <c r="A93">
        <v>91</v>
      </c>
      <c r="B93" t="s">
        <v>231</v>
      </c>
      <c r="C93" s="3" t="s">
        <v>232</v>
      </c>
      <c r="D93">
        <v>154300</v>
      </c>
      <c r="E93" s="13" t="str">
        <f t="shared" si="8"/>
        <v>Greater than or equal to 50000</v>
      </c>
      <c r="F93">
        <v>74688</v>
      </c>
      <c r="G93" s="7">
        <f t="shared" si="7"/>
        <v>48.404406999351913</v>
      </c>
      <c r="H93" t="s">
        <v>14</v>
      </c>
      <c r="I93">
        <v>679</v>
      </c>
      <c r="J93" s="9">
        <f t="shared" si="9"/>
        <v>109.99705449189985</v>
      </c>
      <c r="K93" t="s">
        <v>107</v>
      </c>
      <c r="L93" t="s">
        <v>108</v>
      </c>
      <c r="M93">
        <v>1470459600</v>
      </c>
      <c r="N93" s="11">
        <f t="shared" si="10"/>
        <v>42588.208333333328</v>
      </c>
      <c r="O93">
        <v>1472878800</v>
      </c>
      <c r="P93" s="11">
        <f t="shared" si="11"/>
        <v>42616.208333333328</v>
      </c>
      <c r="Q93" s="14">
        <f t="shared" si="12"/>
        <v>42588.208333333328</v>
      </c>
      <c r="R93" s="12">
        <f t="shared" si="13"/>
        <v>2016</v>
      </c>
      <c r="S93" t="b">
        <v>0</v>
      </c>
      <c r="T93" t="b">
        <v>0</v>
      </c>
      <c r="U93" t="s">
        <v>206</v>
      </c>
      <c r="V93" s="13" t="s">
        <v>2047</v>
      </c>
      <c r="W93" s="13" t="s">
        <v>2059</v>
      </c>
    </row>
    <row r="94" spans="1:23" ht="34" x14ac:dyDescent="0.2">
      <c r="A94">
        <v>92</v>
      </c>
      <c r="B94" t="s">
        <v>233</v>
      </c>
      <c r="C94" s="3" t="s">
        <v>234</v>
      </c>
      <c r="D94">
        <v>20000</v>
      </c>
      <c r="E94" s="13" t="str">
        <f t="shared" si="8"/>
        <v>20000 to 24999</v>
      </c>
      <c r="F94">
        <v>51775</v>
      </c>
      <c r="G94" s="7">
        <f t="shared" si="7"/>
        <v>258.875</v>
      </c>
      <c r="H94" t="s">
        <v>20</v>
      </c>
      <c r="I94">
        <v>498</v>
      </c>
      <c r="J94" s="9">
        <f t="shared" si="9"/>
        <v>103.96586345381526</v>
      </c>
      <c r="K94" t="s">
        <v>98</v>
      </c>
      <c r="L94" t="s">
        <v>99</v>
      </c>
      <c r="M94">
        <v>1277269200</v>
      </c>
      <c r="N94" s="11">
        <f t="shared" si="10"/>
        <v>40352.208333333336</v>
      </c>
      <c r="O94">
        <v>1277355600</v>
      </c>
      <c r="P94" s="11">
        <f t="shared" si="11"/>
        <v>40353.208333333336</v>
      </c>
      <c r="Q94" s="14">
        <f t="shared" si="12"/>
        <v>40352.208333333336</v>
      </c>
      <c r="R94" s="12">
        <f t="shared" si="13"/>
        <v>2010</v>
      </c>
      <c r="S94" t="b">
        <v>0</v>
      </c>
      <c r="T94" t="b">
        <v>1</v>
      </c>
      <c r="U94" t="s">
        <v>89</v>
      </c>
      <c r="V94" s="13" t="s">
        <v>2050</v>
      </c>
      <c r="W94" s="13" t="s">
        <v>2051</v>
      </c>
    </row>
    <row r="95" spans="1:23" ht="34" x14ac:dyDescent="0.2">
      <c r="A95">
        <v>93</v>
      </c>
      <c r="B95" t="s">
        <v>235</v>
      </c>
      <c r="C95" s="3" t="s">
        <v>236</v>
      </c>
      <c r="D95">
        <v>108800</v>
      </c>
      <c r="E95" s="13" t="str">
        <f t="shared" si="8"/>
        <v>Greater than or equal to 50000</v>
      </c>
      <c r="F95">
        <v>65877</v>
      </c>
      <c r="G95" s="7">
        <f t="shared" si="7"/>
        <v>60.548713235294116</v>
      </c>
      <c r="H95" t="s">
        <v>74</v>
      </c>
      <c r="I95">
        <v>610</v>
      </c>
      <c r="J95" s="9">
        <f t="shared" si="9"/>
        <v>107.99508196721311</v>
      </c>
      <c r="K95" t="s">
        <v>21</v>
      </c>
      <c r="L95" t="s">
        <v>22</v>
      </c>
      <c r="M95">
        <v>1350709200</v>
      </c>
      <c r="N95" s="11">
        <f t="shared" si="10"/>
        <v>41202.208333333336</v>
      </c>
      <c r="O95">
        <v>1351054800</v>
      </c>
      <c r="P95" s="11">
        <f t="shared" si="11"/>
        <v>41206.208333333336</v>
      </c>
      <c r="Q95" s="14">
        <f t="shared" si="12"/>
        <v>41202.208333333336</v>
      </c>
      <c r="R95" s="12">
        <f t="shared" si="13"/>
        <v>2012</v>
      </c>
      <c r="S95" t="b">
        <v>0</v>
      </c>
      <c r="T95" t="b">
        <v>1</v>
      </c>
      <c r="U95" t="s">
        <v>33</v>
      </c>
      <c r="V95" s="13" t="s">
        <v>2039</v>
      </c>
      <c r="W95" s="13" t="s">
        <v>2040</v>
      </c>
    </row>
    <row r="96" spans="1:23" ht="17" x14ac:dyDescent="0.2">
      <c r="A96">
        <v>94</v>
      </c>
      <c r="B96" t="s">
        <v>237</v>
      </c>
      <c r="C96" s="3" t="s">
        <v>238</v>
      </c>
      <c r="D96">
        <v>2900</v>
      </c>
      <c r="E96" s="13" t="str">
        <f t="shared" si="8"/>
        <v>1000 to 4999</v>
      </c>
      <c r="F96">
        <v>8807</v>
      </c>
      <c r="G96" s="7">
        <f t="shared" si="7"/>
        <v>303.68965517241378</v>
      </c>
      <c r="H96" t="s">
        <v>20</v>
      </c>
      <c r="I96">
        <v>180</v>
      </c>
      <c r="J96" s="9">
        <f t="shared" si="9"/>
        <v>48.927777777777777</v>
      </c>
      <c r="K96" t="s">
        <v>40</v>
      </c>
      <c r="L96" t="s">
        <v>41</v>
      </c>
      <c r="M96">
        <v>1554613200</v>
      </c>
      <c r="N96" s="11">
        <f t="shared" si="10"/>
        <v>43562.208333333328</v>
      </c>
      <c r="O96">
        <v>1555563600</v>
      </c>
      <c r="P96" s="11">
        <f t="shared" si="11"/>
        <v>43573.208333333328</v>
      </c>
      <c r="Q96" s="14">
        <f t="shared" si="12"/>
        <v>43562.208333333328</v>
      </c>
      <c r="R96" s="12">
        <f t="shared" si="13"/>
        <v>2019</v>
      </c>
      <c r="S96" t="b">
        <v>0</v>
      </c>
      <c r="T96" t="b">
        <v>0</v>
      </c>
      <c r="U96" t="s">
        <v>28</v>
      </c>
      <c r="V96" s="13" t="s">
        <v>2037</v>
      </c>
      <c r="W96" s="13" t="s">
        <v>2038</v>
      </c>
    </row>
    <row r="97" spans="1:23" ht="34" x14ac:dyDescent="0.2">
      <c r="A97">
        <v>95</v>
      </c>
      <c r="B97" t="s">
        <v>239</v>
      </c>
      <c r="C97" s="3" t="s">
        <v>240</v>
      </c>
      <c r="D97">
        <v>900</v>
      </c>
      <c r="E97" s="13" t="str">
        <f t="shared" si="8"/>
        <v>Less than 1000</v>
      </c>
      <c r="F97">
        <v>1017</v>
      </c>
      <c r="G97" s="7">
        <f t="shared" si="7"/>
        <v>112.99999999999999</v>
      </c>
      <c r="H97" t="s">
        <v>20</v>
      </c>
      <c r="I97">
        <v>27</v>
      </c>
      <c r="J97" s="9">
        <f t="shared" si="9"/>
        <v>37.666666666666664</v>
      </c>
      <c r="K97" t="s">
        <v>21</v>
      </c>
      <c r="L97" t="s">
        <v>22</v>
      </c>
      <c r="M97">
        <v>1571029200</v>
      </c>
      <c r="N97" s="11">
        <f t="shared" si="10"/>
        <v>43752.208333333328</v>
      </c>
      <c r="O97">
        <v>1571634000</v>
      </c>
      <c r="P97" s="11">
        <f t="shared" si="11"/>
        <v>43759.208333333328</v>
      </c>
      <c r="Q97" s="14">
        <f t="shared" si="12"/>
        <v>43752.208333333328</v>
      </c>
      <c r="R97" s="12">
        <f t="shared" si="13"/>
        <v>2019</v>
      </c>
      <c r="S97" t="b">
        <v>0</v>
      </c>
      <c r="T97" t="b">
        <v>0</v>
      </c>
      <c r="U97" t="s">
        <v>42</v>
      </c>
      <c r="V97" s="13" t="s">
        <v>2041</v>
      </c>
      <c r="W97" s="13" t="s">
        <v>2042</v>
      </c>
    </row>
    <row r="98" spans="1:23" ht="34" x14ac:dyDescent="0.2">
      <c r="A98">
        <v>96</v>
      </c>
      <c r="B98" t="s">
        <v>241</v>
      </c>
      <c r="C98" s="3" t="s">
        <v>242</v>
      </c>
      <c r="D98">
        <v>69700</v>
      </c>
      <c r="E98" s="13" t="str">
        <f t="shared" si="8"/>
        <v>Greater than or equal to 50000</v>
      </c>
      <c r="F98">
        <v>151513</v>
      </c>
      <c r="G98" s="7">
        <f t="shared" si="7"/>
        <v>217.37876614060258</v>
      </c>
      <c r="H98" t="s">
        <v>20</v>
      </c>
      <c r="I98">
        <v>2331</v>
      </c>
      <c r="J98" s="9">
        <f t="shared" si="9"/>
        <v>64.999141999141997</v>
      </c>
      <c r="K98" t="s">
        <v>21</v>
      </c>
      <c r="L98" t="s">
        <v>22</v>
      </c>
      <c r="M98">
        <v>1299736800</v>
      </c>
      <c r="N98" s="11">
        <f t="shared" si="10"/>
        <v>40612.25</v>
      </c>
      <c r="O98">
        <v>1300856400</v>
      </c>
      <c r="P98" s="11">
        <f t="shared" si="11"/>
        <v>40625.208333333336</v>
      </c>
      <c r="Q98" s="14">
        <f t="shared" si="12"/>
        <v>40612.25</v>
      </c>
      <c r="R98" s="12">
        <f t="shared" si="13"/>
        <v>2011</v>
      </c>
      <c r="S98" t="b">
        <v>0</v>
      </c>
      <c r="T98" t="b">
        <v>0</v>
      </c>
      <c r="U98" t="s">
        <v>33</v>
      </c>
      <c r="V98" s="13" t="s">
        <v>2039</v>
      </c>
      <c r="W98" s="13" t="s">
        <v>2040</v>
      </c>
    </row>
    <row r="99" spans="1:23" ht="17" x14ac:dyDescent="0.2">
      <c r="A99">
        <v>97</v>
      </c>
      <c r="B99" t="s">
        <v>243</v>
      </c>
      <c r="C99" s="3" t="s">
        <v>244</v>
      </c>
      <c r="D99">
        <v>1300</v>
      </c>
      <c r="E99" s="13" t="str">
        <f t="shared" si="8"/>
        <v>1000 to 4999</v>
      </c>
      <c r="F99">
        <v>12047</v>
      </c>
      <c r="G99" s="7">
        <f t="shared" si="7"/>
        <v>926.69230769230762</v>
      </c>
      <c r="H99" t="s">
        <v>20</v>
      </c>
      <c r="I99">
        <v>113</v>
      </c>
      <c r="J99" s="9">
        <f t="shared" si="9"/>
        <v>106.61061946902655</v>
      </c>
      <c r="K99" t="s">
        <v>21</v>
      </c>
      <c r="L99" t="s">
        <v>22</v>
      </c>
      <c r="M99">
        <v>1435208400</v>
      </c>
      <c r="N99" s="11">
        <f t="shared" si="10"/>
        <v>42180.208333333328</v>
      </c>
      <c r="O99">
        <v>1439874000</v>
      </c>
      <c r="P99" s="11">
        <f t="shared" si="11"/>
        <v>42234.208333333328</v>
      </c>
      <c r="Q99" s="14">
        <f t="shared" si="12"/>
        <v>42180.208333333328</v>
      </c>
      <c r="R99" s="12">
        <f t="shared" si="13"/>
        <v>2015</v>
      </c>
      <c r="S99" t="b">
        <v>0</v>
      </c>
      <c r="T99" t="b">
        <v>0</v>
      </c>
      <c r="U99" t="s">
        <v>17</v>
      </c>
      <c r="V99" s="13" t="s">
        <v>2033</v>
      </c>
      <c r="W99" s="13" t="s">
        <v>2034</v>
      </c>
    </row>
    <row r="100" spans="1:23" ht="34" x14ac:dyDescent="0.2">
      <c r="A100">
        <v>98</v>
      </c>
      <c r="B100" t="s">
        <v>245</v>
      </c>
      <c r="C100" s="3" t="s">
        <v>246</v>
      </c>
      <c r="D100">
        <v>97800</v>
      </c>
      <c r="E100" s="13" t="str">
        <f t="shared" si="8"/>
        <v>Greater than or equal to 50000</v>
      </c>
      <c r="F100">
        <v>32951</v>
      </c>
      <c r="G100" s="7">
        <f t="shared" si="7"/>
        <v>33.692229038854805</v>
      </c>
      <c r="H100" t="s">
        <v>14</v>
      </c>
      <c r="I100">
        <v>1220</v>
      </c>
      <c r="J100" s="9">
        <f t="shared" si="9"/>
        <v>27.009016393442622</v>
      </c>
      <c r="K100" t="s">
        <v>26</v>
      </c>
      <c r="L100" t="s">
        <v>27</v>
      </c>
      <c r="M100">
        <v>1437973200</v>
      </c>
      <c r="N100" s="11">
        <f t="shared" si="10"/>
        <v>42212.208333333328</v>
      </c>
      <c r="O100">
        <v>1438318800</v>
      </c>
      <c r="P100" s="11">
        <f t="shared" si="11"/>
        <v>42216.208333333328</v>
      </c>
      <c r="Q100" s="14">
        <f t="shared" si="12"/>
        <v>42212.208333333328</v>
      </c>
      <c r="R100" s="12">
        <f t="shared" si="13"/>
        <v>2015</v>
      </c>
      <c r="S100" t="b">
        <v>0</v>
      </c>
      <c r="T100" t="b">
        <v>0</v>
      </c>
      <c r="U100" t="s">
        <v>89</v>
      </c>
      <c r="V100" s="13" t="s">
        <v>2050</v>
      </c>
      <c r="W100" s="13" t="s">
        <v>2051</v>
      </c>
    </row>
    <row r="101" spans="1:23" ht="34" x14ac:dyDescent="0.2">
      <c r="A101">
        <v>99</v>
      </c>
      <c r="B101" t="s">
        <v>247</v>
      </c>
      <c r="C101" s="3" t="s">
        <v>248</v>
      </c>
      <c r="D101">
        <v>7600</v>
      </c>
      <c r="E101" s="13" t="str">
        <f t="shared" si="8"/>
        <v>5000 to 9999</v>
      </c>
      <c r="F101">
        <v>14951</v>
      </c>
      <c r="G101" s="7">
        <f t="shared" si="7"/>
        <v>196.7236842105263</v>
      </c>
      <c r="H101" t="s">
        <v>20</v>
      </c>
      <c r="I101">
        <v>164</v>
      </c>
      <c r="J101" s="9">
        <f t="shared" si="9"/>
        <v>91.16463414634147</v>
      </c>
      <c r="K101" t="s">
        <v>21</v>
      </c>
      <c r="L101" t="s">
        <v>22</v>
      </c>
      <c r="M101">
        <v>1416895200</v>
      </c>
      <c r="N101" s="11">
        <f t="shared" si="10"/>
        <v>41968.25</v>
      </c>
      <c r="O101">
        <v>1419400800</v>
      </c>
      <c r="P101" s="11">
        <f t="shared" si="11"/>
        <v>41997.25</v>
      </c>
      <c r="Q101" s="14">
        <f t="shared" si="12"/>
        <v>41968.25</v>
      </c>
      <c r="R101" s="12">
        <f t="shared" si="13"/>
        <v>2014</v>
      </c>
      <c r="S101" t="b">
        <v>0</v>
      </c>
      <c r="T101" t="b">
        <v>0</v>
      </c>
      <c r="U101" t="s">
        <v>33</v>
      </c>
      <c r="V101" s="13" t="s">
        <v>2039</v>
      </c>
      <c r="W101" s="13" t="s">
        <v>2040</v>
      </c>
    </row>
    <row r="102" spans="1:23" ht="17" x14ac:dyDescent="0.2">
      <c r="A102">
        <v>100</v>
      </c>
      <c r="B102" t="s">
        <v>249</v>
      </c>
      <c r="C102" s="3" t="s">
        <v>250</v>
      </c>
      <c r="D102">
        <v>100</v>
      </c>
      <c r="E102" s="13" t="str">
        <f t="shared" si="8"/>
        <v>Less than 1000</v>
      </c>
      <c r="F102">
        <v>1</v>
      </c>
      <c r="G102" s="7">
        <f t="shared" si="7"/>
        <v>1</v>
      </c>
      <c r="H102" t="s">
        <v>14</v>
      </c>
      <c r="I102">
        <v>1</v>
      </c>
      <c r="J102" s="9">
        <f t="shared" si="9"/>
        <v>1</v>
      </c>
      <c r="K102" t="s">
        <v>21</v>
      </c>
      <c r="L102" t="s">
        <v>22</v>
      </c>
      <c r="M102">
        <v>1319000400</v>
      </c>
      <c r="N102" s="11">
        <f t="shared" si="10"/>
        <v>40835.208333333336</v>
      </c>
      <c r="O102">
        <v>1320555600</v>
      </c>
      <c r="P102" s="11">
        <f t="shared" si="11"/>
        <v>40853.208333333336</v>
      </c>
      <c r="Q102" s="14">
        <f t="shared" si="12"/>
        <v>40835.208333333336</v>
      </c>
      <c r="R102" s="12">
        <f t="shared" si="13"/>
        <v>2011</v>
      </c>
      <c r="S102" t="b">
        <v>0</v>
      </c>
      <c r="T102" t="b">
        <v>0</v>
      </c>
      <c r="U102" t="s">
        <v>33</v>
      </c>
      <c r="V102" s="13" t="s">
        <v>2039</v>
      </c>
      <c r="W102" s="13" t="s">
        <v>2040</v>
      </c>
    </row>
    <row r="103" spans="1:23" ht="17" x14ac:dyDescent="0.2">
      <c r="A103">
        <v>101</v>
      </c>
      <c r="B103" t="s">
        <v>251</v>
      </c>
      <c r="C103" s="3" t="s">
        <v>252</v>
      </c>
      <c r="D103">
        <v>900</v>
      </c>
      <c r="E103" s="13" t="str">
        <f t="shared" si="8"/>
        <v>Less than 1000</v>
      </c>
      <c r="F103">
        <v>9193</v>
      </c>
      <c r="G103" s="7">
        <f t="shared" si="7"/>
        <v>1021.4444444444445</v>
      </c>
      <c r="H103" t="s">
        <v>20</v>
      </c>
      <c r="I103">
        <v>164</v>
      </c>
      <c r="J103" s="9">
        <f t="shared" si="9"/>
        <v>56.054878048780488</v>
      </c>
      <c r="K103" t="s">
        <v>21</v>
      </c>
      <c r="L103" t="s">
        <v>22</v>
      </c>
      <c r="M103">
        <v>1424498400</v>
      </c>
      <c r="N103" s="11">
        <f t="shared" si="10"/>
        <v>42056.25</v>
      </c>
      <c r="O103">
        <v>1425103200</v>
      </c>
      <c r="P103" s="11">
        <f t="shared" si="11"/>
        <v>42063.25</v>
      </c>
      <c r="Q103" s="14">
        <f t="shared" si="12"/>
        <v>42056.25</v>
      </c>
      <c r="R103" s="12">
        <f t="shared" si="13"/>
        <v>2015</v>
      </c>
      <c r="S103" t="b">
        <v>0</v>
      </c>
      <c r="T103" t="b">
        <v>1</v>
      </c>
      <c r="U103" t="s">
        <v>50</v>
      </c>
      <c r="V103" s="13" t="s">
        <v>2035</v>
      </c>
      <c r="W103" s="13" t="s">
        <v>2043</v>
      </c>
    </row>
    <row r="104" spans="1:23" ht="17" x14ac:dyDescent="0.2">
      <c r="A104">
        <v>102</v>
      </c>
      <c r="B104" t="s">
        <v>253</v>
      </c>
      <c r="C104" s="3" t="s">
        <v>254</v>
      </c>
      <c r="D104">
        <v>3700</v>
      </c>
      <c r="E104" s="13" t="str">
        <f t="shared" si="8"/>
        <v>1000 to 4999</v>
      </c>
      <c r="F104">
        <v>10422</v>
      </c>
      <c r="G104" s="7">
        <f t="shared" si="7"/>
        <v>281.67567567567568</v>
      </c>
      <c r="H104" t="s">
        <v>20</v>
      </c>
      <c r="I104">
        <v>336</v>
      </c>
      <c r="J104" s="9">
        <f t="shared" si="9"/>
        <v>31.017857142857142</v>
      </c>
      <c r="K104" t="s">
        <v>21</v>
      </c>
      <c r="L104" t="s">
        <v>22</v>
      </c>
      <c r="M104">
        <v>1526274000</v>
      </c>
      <c r="N104" s="11">
        <f t="shared" si="10"/>
        <v>43234.208333333328</v>
      </c>
      <c r="O104">
        <v>1526878800</v>
      </c>
      <c r="P104" s="11">
        <f t="shared" si="11"/>
        <v>43241.208333333328</v>
      </c>
      <c r="Q104" s="14">
        <f t="shared" si="12"/>
        <v>43234.208333333328</v>
      </c>
      <c r="R104" s="12">
        <f t="shared" si="13"/>
        <v>2018</v>
      </c>
      <c r="S104" t="b">
        <v>0</v>
      </c>
      <c r="T104" t="b">
        <v>1</v>
      </c>
      <c r="U104" t="s">
        <v>65</v>
      </c>
      <c r="V104" s="13" t="s">
        <v>2037</v>
      </c>
      <c r="W104" s="13" t="s">
        <v>2046</v>
      </c>
    </row>
    <row r="105" spans="1:23" ht="17" x14ac:dyDescent="0.2">
      <c r="A105">
        <v>103</v>
      </c>
      <c r="B105" t="s">
        <v>255</v>
      </c>
      <c r="C105" s="3" t="s">
        <v>256</v>
      </c>
      <c r="D105">
        <v>10000</v>
      </c>
      <c r="E105" s="13" t="str">
        <f t="shared" si="8"/>
        <v>10000 to 14999</v>
      </c>
      <c r="F105">
        <v>2461</v>
      </c>
      <c r="G105" s="7">
        <f t="shared" si="7"/>
        <v>24.610000000000003</v>
      </c>
      <c r="H105" t="s">
        <v>14</v>
      </c>
      <c r="I105">
        <v>37</v>
      </c>
      <c r="J105" s="9">
        <f t="shared" si="9"/>
        <v>66.513513513513516</v>
      </c>
      <c r="K105" t="s">
        <v>107</v>
      </c>
      <c r="L105" t="s">
        <v>108</v>
      </c>
      <c r="M105">
        <v>1287896400</v>
      </c>
      <c r="N105" s="11">
        <f t="shared" si="10"/>
        <v>40475.208333333336</v>
      </c>
      <c r="O105">
        <v>1288674000</v>
      </c>
      <c r="P105" s="11">
        <f t="shared" si="11"/>
        <v>40484.208333333336</v>
      </c>
      <c r="Q105" s="14">
        <f t="shared" si="12"/>
        <v>40475.208333333336</v>
      </c>
      <c r="R105" s="12">
        <f t="shared" si="13"/>
        <v>2010</v>
      </c>
      <c r="S105" t="b">
        <v>0</v>
      </c>
      <c r="T105" t="b">
        <v>0</v>
      </c>
      <c r="U105" t="s">
        <v>50</v>
      </c>
      <c r="V105" s="13" t="s">
        <v>2035</v>
      </c>
      <c r="W105" s="13" t="s">
        <v>2043</v>
      </c>
    </row>
    <row r="106" spans="1:23" ht="34" x14ac:dyDescent="0.2">
      <c r="A106">
        <v>104</v>
      </c>
      <c r="B106" t="s">
        <v>257</v>
      </c>
      <c r="C106" s="3" t="s">
        <v>258</v>
      </c>
      <c r="D106">
        <v>119200</v>
      </c>
      <c r="E106" s="13" t="str">
        <f t="shared" si="8"/>
        <v>Greater than or equal to 50000</v>
      </c>
      <c r="F106">
        <v>170623</v>
      </c>
      <c r="G106" s="7">
        <f t="shared" si="7"/>
        <v>143.14010067114094</v>
      </c>
      <c r="H106" t="s">
        <v>20</v>
      </c>
      <c r="I106">
        <v>1917</v>
      </c>
      <c r="J106" s="9">
        <f t="shared" si="9"/>
        <v>89.005216484089729</v>
      </c>
      <c r="K106" t="s">
        <v>21</v>
      </c>
      <c r="L106" t="s">
        <v>22</v>
      </c>
      <c r="M106">
        <v>1495515600</v>
      </c>
      <c r="N106" s="11">
        <f t="shared" si="10"/>
        <v>42878.208333333328</v>
      </c>
      <c r="O106">
        <v>1495602000</v>
      </c>
      <c r="P106" s="11">
        <f t="shared" si="11"/>
        <v>42879.208333333328</v>
      </c>
      <c r="Q106" s="14">
        <f t="shared" si="12"/>
        <v>42878.208333333328</v>
      </c>
      <c r="R106" s="12">
        <f t="shared" si="13"/>
        <v>2017</v>
      </c>
      <c r="S106" t="b">
        <v>0</v>
      </c>
      <c r="T106" t="b">
        <v>0</v>
      </c>
      <c r="U106" t="s">
        <v>60</v>
      </c>
      <c r="V106" s="13" t="s">
        <v>2035</v>
      </c>
      <c r="W106" s="13" t="s">
        <v>2045</v>
      </c>
    </row>
    <row r="107" spans="1:23" ht="17" x14ac:dyDescent="0.2">
      <c r="A107">
        <v>105</v>
      </c>
      <c r="B107" t="s">
        <v>259</v>
      </c>
      <c r="C107" s="3" t="s">
        <v>260</v>
      </c>
      <c r="D107">
        <v>6800</v>
      </c>
      <c r="E107" s="13" t="str">
        <f t="shared" si="8"/>
        <v>5000 to 9999</v>
      </c>
      <c r="F107">
        <v>9829</v>
      </c>
      <c r="G107" s="7">
        <f t="shared" si="7"/>
        <v>144.54411764705884</v>
      </c>
      <c r="H107" t="s">
        <v>20</v>
      </c>
      <c r="I107">
        <v>95</v>
      </c>
      <c r="J107" s="9">
        <f t="shared" si="9"/>
        <v>103.46315789473684</v>
      </c>
      <c r="K107" t="s">
        <v>21</v>
      </c>
      <c r="L107" t="s">
        <v>22</v>
      </c>
      <c r="M107">
        <v>1364878800</v>
      </c>
      <c r="N107" s="11">
        <f t="shared" si="10"/>
        <v>41366.208333333336</v>
      </c>
      <c r="O107">
        <v>1366434000</v>
      </c>
      <c r="P107" s="11">
        <f t="shared" si="11"/>
        <v>41384.208333333336</v>
      </c>
      <c r="Q107" s="14">
        <f t="shared" si="12"/>
        <v>41366.208333333336</v>
      </c>
      <c r="R107" s="12">
        <f t="shared" si="13"/>
        <v>2013</v>
      </c>
      <c r="S107" t="b">
        <v>0</v>
      </c>
      <c r="T107" t="b">
        <v>0</v>
      </c>
      <c r="U107" t="s">
        <v>28</v>
      </c>
      <c r="V107" s="13" t="s">
        <v>2037</v>
      </c>
      <c r="W107" s="13" t="s">
        <v>2038</v>
      </c>
    </row>
    <row r="108" spans="1:23" ht="17" x14ac:dyDescent="0.2">
      <c r="A108">
        <v>106</v>
      </c>
      <c r="B108" t="s">
        <v>261</v>
      </c>
      <c r="C108" s="3" t="s">
        <v>262</v>
      </c>
      <c r="D108">
        <v>3900</v>
      </c>
      <c r="E108" s="13" t="str">
        <f t="shared" si="8"/>
        <v>1000 to 4999</v>
      </c>
      <c r="F108">
        <v>14006</v>
      </c>
      <c r="G108" s="7">
        <f t="shared" si="7"/>
        <v>359.12820512820514</v>
      </c>
      <c r="H108" t="s">
        <v>20</v>
      </c>
      <c r="I108">
        <v>147</v>
      </c>
      <c r="J108" s="9">
        <f t="shared" si="9"/>
        <v>95.278911564625844</v>
      </c>
      <c r="K108" t="s">
        <v>21</v>
      </c>
      <c r="L108" t="s">
        <v>22</v>
      </c>
      <c r="M108">
        <v>1567918800</v>
      </c>
      <c r="N108" s="11">
        <f t="shared" si="10"/>
        <v>43716.208333333328</v>
      </c>
      <c r="O108">
        <v>1568350800</v>
      </c>
      <c r="P108" s="11">
        <f t="shared" si="11"/>
        <v>43721.208333333328</v>
      </c>
      <c r="Q108" s="14">
        <f t="shared" si="12"/>
        <v>43716.208333333328</v>
      </c>
      <c r="R108" s="12">
        <f t="shared" si="13"/>
        <v>2019</v>
      </c>
      <c r="S108" t="b">
        <v>0</v>
      </c>
      <c r="T108" t="b">
        <v>0</v>
      </c>
      <c r="U108" t="s">
        <v>33</v>
      </c>
      <c r="V108" s="13" t="s">
        <v>2039</v>
      </c>
      <c r="W108" s="13" t="s">
        <v>2040</v>
      </c>
    </row>
    <row r="109" spans="1:23" ht="34" x14ac:dyDescent="0.2">
      <c r="A109">
        <v>107</v>
      </c>
      <c r="B109" t="s">
        <v>263</v>
      </c>
      <c r="C109" s="3" t="s">
        <v>264</v>
      </c>
      <c r="D109">
        <v>3500</v>
      </c>
      <c r="E109" s="13" t="str">
        <f t="shared" si="8"/>
        <v>1000 to 4999</v>
      </c>
      <c r="F109">
        <v>6527</v>
      </c>
      <c r="G109" s="7">
        <f t="shared" si="7"/>
        <v>186.48571428571427</v>
      </c>
      <c r="H109" t="s">
        <v>20</v>
      </c>
      <c r="I109">
        <v>86</v>
      </c>
      <c r="J109" s="9">
        <f t="shared" si="9"/>
        <v>75.895348837209298</v>
      </c>
      <c r="K109" t="s">
        <v>21</v>
      </c>
      <c r="L109" t="s">
        <v>22</v>
      </c>
      <c r="M109">
        <v>1524459600</v>
      </c>
      <c r="N109" s="11">
        <f t="shared" si="10"/>
        <v>43213.208333333328</v>
      </c>
      <c r="O109">
        <v>1525928400</v>
      </c>
      <c r="P109" s="11">
        <f t="shared" si="11"/>
        <v>43230.208333333328</v>
      </c>
      <c r="Q109" s="14">
        <f t="shared" si="12"/>
        <v>43213.208333333328</v>
      </c>
      <c r="R109" s="12">
        <f t="shared" si="13"/>
        <v>2018</v>
      </c>
      <c r="S109" t="b">
        <v>0</v>
      </c>
      <c r="T109" t="b">
        <v>1</v>
      </c>
      <c r="U109" t="s">
        <v>33</v>
      </c>
      <c r="V109" s="13" t="s">
        <v>2039</v>
      </c>
      <c r="W109" s="13" t="s">
        <v>2040</v>
      </c>
    </row>
    <row r="110" spans="1:23" ht="34" x14ac:dyDescent="0.2">
      <c r="A110">
        <v>108</v>
      </c>
      <c r="B110" t="s">
        <v>265</v>
      </c>
      <c r="C110" s="3" t="s">
        <v>266</v>
      </c>
      <c r="D110">
        <v>1500</v>
      </c>
      <c r="E110" s="13" t="str">
        <f t="shared" si="8"/>
        <v>1000 to 4999</v>
      </c>
      <c r="F110">
        <v>8929</v>
      </c>
      <c r="G110" s="7">
        <f t="shared" si="7"/>
        <v>595.26666666666665</v>
      </c>
      <c r="H110" t="s">
        <v>20</v>
      </c>
      <c r="I110">
        <v>83</v>
      </c>
      <c r="J110" s="9">
        <f t="shared" si="9"/>
        <v>107.57831325301204</v>
      </c>
      <c r="K110" t="s">
        <v>21</v>
      </c>
      <c r="L110" t="s">
        <v>22</v>
      </c>
      <c r="M110">
        <v>1333688400</v>
      </c>
      <c r="N110" s="11">
        <f t="shared" si="10"/>
        <v>41005.208333333336</v>
      </c>
      <c r="O110">
        <v>1336885200</v>
      </c>
      <c r="P110" s="11">
        <f t="shared" si="11"/>
        <v>41042.208333333336</v>
      </c>
      <c r="Q110" s="14">
        <f t="shared" si="12"/>
        <v>41005.208333333336</v>
      </c>
      <c r="R110" s="12">
        <f t="shared" si="13"/>
        <v>2012</v>
      </c>
      <c r="S110" t="b">
        <v>0</v>
      </c>
      <c r="T110" t="b">
        <v>0</v>
      </c>
      <c r="U110" t="s">
        <v>42</v>
      </c>
      <c r="V110" s="13" t="s">
        <v>2041</v>
      </c>
      <c r="W110" s="13" t="s">
        <v>2042</v>
      </c>
    </row>
    <row r="111" spans="1:23" ht="17" x14ac:dyDescent="0.2">
      <c r="A111">
        <v>109</v>
      </c>
      <c r="B111" t="s">
        <v>267</v>
      </c>
      <c r="C111" s="3" t="s">
        <v>268</v>
      </c>
      <c r="D111">
        <v>5200</v>
      </c>
      <c r="E111" s="13" t="str">
        <f t="shared" si="8"/>
        <v>5000 to 9999</v>
      </c>
      <c r="F111">
        <v>3079</v>
      </c>
      <c r="G111" s="7">
        <f t="shared" si="7"/>
        <v>59.21153846153846</v>
      </c>
      <c r="H111" t="s">
        <v>14</v>
      </c>
      <c r="I111">
        <v>60</v>
      </c>
      <c r="J111" s="9">
        <f t="shared" si="9"/>
        <v>51.31666666666667</v>
      </c>
      <c r="K111" t="s">
        <v>21</v>
      </c>
      <c r="L111" t="s">
        <v>22</v>
      </c>
      <c r="M111">
        <v>1389506400</v>
      </c>
      <c r="N111" s="11">
        <f t="shared" si="10"/>
        <v>41651.25</v>
      </c>
      <c r="O111">
        <v>1389679200</v>
      </c>
      <c r="P111" s="11">
        <f t="shared" si="11"/>
        <v>41653.25</v>
      </c>
      <c r="Q111" s="14">
        <f t="shared" si="12"/>
        <v>41651.25</v>
      </c>
      <c r="R111" s="12">
        <f t="shared" si="13"/>
        <v>2014</v>
      </c>
      <c r="S111" t="b">
        <v>0</v>
      </c>
      <c r="T111" t="b">
        <v>0</v>
      </c>
      <c r="U111" t="s">
        <v>269</v>
      </c>
      <c r="V111" s="13" t="s">
        <v>2041</v>
      </c>
      <c r="W111" s="13" t="s">
        <v>2060</v>
      </c>
    </row>
    <row r="112" spans="1:23" ht="34" x14ac:dyDescent="0.2">
      <c r="A112">
        <v>110</v>
      </c>
      <c r="B112" t="s">
        <v>270</v>
      </c>
      <c r="C112" s="3" t="s">
        <v>271</v>
      </c>
      <c r="D112">
        <v>142400</v>
      </c>
      <c r="E112" s="13" t="str">
        <f t="shared" si="8"/>
        <v>Greater than or equal to 50000</v>
      </c>
      <c r="F112">
        <v>21307</v>
      </c>
      <c r="G112" s="7">
        <f t="shared" si="7"/>
        <v>14.962780898876405</v>
      </c>
      <c r="H112" t="s">
        <v>14</v>
      </c>
      <c r="I112">
        <v>296</v>
      </c>
      <c r="J112" s="9">
        <f t="shared" si="9"/>
        <v>71.983108108108112</v>
      </c>
      <c r="K112" t="s">
        <v>21</v>
      </c>
      <c r="L112" t="s">
        <v>22</v>
      </c>
      <c r="M112">
        <v>1536642000</v>
      </c>
      <c r="N112" s="11">
        <f t="shared" si="10"/>
        <v>43354.208333333328</v>
      </c>
      <c r="O112">
        <v>1538283600</v>
      </c>
      <c r="P112" s="11">
        <f t="shared" si="11"/>
        <v>43373.208333333328</v>
      </c>
      <c r="Q112" s="14">
        <f t="shared" si="12"/>
        <v>43354.208333333328</v>
      </c>
      <c r="R112" s="12">
        <f t="shared" si="13"/>
        <v>2018</v>
      </c>
      <c r="S112" t="b">
        <v>0</v>
      </c>
      <c r="T112" t="b">
        <v>0</v>
      </c>
      <c r="U112" t="s">
        <v>17</v>
      </c>
      <c r="V112" s="13" t="s">
        <v>2033</v>
      </c>
      <c r="W112" s="13" t="s">
        <v>2034</v>
      </c>
    </row>
    <row r="113" spans="1:23" ht="34" x14ac:dyDescent="0.2">
      <c r="A113">
        <v>111</v>
      </c>
      <c r="B113" t="s">
        <v>272</v>
      </c>
      <c r="C113" s="3" t="s">
        <v>273</v>
      </c>
      <c r="D113">
        <v>61400</v>
      </c>
      <c r="E113" s="13" t="str">
        <f t="shared" si="8"/>
        <v>Greater than or equal to 50000</v>
      </c>
      <c r="F113">
        <v>73653</v>
      </c>
      <c r="G113" s="7">
        <f t="shared" si="7"/>
        <v>119.95602605863192</v>
      </c>
      <c r="H113" t="s">
        <v>20</v>
      </c>
      <c r="I113">
        <v>676</v>
      </c>
      <c r="J113" s="9">
        <f t="shared" si="9"/>
        <v>108.95414201183432</v>
      </c>
      <c r="K113" t="s">
        <v>21</v>
      </c>
      <c r="L113" t="s">
        <v>22</v>
      </c>
      <c r="M113">
        <v>1348290000</v>
      </c>
      <c r="N113" s="11">
        <f t="shared" si="10"/>
        <v>41174.208333333336</v>
      </c>
      <c r="O113">
        <v>1348808400</v>
      </c>
      <c r="P113" s="11">
        <f t="shared" si="11"/>
        <v>41180.208333333336</v>
      </c>
      <c r="Q113" s="14">
        <f t="shared" si="12"/>
        <v>41174.208333333336</v>
      </c>
      <c r="R113" s="12">
        <f t="shared" si="13"/>
        <v>2012</v>
      </c>
      <c r="S113" t="b">
        <v>0</v>
      </c>
      <c r="T113" t="b">
        <v>0</v>
      </c>
      <c r="U113" t="s">
        <v>133</v>
      </c>
      <c r="V113" s="13" t="s">
        <v>2047</v>
      </c>
      <c r="W113" s="13" t="s">
        <v>2056</v>
      </c>
    </row>
    <row r="114" spans="1:23" ht="17" x14ac:dyDescent="0.2">
      <c r="A114">
        <v>112</v>
      </c>
      <c r="B114" t="s">
        <v>274</v>
      </c>
      <c r="C114" s="3" t="s">
        <v>275</v>
      </c>
      <c r="D114">
        <v>4700</v>
      </c>
      <c r="E114" s="13" t="str">
        <f t="shared" si="8"/>
        <v>1000 to 4999</v>
      </c>
      <c r="F114">
        <v>12635</v>
      </c>
      <c r="G114" s="7">
        <f t="shared" si="7"/>
        <v>268.82978723404256</v>
      </c>
      <c r="H114" t="s">
        <v>20</v>
      </c>
      <c r="I114">
        <v>361</v>
      </c>
      <c r="J114" s="9">
        <f t="shared" si="9"/>
        <v>35</v>
      </c>
      <c r="K114" t="s">
        <v>26</v>
      </c>
      <c r="L114" t="s">
        <v>27</v>
      </c>
      <c r="M114">
        <v>1408856400</v>
      </c>
      <c r="N114" s="11">
        <f t="shared" si="10"/>
        <v>41875.208333333336</v>
      </c>
      <c r="O114">
        <v>1410152400</v>
      </c>
      <c r="P114" s="11">
        <f t="shared" si="11"/>
        <v>41890.208333333336</v>
      </c>
      <c r="Q114" s="14">
        <f t="shared" si="12"/>
        <v>41875.208333333336</v>
      </c>
      <c r="R114" s="12">
        <f t="shared" si="13"/>
        <v>2014</v>
      </c>
      <c r="S114" t="b">
        <v>0</v>
      </c>
      <c r="T114" t="b">
        <v>0</v>
      </c>
      <c r="U114" t="s">
        <v>28</v>
      </c>
      <c r="V114" s="13" t="s">
        <v>2037</v>
      </c>
      <c r="W114" s="13" t="s">
        <v>2038</v>
      </c>
    </row>
    <row r="115" spans="1:23" ht="17" x14ac:dyDescent="0.2">
      <c r="A115">
        <v>113</v>
      </c>
      <c r="B115" t="s">
        <v>276</v>
      </c>
      <c r="C115" s="3" t="s">
        <v>277</v>
      </c>
      <c r="D115">
        <v>3300</v>
      </c>
      <c r="E115" s="13" t="str">
        <f t="shared" si="8"/>
        <v>1000 to 4999</v>
      </c>
      <c r="F115">
        <v>12437</v>
      </c>
      <c r="G115" s="7">
        <f t="shared" si="7"/>
        <v>376.87878787878788</v>
      </c>
      <c r="H115" t="s">
        <v>20</v>
      </c>
      <c r="I115">
        <v>131</v>
      </c>
      <c r="J115" s="9">
        <f t="shared" si="9"/>
        <v>94.938931297709928</v>
      </c>
      <c r="K115" t="s">
        <v>21</v>
      </c>
      <c r="L115" t="s">
        <v>22</v>
      </c>
      <c r="M115">
        <v>1505192400</v>
      </c>
      <c r="N115" s="11">
        <f t="shared" si="10"/>
        <v>42990.208333333328</v>
      </c>
      <c r="O115">
        <v>1505797200</v>
      </c>
      <c r="P115" s="11">
        <f t="shared" si="11"/>
        <v>42997.208333333328</v>
      </c>
      <c r="Q115" s="14">
        <f t="shared" si="12"/>
        <v>42990.208333333328</v>
      </c>
      <c r="R115" s="12">
        <f t="shared" si="13"/>
        <v>2017</v>
      </c>
      <c r="S115" t="b">
        <v>0</v>
      </c>
      <c r="T115" t="b">
        <v>0</v>
      </c>
      <c r="U115" t="s">
        <v>17</v>
      </c>
      <c r="V115" s="13" t="s">
        <v>2033</v>
      </c>
      <c r="W115" s="13" t="s">
        <v>2034</v>
      </c>
    </row>
    <row r="116" spans="1:23" ht="17" x14ac:dyDescent="0.2">
      <c r="A116">
        <v>114</v>
      </c>
      <c r="B116" t="s">
        <v>278</v>
      </c>
      <c r="C116" s="3" t="s">
        <v>279</v>
      </c>
      <c r="D116">
        <v>1900</v>
      </c>
      <c r="E116" s="13" t="str">
        <f t="shared" si="8"/>
        <v>1000 to 4999</v>
      </c>
      <c r="F116">
        <v>13816</v>
      </c>
      <c r="G116" s="7">
        <f t="shared" si="7"/>
        <v>727.15789473684208</v>
      </c>
      <c r="H116" t="s">
        <v>20</v>
      </c>
      <c r="I116">
        <v>126</v>
      </c>
      <c r="J116" s="9">
        <f t="shared" si="9"/>
        <v>109.65079365079364</v>
      </c>
      <c r="K116" t="s">
        <v>21</v>
      </c>
      <c r="L116" t="s">
        <v>22</v>
      </c>
      <c r="M116">
        <v>1554786000</v>
      </c>
      <c r="N116" s="11">
        <f t="shared" si="10"/>
        <v>43564.208333333328</v>
      </c>
      <c r="O116">
        <v>1554872400</v>
      </c>
      <c r="P116" s="11">
        <f t="shared" si="11"/>
        <v>43565.208333333328</v>
      </c>
      <c r="Q116" s="14">
        <f t="shared" si="12"/>
        <v>43564.208333333328</v>
      </c>
      <c r="R116" s="12">
        <f t="shared" si="13"/>
        <v>2019</v>
      </c>
      <c r="S116" t="b">
        <v>0</v>
      </c>
      <c r="T116" t="b">
        <v>1</v>
      </c>
      <c r="U116" t="s">
        <v>65</v>
      </c>
      <c r="V116" s="13" t="s">
        <v>2037</v>
      </c>
      <c r="W116" s="13" t="s">
        <v>2046</v>
      </c>
    </row>
    <row r="117" spans="1:23" ht="34" x14ac:dyDescent="0.2">
      <c r="A117">
        <v>115</v>
      </c>
      <c r="B117" t="s">
        <v>280</v>
      </c>
      <c r="C117" s="3" t="s">
        <v>281</v>
      </c>
      <c r="D117">
        <v>166700</v>
      </c>
      <c r="E117" s="13" t="str">
        <f t="shared" si="8"/>
        <v>Greater than or equal to 50000</v>
      </c>
      <c r="F117">
        <v>145382</v>
      </c>
      <c r="G117" s="7">
        <f t="shared" si="7"/>
        <v>87.211757648470297</v>
      </c>
      <c r="H117" t="s">
        <v>14</v>
      </c>
      <c r="I117">
        <v>3304</v>
      </c>
      <c r="J117" s="9">
        <f t="shared" si="9"/>
        <v>44.001815980629537</v>
      </c>
      <c r="K117" t="s">
        <v>107</v>
      </c>
      <c r="L117" t="s">
        <v>108</v>
      </c>
      <c r="M117">
        <v>1510898400</v>
      </c>
      <c r="N117" s="11">
        <f t="shared" si="10"/>
        <v>43056.25</v>
      </c>
      <c r="O117">
        <v>1513922400</v>
      </c>
      <c r="P117" s="11">
        <f t="shared" si="11"/>
        <v>43091.25</v>
      </c>
      <c r="Q117" s="14">
        <f t="shared" si="12"/>
        <v>43056.25</v>
      </c>
      <c r="R117" s="12">
        <f t="shared" si="13"/>
        <v>2017</v>
      </c>
      <c r="S117" t="b">
        <v>0</v>
      </c>
      <c r="T117" t="b">
        <v>0</v>
      </c>
      <c r="U117" t="s">
        <v>119</v>
      </c>
      <c r="V117" s="13" t="s">
        <v>2047</v>
      </c>
      <c r="W117" s="13" t="s">
        <v>2053</v>
      </c>
    </row>
    <row r="118" spans="1:23" ht="34" x14ac:dyDescent="0.2">
      <c r="A118">
        <v>116</v>
      </c>
      <c r="B118" t="s">
        <v>282</v>
      </c>
      <c r="C118" s="3" t="s">
        <v>283</v>
      </c>
      <c r="D118">
        <v>7200</v>
      </c>
      <c r="E118" s="13" t="str">
        <f t="shared" si="8"/>
        <v>5000 to 9999</v>
      </c>
      <c r="F118">
        <v>6336</v>
      </c>
      <c r="G118" s="7">
        <f t="shared" si="7"/>
        <v>88</v>
      </c>
      <c r="H118" t="s">
        <v>14</v>
      </c>
      <c r="I118">
        <v>73</v>
      </c>
      <c r="J118" s="9">
        <f t="shared" si="9"/>
        <v>86.794520547945211</v>
      </c>
      <c r="K118" t="s">
        <v>21</v>
      </c>
      <c r="L118" t="s">
        <v>22</v>
      </c>
      <c r="M118">
        <v>1442552400</v>
      </c>
      <c r="N118" s="11">
        <f t="shared" si="10"/>
        <v>42265.208333333328</v>
      </c>
      <c r="O118">
        <v>1442638800</v>
      </c>
      <c r="P118" s="11">
        <f t="shared" si="11"/>
        <v>42266.208333333328</v>
      </c>
      <c r="Q118" s="14">
        <f t="shared" si="12"/>
        <v>42265.208333333328</v>
      </c>
      <c r="R118" s="12">
        <f t="shared" si="13"/>
        <v>2015</v>
      </c>
      <c r="S118" t="b">
        <v>0</v>
      </c>
      <c r="T118" t="b">
        <v>0</v>
      </c>
      <c r="U118" t="s">
        <v>33</v>
      </c>
      <c r="V118" s="13" t="s">
        <v>2039</v>
      </c>
      <c r="W118" s="13" t="s">
        <v>2040</v>
      </c>
    </row>
    <row r="119" spans="1:23" ht="17" x14ac:dyDescent="0.2">
      <c r="A119">
        <v>117</v>
      </c>
      <c r="B119" t="s">
        <v>284</v>
      </c>
      <c r="C119" s="3" t="s">
        <v>285</v>
      </c>
      <c r="D119">
        <v>4900</v>
      </c>
      <c r="E119" s="13" t="str">
        <f t="shared" si="8"/>
        <v>1000 to 4999</v>
      </c>
      <c r="F119">
        <v>8523</v>
      </c>
      <c r="G119" s="7">
        <f t="shared" si="7"/>
        <v>173.9387755102041</v>
      </c>
      <c r="H119" t="s">
        <v>20</v>
      </c>
      <c r="I119">
        <v>275</v>
      </c>
      <c r="J119" s="9">
        <f t="shared" si="9"/>
        <v>30.992727272727272</v>
      </c>
      <c r="K119" t="s">
        <v>21</v>
      </c>
      <c r="L119" t="s">
        <v>22</v>
      </c>
      <c r="M119">
        <v>1316667600</v>
      </c>
      <c r="N119" s="11">
        <f t="shared" si="10"/>
        <v>40808.208333333336</v>
      </c>
      <c r="O119">
        <v>1317186000</v>
      </c>
      <c r="P119" s="11">
        <f t="shared" si="11"/>
        <v>40814.208333333336</v>
      </c>
      <c r="Q119" s="14">
        <f t="shared" si="12"/>
        <v>40808.208333333336</v>
      </c>
      <c r="R119" s="12">
        <f t="shared" si="13"/>
        <v>2011</v>
      </c>
      <c r="S119" t="b">
        <v>0</v>
      </c>
      <c r="T119" t="b">
        <v>0</v>
      </c>
      <c r="U119" t="s">
        <v>269</v>
      </c>
      <c r="V119" s="13" t="s">
        <v>2041</v>
      </c>
      <c r="W119" s="13" t="s">
        <v>2060</v>
      </c>
    </row>
    <row r="120" spans="1:23" ht="17" x14ac:dyDescent="0.2">
      <c r="A120">
        <v>118</v>
      </c>
      <c r="B120" t="s">
        <v>286</v>
      </c>
      <c r="C120" s="3" t="s">
        <v>287</v>
      </c>
      <c r="D120">
        <v>5400</v>
      </c>
      <c r="E120" s="13" t="str">
        <f t="shared" si="8"/>
        <v>5000 to 9999</v>
      </c>
      <c r="F120">
        <v>6351</v>
      </c>
      <c r="G120" s="7">
        <f t="shared" si="7"/>
        <v>117.61111111111111</v>
      </c>
      <c r="H120" t="s">
        <v>20</v>
      </c>
      <c r="I120">
        <v>67</v>
      </c>
      <c r="J120" s="9">
        <f t="shared" si="9"/>
        <v>94.791044776119406</v>
      </c>
      <c r="K120" t="s">
        <v>21</v>
      </c>
      <c r="L120" t="s">
        <v>22</v>
      </c>
      <c r="M120">
        <v>1390716000</v>
      </c>
      <c r="N120" s="11">
        <f t="shared" si="10"/>
        <v>41665.25</v>
      </c>
      <c r="O120">
        <v>1391234400</v>
      </c>
      <c r="P120" s="11">
        <f t="shared" si="11"/>
        <v>41671.25</v>
      </c>
      <c r="Q120" s="14">
        <f t="shared" si="12"/>
        <v>41665.25</v>
      </c>
      <c r="R120" s="12">
        <f t="shared" si="13"/>
        <v>2014</v>
      </c>
      <c r="S120" t="b">
        <v>0</v>
      </c>
      <c r="T120" t="b">
        <v>0</v>
      </c>
      <c r="U120" t="s">
        <v>122</v>
      </c>
      <c r="V120" s="13" t="s">
        <v>2054</v>
      </c>
      <c r="W120" s="13" t="s">
        <v>2055</v>
      </c>
    </row>
    <row r="121" spans="1:23" ht="34" x14ac:dyDescent="0.2">
      <c r="A121">
        <v>119</v>
      </c>
      <c r="B121" t="s">
        <v>288</v>
      </c>
      <c r="C121" s="3" t="s">
        <v>289</v>
      </c>
      <c r="D121">
        <v>5000</v>
      </c>
      <c r="E121" s="13" t="str">
        <f t="shared" si="8"/>
        <v>5000 to 9999</v>
      </c>
      <c r="F121">
        <v>10748</v>
      </c>
      <c r="G121" s="7">
        <f t="shared" si="7"/>
        <v>214.96</v>
      </c>
      <c r="H121" t="s">
        <v>20</v>
      </c>
      <c r="I121">
        <v>154</v>
      </c>
      <c r="J121" s="9">
        <f t="shared" si="9"/>
        <v>69.79220779220779</v>
      </c>
      <c r="K121" t="s">
        <v>21</v>
      </c>
      <c r="L121" t="s">
        <v>22</v>
      </c>
      <c r="M121">
        <v>1402894800</v>
      </c>
      <c r="N121" s="11">
        <f t="shared" si="10"/>
        <v>41806.208333333336</v>
      </c>
      <c r="O121">
        <v>1404363600</v>
      </c>
      <c r="P121" s="11">
        <f t="shared" si="11"/>
        <v>41823.208333333336</v>
      </c>
      <c r="Q121" s="14">
        <f t="shared" si="12"/>
        <v>41806.208333333336</v>
      </c>
      <c r="R121" s="12">
        <f t="shared" si="13"/>
        <v>2014</v>
      </c>
      <c r="S121" t="b">
        <v>0</v>
      </c>
      <c r="T121" t="b">
        <v>1</v>
      </c>
      <c r="U121" t="s">
        <v>42</v>
      </c>
      <c r="V121" s="13" t="s">
        <v>2041</v>
      </c>
      <c r="W121" s="13" t="s">
        <v>2042</v>
      </c>
    </row>
    <row r="122" spans="1:23" ht="34" x14ac:dyDescent="0.2">
      <c r="A122">
        <v>120</v>
      </c>
      <c r="B122" t="s">
        <v>290</v>
      </c>
      <c r="C122" s="3" t="s">
        <v>291</v>
      </c>
      <c r="D122">
        <v>75100</v>
      </c>
      <c r="E122" s="13" t="str">
        <f t="shared" si="8"/>
        <v>Greater than or equal to 50000</v>
      </c>
      <c r="F122">
        <v>112272</v>
      </c>
      <c r="G122" s="7">
        <f t="shared" si="7"/>
        <v>149.49667110519306</v>
      </c>
      <c r="H122" t="s">
        <v>20</v>
      </c>
      <c r="I122">
        <v>1782</v>
      </c>
      <c r="J122" s="9">
        <f t="shared" si="9"/>
        <v>63.003367003367003</v>
      </c>
      <c r="K122" t="s">
        <v>21</v>
      </c>
      <c r="L122" t="s">
        <v>22</v>
      </c>
      <c r="M122">
        <v>1429246800</v>
      </c>
      <c r="N122" s="11">
        <f t="shared" si="10"/>
        <v>42111.208333333328</v>
      </c>
      <c r="O122">
        <v>1429592400</v>
      </c>
      <c r="P122" s="11">
        <f t="shared" si="11"/>
        <v>42115.208333333328</v>
      </c>
      <c r="Q122" s="14">
        <f t="shared" si="12"/>
        <v>42111.208333333328</v>
      </c>
      <c r="R122" s="12">
        <f t="shared" si="13"/>
        <v>2015</v>
      </c>
      <c r="S122" t="b">
        <v>0</v>
      </c>
      <c r="T122" t="b">
        <v>1</v>
      </c>
      <c r="U122" t="s">
        <v>292</v>
      </c>
      <c r="V122" s="13" t="s">
        <v>2050</v>
      </c>
      <c r="W122" s="13" t="s">
        <v>2061</v>
      </c>
    </row>
    <row r="123" spans="1:23" ht="17" x14ac:dyDescent="0.2">
      <c r="A123">
        <v>121</v>
      </c>
      <c r="B123" t="s">
        <v>293</v>
      </c>
      <c r="C123" s="3" t="s">
        <v>294</v>
      </c>
      <c r="D123">
        <v>45300</v>
      </c>
      <c r="E123" s="13" t="str">
        <f t="shared" si="8"/>
        <v>45000 to 49999</v>
      </c>
      <c r="F123">
        <v>99361</v>
      </c>
      <c r="G123" s="7">
        <f t="shared" si="7"/>
        <v>219.33995584988963</v>
      </c>
      <c r="H123" t="s">
        <v>20</v>
      </c>
      <c r="I123">
        <v>903</v>
      </c>
      <c r="J123" s="9">
        <f t="shared" si="9"/>
        <v>110.0343300110742</v>
      </c>
      <c r="K123" t="s">
        <v>21</v>
      </c>
      <c r="L123" t="s">
        <v>22</v>
      </c>
      <c r="M123">
        <v>1412485200</v>
      </c>
      <c r="N123" s="11">
        <f t="shared" si="10"/>
        <v>41917.208333333336</v>
      </c>
      <c r="O123">
        <v>1413608400</v>
      </c>
      <c r="P123" s="11">
        <f t="shared" si="11"/>
        <v>41930.208333333336</v>
      </c>
      <c r="Q123" s="14">
        <f t="shared" si="12"/>
        <v>41917.208333333336</v>
      </c>
      <c r="R123" s="12">
        <f t="shared" si="13"/>
        <v>2014</v>
      </c>
      <c r="S123" t="b">
        <v>0</v>
      </c>
      <c r="T123" t="b">
        <v>0</v>
      </c>
      <c r="U123" t="s">
        <v>89</v>
      </c>
      <c r="V123" s="13" t="s">
        <v>2050</v>
      </c>
      <c r="W123" s="13" t="s">
        <v>2051</v>
      </c>
    </row>
    <row r="124" spans="1:23" ht="34" x14ac:dyDescent="0.2">
      <c r="A124">
        <v>122</v>
      </c>
      <c r="B124" t="s">
        <v>295</v>
      </c>
      <c r="C124" s="3" t="s">
        <v>296</v>
      </c>
      <c r="D124">
        <v>136800</v>
      </c>
      <c r="E124" s="13" t="str">
        <f t="shared" si="8"/>
        <v>Greater than or equal to 50000</v>
      </c>
      <c r="F124">
        <v>88055</v>
      </c>
      <c r="G124" s="7">
        <f t="shared" si="7"/>
        <v>64.367690058479525</v>
      </c>
      <c r="H124" t="s">
        <v>14</v>
      </c>
      <c r="I124">
        <v>3387</v>
      </c>
      <c r="J124" s="9">
        <f t="shared" si="9"/>
        <v>25.997933274284026</v>
      </c>
      <c r="K124" t="s">
        <v>21</v>
      </c>
      <c r="L124" t="s">
        <v>22</v>
      </c>
      <c r="M124">
        <v>1417068000</v>
      </c>
      <c r="N124" s="11">
        <f t="shared" si="10"/>
        <v>41970.25</v>
      </c>
      <c r="O124">
        <v>1419400800</v>
      </c>
      <c r="P124" s="11">
        <f t="shared" si="11"/>
        <v>41997.25</v>
      </c>
      <c r="Q124" s="14">
        <f t="shared" si="12"/>
        <v>41970.25</v>
      </c>
      <c r="R124" s="12">
        <f t="shared" si="13"/>
        <v>2014</v>
      </c>
      <c r="S124" t="b">
        <v>0</v>
      </c>
      <c r="T124" t="b">
        <v>0</v>
      </c>
      <c r="U124" t="s">
        <v>119</v>
      </c>
      <c r="V124" s="13" t="s">
        <v>2047</v>
      </c>
      <c r="W124" s="13" t="s">
        <v>2053</v>
      </c>
    </row>
    <row r="125" spans="1:23" ht="34" x14ac:dyDescent="0.2">
      <c r="A125">
        <v>123</v>
      </c>
      <c r="B125" t="s">
        <v>297</v>
      </c>
      <c r="C125" s="3" t="s">
        <v>298</v>
      </c>
      <c r="D125">
        <v>177700</v>
      </c>
      <c r="E125" s="13" t="str">
        <f t="shared" si="8"/>
        <v>Greater than or equal to 50000</v>
      </c>
      <c r="F125">
        <v>33092</v>
      </c>
      <c r="G125" s="7">
        <f t="shared" si="7"/>
        <v>18.622397298818232</v>
      </c>
      <c r="H125" t="s">
        <v>14</v>
      </c>
      <c r="I125">
        <v>662</v>
      </c>
      <c r="J125" s="9">
        <f t="shared" si="9"/>
        <v>49.987915407854985</v>
      </c>
      <c r="K125" t="s">
        <v>15</v>
      </c>
      <c r="L125" t="s">
        <v>16</v>
      </c>
      <c r="M125">
        <v>1448344800</v>
      </c>
      <c r="N125" s="11">
        <f t="shared" si="10"/>
        <v>42332.25</v>
      </c>
      <c r="O125">
        <v>1448604000</v>
      </c>
      <c r="P125" s="11">
        <f t="shared" si="11"/>
        <v>42335.25</v>
      </c>
      <c r="Q125" s="14">
        <f t="shared" si="12"/>
        <v>42332.25</v>
      </c>
      <c r="R125" s="12">
        <f t="shared" si="13"/>
        <v>2015</v>
      </c>
      <c r="S125" t="b">
        <v>1</v>
      </c>
      <c r="T125" t="b">
        <v>0</v>
      </c>
      <c r="U125" t="s">
        <v>33</v>
      </c>
      <c r="V125" s="13" t="s">
        <v>2039</v>
      </c>
      <c r="W125" s="13" t="s">
        <v>2040</v>
      </c>
    </row>
    <row r="126" spans="1:23" ht="17" x14ac:dyDescent="0.2">
      <c r="A126">
        <v>124</v>
      </c>
      <c r="B126" t="s">
        <v>299</v>
      </c>
      <c r="C126" s="3" t="s">
        <v>300</v>
      </c>
      <c r="D126">
        <v>2600</v>
      </c>
      <c r="E126" s="13" t="str">
        <f t="shared" si="8"/>
        <v>1000 to 4999</v>
      </c>
      <c r="F126">
        <v>9562</v>
      </c>
      <c r="G126" s="7">
        <f t="shared" si="7"/>
        <v>367.76923076923077</v>
      </c>
      <c r="H126" t="s">
        <v>20</v>
      </c>
      <c r="I126">
        <v>94</v>
      </c>
      <c r="J126" s="9">
        <f t="shared" si="9"/>
        <v>101.72340425531915</v>
      </c>
      <c r="K126" t="s">
        <v>107</v>
      </c>
      <c r="L126" t="s">
        <v>108</v>
      </c>
      <c r="M126">
        <v>1557723600</v>
      </c>
      <c r="N126" s="11">
        <f t="shared" si="10"/>
        <v>43598.208333333328</v>
      </c>
      <c r="O126">
        <v>1562302800</v>
      </c>
      <c r="P126" s="11">
        <f t="shared" si="11"/>
        <v>43651.208333333328</v>
      </c>
      <c r="Q126" s="14">
        <f t="shared" si="12"/>
        <v>43598.208333333328</v>
      </c>
      <c r="R126" s="12">
        <f t="shared" si="13"/>
        <v>2019</v>
      </c>
      <c r="S126" t="b">
        <v>0</v>
      </c>
      <c r="T126" t="b">
        <v>0</v>
      </c>
      <c r="U126" t="s">
        <v>122</v>
      </c>
      <c r="V126" s="13" t="s">
        <v>2054</v>
      </c>
      <c r="W126" s="13" t="s">
        <v>2055</v>
      </c>
    </row>
    <row r="127" spans="1:23" ht="17" x14ac:dyDescent="0.2">
      <c r="A127">
        <v>125</v>
      </c>
      <c r="B127" t="s">
        <v>301</v>
      </c>
      <c r="C127" s="3" t="s">
        <v>302</v>
      </c>
      <c r="D127">
        <v>5300</v>
      </c>
      <c r="E127" s="13" t="str">
        <f t="shared" si="8"/>
        <v>5000 to 9999</v>
      </c>
      <c r="F127">
        <v>8475</v>
      </c>
      <c r="G127" s="7">
        <f t="shared" si="7"/>
        <v>159.90566037735849</v>
      </c>
      <c r="H127" t="s">
        <v>20</v>
      </c>
      <c r="I127">
        <v>180</v>
      </c>
      <c r="J127" s="9">
        <f t="shared" si="9"/>
        <v>47.083333333333336</v>
      </c>
      <c r="K127" t="s">
        <v>21</v>
      </c>
      <c r="L127" t="s">
        <v>22</v>
      </c>
      <c r="M127">
        <v>1537333200</v>
      </c>
      <c r="N127" s="11">
        <f t="shared" si="10"/>
        <v>43362.208333333328</v>
      </c>
      <c r="O127">
        <v>1537678800</v>
      </c>
      <c r="P127" s="11">
        <f t="shared" si="11"/>
        <v>43366.208333333328</v>
      </c>
      <c r="Q127" s="14">
        <f t="shared" si="12"/>
        <v>43362.208333333328</v>
      </c>
      <c r="R127" s="12">
        <f t="shared" si="13"/>
        <v>2018</v>
      </c>
      <c r="S127" t="b">
        <v>0</v>
      </c>
      <c r="T127" t="b">
        <v>0</v>
      </c>
      <c r="U127" t="s">
        <v>33</v>
      </c>
      <c r="V127" s="13" t="s">
        <v>2039</v>
      </c>
      <c r="W127" s="13" t="s">
        <v>2040</v>
      </c>
    </row>
    <row r="128" spans="1:23" ht="34" x14ac:dyDescent="0.2">
      <c r="A128">
        <v>126</v>
      </c>
      <c r="B128" t="s">
        <v>303</v>
      </c>
      <c r="C128" s="3" t="s">
        <v>304</v>
      </c>
      <c r="D128">
        <v>180200</v>
      </c>
      <c r="E128" s="13" t="str">
        <f t="shared" si="8"/>
        <v>Greater than or equal to 50000</v>
      </c>
      <c r="F128">
        <v>69617</v>
      </c>
      <c r="G128" s="7">
        <f t="shared" si="7"/>
        <v>38.633185349611544</v>
      </c>
      <c r="H128" t="s">
        <v>14</v>
      </c>
      <c r="I128">
        <v>774</v>
      </c>
      <c r="J128" s="9">
        <f t="shared" si="9"/>
        <v>89.944444444444443</v>
      </c>
      <c r="K128" t="s">
        <v>21</v>
      </c>
      <c r="L128" t="s">
        <v>22</v>
      </c>
      <c r="M128">
        <v>1471150800</v>
      </c>
      <c r="N128" s="11">
        <f t="shared" si="10"/>
        <v>42596.208333333328</v>
      </c>
      <c r="O128">
        <v>1473570000</v>
      </c>
      <c r="P128" s="11">
        <f t="shared" si="11"/>
        <v>42624.208333333328</v>
      </c>
      <c r="Q128" s="14">
        <f t="shared" si="12"/>
        <v>42596.208333333328</v>
      </c>
      <c r="R128" s="12">
        <f t="shared" si="13"/>
        <v>2016</v>
      </c>
      <c r="S128" t="b">
        <v>0</v>
      </c>
      <c r="T128" t="b">
        <v>1</v>
      </c>
      <c r="U128" t="s">
        <v>33</v>
      </c>
      <c r="V128" s="13" t="s">
        <v>2039</v>
      </c>
      <c r="W128" s="13" t="s">
        <v>2040</v>
      </c>
    </row>
    <row r="129" spans="1:23" ht="34" x14ac:dyDescent="0.2">
      <c r="A129">
        <v>127</v>
      </c>
      <c r="B129" t="s">
        <v>305</v>
      </c>
      <c r="C129" s="3" t="s">
        <v>306</v>
      </c>
      <c r="D129">
        <v>103200</v>
      </c>
      <c r="E129" s="13" t="str">
        <f t="shared" si="8"/>
        <v>Greater than or equal to 50000</v>
      </c>
      <c r="F129">
        <v>53067</v>
      </c>
      <c r="G129" s="7">
        <f t="shared" si="7"/>
        <v>51.42151162790698</v>
      </c>
      <c r="H129" t="s">
        <v>14</v>
      </c>
      <c r="I129">
        <v>672</v>
      </c>
      <c r="J129" s="9">
        <f t="shared" si="9"/>
        <v>78.96875</v>
      </c>
      <c r="K129" t="s">
        <v>15</v>
      </c>
      <c r="L129" t="s">
        <v>16</v>
      </c>
      <c r="M129">
        <v>1273640400</v>
      </c>
      <c r="N129" s="11">
        <f t="shared" si="10"/>
        <v>40310.208333333336</v>
      </c>
      <c r="O129">
        <v>1273899600</v>
      </c>
      <c r="P129" s="11">
        <f t="shared" si="11"/>
        <v>40313.208333333336</v>
      </c>
      <c r="Q129" s="14">
        <f t="shared" si="12"/>
        <v>40310.208333333336</v>
      </c>
      <c r="R129" s="12">
        <f t="shared" si="13"/>
        <v>2010</v>
      </c>
      <c r="S129" t="b">
        <v>0</v>
      </c>
      <c r="T129" t="b">
        <v>0</v>
      </c>
      <c r="U129" t="s">
        <v>33</v>
      </c>
      <c r="V129" s="13" t="s">
        <v>2039</v>
      </c>
      <c r="W129" s="13" t="s">
        <v>2040</v>
      </c>
    </row>
    <row r="130" spans="1:23" ht="34" x14ac:dyDescent="0.2">
      <c r="A130">
        <v>128</v>
      </c>
      <c r="B130" t="s">
        <v>307</v>
      </c>
      <c r="C130" s="3" t="s">
        <v>308</v>
      </c>
      <c r="D130">
        <v>70600</v>
      </c>
      <c r="E130" s="13" t="str">
        <f t="shared" si="8"/>
        <v>Greater than or equal to 50000</v>
      </c>
      <c r="F130">
        <v>42596</v>
      </c>
      <c r="G130" s="7">
        <f t="shared" ref="G130:G193" si="14">$F130/$D130*100</f>
        <v>60.334277620396605</v>
      </c>
      <c r="H130" t="s">
        <v>74</v>
      </c>
      <c r="I130">
        <v>532</v>
      </c>
      <c r="J130" s="9">
        <f t="shared" si="9"/>
        <v>80.067669172932327</v>
      </c>
      <c r="K130" t="s">
        <v>21</v>
      </c>
      <c r="L130" t="s">
        <v>22</v>
      </c>
      <c r="M130">
        <v>1282885200</v>
      </c>
      <c r="N130" s="11">
        <f t="shared" si="10"/>
        <v>40417.208333333336</v>
      </c>
      <c r="O130">
        <v>1284008400</v>
      </c>
      <c r="P130" s="11">
        <f t="shared" si="11"/>
        <v>40430.208333333336</v>
      </c>
      <c r="Q130" s="14">
        <f t="shared" si="12"/>
        <v>40417.208333333336</v>
      </c>
      <c r="R130" s="12">
        <f t="shared" si="13"/>
        <v>2010</v>
      </c>
      <c r="S130" t="b">
        <v>0</v>
      </c>
      <c r="T130" t="b">
        <v>0</v>
      </c>
      <c r="U130" t="s">
        <v>23</v>
      </c>
      <c r="V130" s="13" t="s">
        <v>2035</v>
      </c>
      <c r="W130" s="13" t="s">
        <v>2036</v>
      </c>
    </row>
    <row r="131" spans="1:23" ht="34" x14ac:dyDescent="0.2">
      <c r="A131">
        <v>129</v>
      </c>
      <c r="B131" t="s">
        <v>309</v>
      </c>
      <c r="C131" s="3" t="s">
        <v>310</v>
      </c>
      <c r="D131">
        <v>148500</v>
      </c>
      <c r="E131" s="13" t="str">
        <f t="shared" ref="E131:E194" si="15">IF(D131&lt;1000, "Less than 1000",IF((D131&gt;=1000)*(D131&lt;=4999), "1000 to 4999",IF((D131&gt;=5000)*(D131&lt;=9999), "5000 to 9999",IF((D131&gt;=10000)*(D131&lt;=14999), "10000 to 14999",IF((D131&gt;=15000)*(D131&lt;=19999), "15000 to 19999",IF((D131&gt;=20000)*(D131&lt;=24999), "20000 to 24999",IF((D131&gt;=25000)*(D131&lt;=29999), "25000 to 29999",IF((D131&gt;=30000)*(D131&lt;=34999), "30000 to 34999",IF((D131&gt;=35000)*(D131&lt;=39999), "35000 to 39999",IF((D131&gt;=40000)*(D131&lt;=44999), "40000 to 44999",IF((D131&gt;=45000)*(D131&lt;=49999), "45000 to 49999",IF((D131&gt;=50000), "Greater than or equal to 50000",FALSE))))))))))))</f>
        <v>Greater than or equal to 50000</v>
      </c>
      <c r="F131">
        <v>4756</v>
      </c>
      <c r="G131" s="7">
        <f t="shared" si="14"/>
        <v>3.202693602693603</v>
      </c>
      <c r="H131" t="s">
        <v>74</v>
      </c>
      <c r="I131">
        <v>55</v>
      </c>
      <c r="J131" s="9">
        <f t="shared" ref="J131:J194" si="16">IF($F131=0,0,$F131/$I131)</f>
        <v>86.472727272727269</v>
      </c>
      <c r="K131" t="s">
        <v>26</v>
      </c>
      <c r="L131" t="s">
        <v>27</v>
      </c>
      <c r="M131">
        <v>1422943200</v>
      </c>
      <c r="N131" s="11">
        <f t="shared" ref="N131:N194" si="17">((($M131/60)/60)/24)+DATE(1970,1,1)</f>
        <v>42038.25</v>
      </c>
      <c r="O131">
        <v>1425103200</v>
      </c>
      <c r="P131" s="11">
        <f t="shared" ref="P131:P194" si="18">((($O131/60)/60)/24)+DATE(1970,1,1)</f>
        <v>42063.25</v>
      </c>
      <c r="Q131" s="14">
        <f t="shared" ref="Q131:Q194" si="19">((($M131/60)/60)/24)+DATE(1970,1,1)</f>
        <v>42038.25</v>
      </c>
      <c r="R131" s="12">
        <f t="shared" ref="R131:R194" si="20">YEAR(N131)</f>
        <v>2015</v>
      </c>
      <c r="S131" t="b">
        <v>0</v>
      </c>
      <c r="T131" t="b">
        <v>0</v>
      </c>
      <c r="U131" t="s">
        <v>17</v>
      </c>
      <c r="V131" s="13" t="s">
        <v>2033</v>
      </c>
      <c r="W131" s="13" t="s">
        <v>2034</v>
      </c>
    </row>
    <row r="132" spans="1:23" ht="17" x14ac:dyDescent="0.2">
      <c r="A132">
        <v>130</v>
      </c>
      <c r="B132" t="s">
        <v>311</v>
      </c>
      <c r="C132" s="3" t="s">
        <v>312</v>
      </c>
      <c r="D132">
        <v>9600</v>
      </c>
      <c r="E132" s="13" t="str">
        <f t="shared" si="15"/>
        <v>5000 to 9999</v>
      </c>
      <c r="F132">
        <v>14925</v>
      </c>
      <c r="G132" s="7">
        <f t="shared" si="14"/>
        <v>155.46875</v>
      </c>
      <c r="H132" t="s">
        <v>20</v>
      </c>
      <c r="I132">
        <v>533</v>
      </c>
      <c r="J132" s="9">
        <f t="shared" si="16"/>
        <v>28.001876172607879</v>
      </c>
      <c r="K132" t="s">
        <v>36</v>
      </c>
      <c r="L132" t="s">
        <v>37</v>
      </c>
      <c r="M132">
        <v>1319605200</v>
      </c>
      <c r="N132" s="11">
        <f t="shared" si="17"/>
        <v>40842.208333333336</v>
      </c>
      <c r="O132">
        <v>1320991200</v>
      </c>
      <c r="P132" s="11">
        <f t="shared" si="18"/>
        <v>40858.25</v>
      </c>
      <c r="Q132" s="14">
        <f t="shared" si="19"/>
        <v>40842.208333333336</v>
      </c>
      <c r="R132" s="12">
        <f t="shared" si="20"/>
        <v>2011</v>
      </c>
      <c r="S132" t="b">
        <v>0</v>
      </c>
      <c r="T132" t="b">
        <v>0</v>
      </c>
      <c r="U132" t="s">
        <v>53</v>
      </c>
      <c r="V132" s="13" t="s">
        <v>2041</v>
      </c>
      <c r="W132" s="13" t="s">
        <v>2044</v>
      </c>
    </row>
    <row r="133" spans="1:23" ht="34" x14ac:dyDescent="0.2">
      <c r="A133">
        <v>131</v>
      </c>
      <c r="B133" t="s">
        <v>313</v>
      </c>
      <c r="C133" s="3" t="s">
        <v>314</v>
      </c>
      <c r="D133">
        <v>164700</v>
      </c>
      <c r="E133" s="13" t="str">
        <f t="shared" si="15"/>
        <v>Greater than or equal to 50000</v>
      </c>
      <c r="F133">
        <v>166116</v>
      </c>
      <c r="G133" s="7">
        <f t="shared" si="14"/>
        <v>100.85974499089254</v>
      </c>
      <c r="H133" t="s">
        <v>20</v>
      </c>
      <c r="I133">
        <v>2443</v>
      </c>
      <c r="J133" s="9">
        <f t="shared" si="16"/>
        <v>67.996725337699544</v>
      </c>
      <c r="K133" t="s">
        <v>40</v>
      </c>
      <c r="L133" t="s">
        <v>41</v>
      </c>
      <c r="M133">
        <v>1385704800</v>
      </c>
      <c r="N133" s="11">
        <f t="shared" si="17"/>
        <v>41607.25</v>
      </c>
      <c r="O133">
        <v>1386828000</v>
      </c>
      <c r="P133" s="11">
        <f t="shared" si="18"/>
        <v>41620.25</v>
      </c>
      <c r="Q133" s="14">
        <f t="shared" si="19"/>
        <v>41607.25</v>
      </c>
      <c r="R133" s="12">
        <f t="shared" si="20"/>
        <v>2013</v>
      </c>
      <c r="S133" t="b">
        <v>0</v>
      </c>
      <c r="T133" t="b">
        <v>0</v>
      </c>
      <c r="U133" t="s">
        <v>28</v>
      </c>
      <c r="V133" s="13" t="s">
        <v>2037</v>
      </c>
      <c r="W133" s="13" t="s">
        <v>2038</v>
      </c>
    </row>
    <row r="134" spans="1:23" ht="17" x14ac:dyDescent="0.2">
      <c r="A134">
        <v>132</v>
      </c>
      <c r="B134" t="s">
        <v>315</v>
      </c>
      <c r="C134" s="3" t="s">
        <v>316</v>
      </c>
      <c r="D134">
        <v>3300</v>
      </c>
      <c r="E134" s="13" t="str">
        <f t="shared" si="15"/>
        <v>1000 to 4999</v>
      </c>
      <c r="F134">
        <v>3834</v>
      </c>
      <c r="G134" s="7">
        <f t="shared" si="14"/>
        <v>116.18181818181819</v>
      </c>
      <c r="H134" t="s">
        <v>20</v>
      </c>
      <c r="I134">
        <v>89</v>
      </c>
      <c r="J134" s="9">
        <f t="shared" si="16"/>
        <v>43.078651685393261</v>
      </c>
      <c r="K134" t="s">
        <v>21</v>
      </c>
      <c r="L134" t="s">
        <v>22</v>
      </c>
      <c r="M134">
        <v>1515736800</v>
      </c>
      <c r="N134" s="11">
        <f t="shared" si="17"/>
        <v>43112.25</v>
      </c>
      <c r="O134">
        <v>1517119200</v>
      </c>
      <c r="P134" s="11">
        <f t="shared" si="18"/>
        <v>43128.25</v>
      </c>
      <c r="Q134" s="14">
        <f t="shared" si="19"/>
        <v>43112.25</v>
      </c>
      <c r="R134" s="12">
        <f t="shared" si="20"/>
        <v>2018</v>
      </c>
      <c r="S134" t="b">
        <v>0</v>
      </c>
      <c r="T134" t="b">
        <v>1</v>
      </c>
      <c r="U134" t="s">
        <v>33</v>
      </c>
      <c r="V134" s="13" t="s">
        <v>2039</v>
      </c>
      <c r="W134" s="13" t="s">
        <v>2040</v>
      </c>
    </row>
    <row r="135" spans="1:23" ht="17" x14ac:dyDescent="0.2">
      <c r="A135">
        <v>133</v>
      </c>
      <c r="B135" t="s">
        <v>317</v>
      </c>
      <c r="C135" s="3" t="s">
        <v>318</v>
      </c>
      <c r="D135">
        <v>4500</v>
      </c>
      <c r="E135" s="13" t="str">
        <f t="shared" si="15"/>
        <v>1000 to 4999</v>
      </c>
      <c r="F135">
        <v>13985</v>
      </c>
      <c r="G135" s="7">
        <f t="shared" si="14"/>
        <v>310.77777777777777</v>
      </c>
      <c r="H135" t="s">
        <v>20</v>
      </c>
      <c r="I135">
        <v>159</v>
      </c>
      <c r="J135" s="9">
        <f t="shared" si="16"/>
        <v>87.95597484276729</v>
      </c>
      <c r="K135" t="s">
        <v>21</v>
      </c>
      <c r="L135" t="s">
        <v>22</v>
      </c>
      <c r="M135">
        <v>1313125200</v>
      </c>
      <c r="N135" s="11">
        <f t="shared" si="17"/>
        <v>40767.208333333336</v>
      </c>
      <c r="O135">
        <v>1315026000</v>
      </c>
      <c r="P135" s="11">
        <f t="shared" si="18"/>
        <v>40789.208333333336</v>
      </c>
      <c r="Q135" s="14">
        <f t="shared" si="19"/>
        <v>40767.208333333336</v>
      </c>
      <c r="R135" s="12">
        <f t="shared" si="20"/>
        <v>2011</v>
      </c>
      <c r="S135" t="b">
        <v>0</v>
      </c>
      <c r="T135" t="b">
        <v>0</v>
      </c>
      <c r="U135" t="s">
        <v>319</v>
      </c>
      <c r="V135" s="13" t="s">
        <v>2035</v>
      </c>
      <c r="W135" s="13" t="s">
        <v>2062</v>
      </c>
    </row>
    <row r="136" spans="1:23" ht="34" x14ac:dyDescent="0.2">
      <c r="A136">
        <v>134</v>
      </c>
      <c r="B136" t="s">
        <v>320</v>
      </c>
      <c r="C136" s="3" t="s">
        <v>321</v>
      </c>
      <c r="D136">
        <v>99500</v>
      </c>
      <c r="E136" s="13" t="str">
        <f t="shared" si="15"/>
        <v>Greater than or equal to 50000</v>
      </c>
      <c r="F136">
        <v>89288</v>
      </c>
      <c r="G136" s="7">
        <f t="shared" si="14"/>
        <v>89.73668341708543</v>
      </c>
      <c r="H136" t="s">
        <v>14</v>
      </c>
      <c r="I136">
        <v>940</v>
      </c>
      <c r="J136" s="9">
        <f t="shared" si="16"/>
        <v>94.987234042553197</v>
      </c>
      <c r="K136" t="s">
        <v>98</v>
      </c>
      <c r="L136" t="s">
        <v>99</v>
      </c>
      <c r="M136">
        <v>1308459600</v>
      </c>
      <c r="N136" s="11">
        <f t="shared" si="17"/>
        <v>40713.208333333336</v>
      </c>
      <c r="O136">
        <v>1312693200</v>
      </c>
      <c r="P136" s="11">
        <f t="shared" si="18"/>
        <v>40762.208333333336</v>
      </c>
      <c r="Q136" s="14">
        <f t="shared" si="19"/>
        <v>40713.208333333336</v>
      </c>
      <c r="R136" s="12">
        <f t="shared" si="20"/>
        <v>2011</v>
      </c>
      <c r="S136" t="b">
        <v>0</v>
      </c>
      <c r="T136" t="b">
        <v>1</v>
      </c>
      <c r="U136" t="s">
        <v>42</v>
      </c>
      <c r="V136" s="13" t="s">
        <v>2041</v>
      </c>
      <c r="W136" s="13" t="s">
        <v>2042</v>
      </c>
    </row>
    <row r="137" spans="1:23" ht="17" x14ac:dyDescent="0.2">
      <c r="A137">
        <v>135</v>
      </c>
      <c r="B137" t="s">
        <v>322</v>
      </c>
      <c r="C137" s="3" t="s">
        <v>323</v>
      </c>
      <c r="D137">
        <v>7700</v>
      </c>
      <c r="E137" s="13" t="str">
        <f t="shared" si="15"/>
        <v>5000 to 9999</v>
      </c>
      <c r="F137">
        <v>5488</v>
      </c>
      <c r="G137" s="7">
        <f t="shared" si="14"/>
        <v>71.27272727272728</v>
      </c>
      <c r="H137" t="s">
        <v>14</v>
      </c>
      <c r="I137">
        <v>117</v>
      </c>
      <c r="J137" s="9">
        <f t="shared" si="16"/>
        <v>46.905982905982903</v>
      </c>
      <c r="K137" t="s">
        <v>21</v>
      </c>
      <c r="L137" t="s">
        <v>22</v>
      </c>
      <c r="M137">
        <v>1362636000</v>
      </c>
      <c r="N137" s="11">
        <f t="shared" si="17"/>
        <v>41340.25</v>
      </c>
      <c r="O137">
        <v>1363064400</v>
      </c>
      <c r="P137" s="11">
        <f t="shared" si="18"/>
        <v>41345.208333333336</v>
      </c>
      <c r="Q137" s="14">
        <f t="shared" si="19"/>
        <v>41340.25</v>
      </c>
      <c r="R137" s="12">
        <f t="shared" si="20"/>
        <v>2013</v>
      </c>
      <c r="S137" t="b">
        <v>0</v>
      </c>
      <c r="T137" t="b">
        <v>1</v>
      </c>
      <c r="U137" t="s">
        <v>33</v>
      </c>
      <c r="V137" s="13" t="s">
        <v>2039</v>
      </c>
      <c r="W137" s="13" t="s">
        <v>2040</v>
      </c>
    </row>
    <row r="138" spans="1:23" ht="34" x14ac:dyDescent="0.2">
      <c r="A138">
        <v>136</v>
      </c>
      <c r="B138" t="s">
        <v>324</v>
      </c>
      <c r="C138" s="3" t="s">
        <v>325</v>
      </c>
      <c r="D138">
        <v>82800</v>
      </c>
      <c r="E138" s="13" t="str">
        <f t="shared" si="15"/>
        <v>Greater than or equal to 50000</v>
      </c>
      <c r="F138">
        <v>2721</v>
      </c>
      <c r="G138" s="7">
        <f t="shared" si="14"/>
        <v>3.2862318840579712</v>
      </c>
      <c r="H138" t="s">
        <v>74</v>
      </c>
      <c r="I138">
        <v>58</v>
      </c>
      <c r="J138" s="9">
        <f t="shared" si="16"/>
        <v>46.913793103448278</v>
      </c>
      <c r="K138" t="s">
        <v>21</v>
      </c>
      <c r="L138" t="s">
        <v>22</v>
      </c>
      <c r="M138">
        <v>1402117200</v>
      </c>
      <c r="N138" s="11">
        <f t="shared" si="17"/>
        <v>41797.208333333336</v>
      </c>
      <c r="O138">
        <v>1403154000</v>
      </c>
      <c r="P138" s="11">
        <f t="shared" si="18"/>
        <v>41809.208333333336</v>
      </c>
      <c r="Q138" s="14">
        <f t="shared" si="19"/>
        <v>41797.208333333336</v>
      </c>
      <c r="R138" s="12">
        <f t="shared" si="20"/>
        <v>2014</v>
      </c>
      <c r="S138" t="b">
        <v>0</v>
      </c>
      <c r="T138" t="b">
        <v>1</v>
      </c>
      <c r="U138" t="s">
        <v>53</v>
      </c>
      <c r="V138" s="13" t="s">
        <v>2041</v>
      </c>
      <c r="W138" s="13" t="s">
        <v>2044</v>
      </c>
    </row>
    <row r="139" spans="1:23" ht="17" x14ac:dyDescent="0.2">
      <c r="A139">
        <v>137</v>
      </c>
      <c r="B139" t="s">
        <v>326</v>
      </c>
      <c r="C139" s="3" t="s">
        <v>327</v>
      </c>
      <c r="D139">
        <v>1800</v>
      </c>
      <c r="E139" s="13" t="str">
        <f t="shared" si="15"/>
        <v>1000 to 4999</v>
      </c>
      <c r="F139">
        <v>4712</v>
      </c>
      <c r="G139" s="7">
        <f t="shared" si="14"/>
        <v>261.77777777777777</v>
      </c>
      <c r="H139" t="s">
        <v>20</v>
      </c>
      <c r="I139">
        <v>50</v>
      </c>
      <c r="J139" s="9">
        <f t="shared" si="16"/>
        <v>94.24</v>
      </c>
      <c r="K139" t="s">
        <v>21</v>
      </c>
      <c r="L139" t="s">
        <v>22</v>
      </c>
      <c r="M139">
        <v>1286341200</v>
      </c>
      <c r="N139" s="11">
        <f t="shared" si="17"/>
        <v>40457.208333333336</v>
      </c>
      <c r="O139">
        <v>1286859600</v>
      </c>
      <c r="P139" s="11">
        <f t="shared" si="18"/>
        <v>40463.208333333336</v>
      </c>
      <c r="Q139" s="14">
        <f t="shared" si="19"/>
        <v>40457.208333333336</v>
      </c>
      <c r="R139" s="12">
        <f t="shared" si="20"/>
        <v>2010</v>
      </c>
      <c r="S139" t="b">
        <v>0</v>
      </c>
      <c r="T139" t="b">
        <v>0</v>
      </c>
      <c r="U139" t="s">
        <v>68</v>
      </c>
      <c r="V139" s="13" t="s">
        <v>2047</v>
      </c>
      <c r="W139" s="13" t="s">
        <v>2048</v>
      </c>
    </row>
    <row r="140" spans="1:23" ht="34" x14ac:dyDescent="0.2">
      <c r="A140">
        <v>138</v>
      </c>
      <c r="B140" t="s">
        <v>328</v>
      </c>
      <c r="C140" s="3" t="s">
        <v>329</v>
      </c>
      <c r="D140">
        <v>9600</v>
      </c>
      <c r="E140" s="13" t="str">
        <f t="shared" si="15"/>
        <v>5000 to 9999</v>
      </c>
      <c r="F140">
        <v>9216</v>
      </c>
      <c r="G140" s="7">
        <f t="shared" si="14"/>
        <v>96</v>
      </c>
      <c r="H140" t="s">
        <v>14</v>
      </c>
      <c r="I140">
        <v>115</v>
      </c>
      <c r="J140" s="9">
        <f t="shared" si="16"/>
        <v>80.139130434782615</v>
      </c>
      <c r="K140" t="s">
        <v>21</v>
      </c>
      <c r="L140" t="s">
        <v>22</v>
      </c>
      <c r="M140">
        <v>1348808400</v>
      </c>
      <c r="N140" s="11">
        <f t="shared" si="17"/>
        <v>41180.208333333336</v>
      </c>
      <c r="O140">
        <v>1349326800</v>
      </c>
      <c r="P140" s="11">
        <f t="shared" si="18"/>
        <v>41186.208333333336</v>
      </c>
      <c r="Q140" s="14">
        <f t="shared" si="19"/>
        <v>41180.208333333336</v>
      </c>
      <c r="R140" s="12">
        <f t="shared" si="20"/>
        <v>2012</v>
      </c>
      <c r="S140" t="b">
        <v>0</v>
      </c>
      <c r="T140" t="b">
        <v>0</v>
      </c>
      <c r="U140" t="s">
        <v>292</v>
      </c>
      <c r="V140" s="13" t="s">
        <v>2050</v>
      </c>
      <c r="W140" s="13" t="s">
        <v>2061</v>
      </c>
    </row>
    <row r="141" spans="1:23" ht="34" x14ac:dyDescent="0.2">
      <c r="A141">
        <v>139</v>
      </c>
      <c r="B141" t="s">
        <v>330</v>
      </c>
      <c r="C141" s="3" t="s">
        <v>331</v>
      </c>
      <c r="D141">
        <v>92100</v>
      </c>
      <c r="E141" s="13" t="str">
        <f t="shared" si="15"/>
        <v>Greater than or equal to 50000</v>
      </c>
      <c r="F141">
        <v>19246</v>
      </c>
      <c r="G141" s="7">
        <f t="shared" si="14"/>
        <v>20.896851248642779</v>
      </c>
      <c r="H141" t="s">
        <v>14</v>
      </c>
      <c r="I141">
        <v>326</v>
      </c>
      <c r="J141" s="9">
        <f t="shared" si="16"/>
        <v>59.036809815950917</v>
      </c>
      <c r="K141" t="s">
        <v>21</v>
      </c>
      <c r="L141" t="s">
        <v>22</v>
      </c>
      <c r="M141">
        <v>1429592400</v>
      </c>
      <c r="N141" s="11">
        <f t="shared" si="17"/>
        <v>42115.208333333328</v>
      </c>
      <c r="O141">
        <v>1430974800</v>
      </c>
      <c r="P141" s="11">
        <f t="shared" si="18"/>
        <v>42131.208333333328</v>
      </c>
      <c r="Q141" s="14">
        <f t="shared" si="19"/>
        <v>42115.208333333328</v>
      </c>
      <c r="R141" s="12">
        <f t="shared" si="20"/>
        <v>2015</v>
      </c>
      <c r="S141" t="b">
        <v>0</v>
      </c>
      <c r="T141" t="b">
        <v>1</v>
      </c>
      <c r="U141" t="s">
        <v>65</v>
      </c>
      <c r="V141" s="13" t="s">
        <v>2037</v>
      </c>
      <c r="W141" s="13" t="s">
        <v>2046</v>
      </c>
    </row>
    <row r="142" spans="1:23" ht="34" x14ac:dyDescent="0.2">
      <c r="A142">
        <v>140</v>
      </c>
      <c r="B142" t="s">
        <v>332</v>
      </c>
      <c r="C142" s="3" t="s">
        <v>333</v>
      </c>
      <c r="D142">
        <v>5500</v>
      </c>
      <c r="E142" s="13" t="str">
        <f t="shared" si="15"/>
        <v>5000 to 9999</v>
      </c>
      <c r="F142">
        <v>12274</v>
      </c>
      <c r="G142" s="7">
        <f t="shared" si="14"/>
        <v>223.16363636363636</v>
      </c>
      <c r="H142" t="s">
        <v>20</v>
      </c>
      <c r="I142">
        <v>186</v>
      </c>
      <c r="J142" s="9">
        <f t="shared" si="16"/>
        <v>65.989247311827953</v>
      </c>
      <c r="K142" t="s">
        <v>21</v>
      </c>
      <c r="L142" t="s">
        <v>22</v>
      </c>
      <c r="M142">
        <v>1519538400</v>
      </c>
      <c r="N142" s="11">
        <f t="shared" si="17"/>
        <v>43156.25</v>
      </c>
      <c r="O142">
        <v>1519970400</v>
      </c>
      <c r="P142" s="11">
        <f t="shared" si="18"/>
        <v>43161.25</v>
      </c>
      <c r="Q142" s="14">
        <f t="shared" si="19"/>
        <v>43156.25</v>
      </c>
      <c r="R142" s="12">
        <f t="shared" si="20"/>
        <v>2018</v>
      </c>
      <c r="S142" t="b">
        <v>0</v>
      </c>
      <c r="T142" t="b">
        <v>0</v>
      </c>
      <c r="U142" t="s">
        <v>42</v>
      </c>
      <c r="V142" s="13" t="s">
        <v>2041</v>
      </c>
      <c r="W142" s="13" t="s">
        <v>2042</v>
      </c>
    </row>
    <row r="143" spans="1:23" ht="34" x14ac:dyDescent="0.2">
      <c r="A143">
        <v>141</v>
      </c>
      <c r="B143" t="s">
        <v>334</v>
      </c>
      <c r="C143" s="3" t="s">
        <v>335</v>
      </c>
      <c r="D143">
        <v>64300</v>
      </c>
      <c r="E143" s="13" t="str">
        <f t="shared" si="15"/>
        <v>Greater than or equal to 50000</v>
      </c>
      <c r="F143">
        <v>65323</v>
      </c>
      <c r="G143" s="7">
        <f t="shared" si="14"/>
        <v>101.59097978227061</v>
      </c>
      <c r="H143" t="s">
        <v>20</v>
      </c>
      <c r="I143">
        <v>1071</v>
      </c>
      <c r="J143" s="9">
        <f t="shared" si="16"/>
        <v>60.992530345471522</v>
      </c>
      <c r="K143" t="s">
        <v>21</v>
      </c>
      <c r="L143" t="s">
        <v>22</v>
      </c>
      <c r="M143">
        <v>1434085200</v>
      </c>
      <c r="N143" s="11">
        <f t="shared" si="17"/>
        <v>42167.208333333328</v>
      </c>
      <c r="O143">
        <v>1434603600</v>
      </c>
      <c r="P143" s="11">
        <f t="shared" si="18"/>
        <v>42173.208333333328</v>
      </c>
      <c r="Q143" s="14">
        <f t="shared" si="19"/>
        <v>42167.208333333328</v>
      </c>
      <c r="R143" s="12">
        <f t="shared" si="20"/>
        <v>2015</v>
      </c>
      <c r="S143" t="b">
        <v>0</v>
      </c>
      <c r="T143" t="b">
        <v>0</v>
      </c>
      <c r="U143" t="s">
        <v>28</v>
      </c>
      <c r="V143" s="13" t="s">
        <v>2037</v>
      </c>
      <c r="W143" s="13" t="s">
        <v>2038</v>
      </c>
    </row>
    <row r="144" spans="1:23" ht="34" x14ac:dyDescent="0.2">
      <c r="A144">
        <v>142</v>
      </c>
      <c r="B144" t="s">
        <v>336</v>
      </c>
      <c r="C144" s="3" t="s">
        <v>337</v>
      </c>
      <c r="D144">
        <v>5000</v>
      </c>
      <c r="E144" s="13" t="str">
        <f t="shared" si="15"/>
        <v>5000 to 9999</v>
      </c>
      <c r="F144">
        <v>11502</v>
      </c>
      <c r="G144" s="7">
        <f t="shared" si="14"/>
        <v>230.03999999999996</v>
      </c>
      <c r="H144" t="s">
        <v>20</v>
      </c>
      <c r="I144">
        <v>117</v>
      </c>
      <c r="J144" s="9">
        <f t="shared" si="16"/>
        <v>98.307692307692307</v>
      </c>
      <c r="K144" t="s">
        <v>21</v>
      </c>
      <c r="L144" t="s">
        <v>22</v>
      </c>
      <c r="M144">
        <v>1333688400</v>
      </c>
      <c r="N144" s="11">
        <f t="shared" si="17"/>
        <v>41005.208333333336</v>
      </c>
      <c r="O144">
        <v>1337230800</v>
      </c>
      <c r="P144" s="11">
        <f t="shared" si="18"/>
        <v>41046.208333333336</v>
      </c>
      <c r="Q144" s="14">
        <f t="shared" si="19"/>
        <v>41005.208333333336</v>
      </c>
      <c r="R144" s="12">
        <f t="shared" si="20"/>
        <v>2012</v>
      </c>
      <c r="S144" t="b">
        <v>0</v>
      </c>
      <c r="T144" t="b">
        <v>0</v>
      </c>
      <c r="U144" t="s">
        <v>28</v>
      </c>
      <c r="V144" s="13" t="s">
        <v>2037</v>
      </c>
      <c r="W144" s="13" t="s">
        <v>2038</v>
      </c>
    </row>
    <row r="145" spans="1:23" ht="17" x14ac:dyDescent="0.2">
      <c r="A145">
        <v>143</v>
      </c>
      <c r="B145" t="s">
        <v>338</v>
      </c>
      <c r="C145" s="3" t="s">
        <v>339</v>
      </c>
      <c r="D145">
        <v>5400</v>
      </c>
      <c r="E145" s="13" t="str">
        <f t="shared" si="15"/>
        <v>5000 to 9999</v>
      </c>
      <c r="F145">
        <v>7322</v>
      </c>
      <c r="G145" s="7">
        <f t="shared" si="14"/>
        <v>135.59259259259261</v>
      </c>
      <c r="H145" t="s">
        <v>20</v>
      </c>
      <c r="I145">
        <v>70</v>
      </c>
      <c r="J145" s="9">
        <f t="shared" si="16"/>
        <v>104.6</v>
      </c>
      <c r="K145" t="s">
        <v>21</v>
      </c>
      <c r="L145" t="s">
        <v>22</v>
      </c>
      <c r="M145">
        <v>1277701200</v>
      </c>
      <c r="N145" s="11">
        <f t="shared" si="17"/>
        <v>40357.208333333336</v>
      </c>
      <c r="O145">
        <v>1279429200</v>
      </c>
      <c r="P145" s="11">
        <f t="shared" si="18"/>
        <v>40377.208333333336</v>
      </c>
      <c r="Q145" s="14">
        <f t="shared" si="19"/>
        <v>40357.208333333336</v>
      </c>
      <c r="R145" s="12">
        <f t="shared" si="20"/>
        <v>2010</v>
      </c>
      <c r="S145" t="b">
        <v>0</v>
      </c>
      <c r="T145" t="b">
        <v>0</v>
      </c>
      <c r="U145" t="s">
        <v>60</v>
      </c>
      <c r="V145" s="13" t="s">
        <v>2035</v>
      </c>
      <c r="W145" s="13" t="s">
        <v>2045</v>
      </c>
    </row>
    <row r="146" spans="1:23" ht="17" x14ac:dyDescent="0.2">
      <c r="A146">
        <v>144</v>
      </c>
      <c r="B146" t="s">
        <v>340</v>
      </c>
      <c r="C146" s="3" t="s">
        <v>341</v>
      </c>
      <c r="D146">
        <v>9000</v>
      </c>
      <c r="E146" s="13" t="str">
        <f t="shared" si="15"/>
        <v>5000 to 9999</v>
      </c>
      <c r="F146">
        <v>11619</v>
      </c>
      <c r="G146" s="7">
        <f t="shared" si="14"/>
        <v>129.1</v>
      </c>
      <c r="H146" t="s">
        <v>20</v>
      </c>
      <c r="I146">
        <v>135</v>
      </c>
      <c r="J146" s="9">
        <f t="shared" si="16"/>
        <v>86.066666666666663</v>
      </c>
      <c r="K146" t="s">
        <v>21</v>
      </c>
      <c r="L146" t="s">
        <v>22</v>
      </c>
      <c r="M146">
        <v>1560747600</v>
      </c>
      <c r="N146" s="11">
        <f t="shared" si="17"/>
        <v>43633.208333333328</v>
      </c>
      <c r="O146">
        <v>1561438800</v>
      </c>
      <c r="P146" s="11">
        <f t="shared" si="18"/>
        <v>43641.208333333328</v>
      </c>
      <c r="Q146" s="14">
        <f t="shared" si="19"/>
        <v>43633.208333333328</v>
      </c>
      <c r="R146" s="12">
        <f t="shared" si="20"/>
        <v>2019</v>
      </c>
      <c r="S146" t="b">
        <v>0</v>
      </c>
      <c r="T146" t="b">
        <v>0</v>
      </c>
      <c r="U146" t="s">
        <v>33</v>
      </c>
      <c r="V146" s="13" t="s">
        <v>2039</v>
      </c>
      <c r="W146" s="13" t="s">
        <v>2040</v>
      </c>
    </row>
    <row r="147" spans="1:23" ht="17" x14ac:dyDescent="0.2">
      <c r="A147">
        <v>145</v>
      </c>
      <c r="B147" t="s">
        <v>342</v>
      </c>
      <c r="C147" s="3" t="s">
        <v>343</v>
      </c>
      <c r="D147">
        <v>25000</v>
      </c>
      <c r="E147" s="13" t="str">
        <f t="shared" si="15"/>
        <v>25000 to 29999</v>
      </c>
      <c r="F147">
        <v>59128</v>
      </c>
      <c r="G147" s="7">
        <f t="shared" si="14"/>
        <v>236.512</v>
      </c>
      <c r="H147" t="s">
        <v>20</v>
      </c>
      <c r="I147">
        <v>768</v>
      </c>
      <c r="J147" s="9">
        <f t="shared" si="16"/>
        <v>76.989583333333329</v>
      </c>
      <c r="K147" t="s">
        <v>98</v>
      </c>
      <c r="L147" t="s">
        <v>99</v>
      </c>
      <c r="M147">
        <v>1410066000</v>
      </c>
      <c r="N147" s="11">
        <f t="shared" si="17"/>
        <v>41889.208333333336</v>
      </c>
      <c r="O147">
        <v>1410498000</v>
      </c>
      <c r="P147" s="11">
        <f t="shared" si="18"/>
        <v>41894.208333333336</v>
      </c>
      <c r="Q147" s="14">
        <f t="shared" si="19"/>
        <v>41889.208333333336</v>
      </c>
      <c r="R147" s="12">
        <f t="shared" si="20"/>
        <v>2014</v>
      </c>
      <c r="S147" t="b">
        <v>0</v>
      </c>
      <c r="T147" t="b">
        <v>0</v>
      </c>
      <c r="U147" t="s">
        <v>65</v>
      </c>
      <c r="V147" s="13" t="s">
        <v>2037</v>
      </c>
      <c r="W147" s="13" t="s">
        <v>2046</v>
      </c>
    </row>
    <row r="148" spans="1:23" ht="34" x14ac:dyDescent="0.2">
      <c r="A148">
        <v>146</v>
      </c>
      <c r="B148" t="s">
        <v>344</v>
      </c>
      <c r="C148" s="3" t="s">
        <v>345</v>
      </c>
      <c r="D148">
        <v>8800</v>
      </c>
      <c r="E148" s="13" t="str">
        <f t="shared" si="15"/>
        <v>5000 to 9999</v>
      </c>
      <c r="F148">
        <v>1518</v>
      </c>
      <c r="G148" s="7">
        <f t="shared" si="14"/>
        <v>17.25</v>
      </c>
      <c r="H148" t="s">
        <v>74</v>
      </c>
      <c r="I148">
        <v>51</v>
      </c>
      <c r="J148" s="9">
        <f t="shared" si="16"/>
        <v>29.764705882352942</v>
      </c>
      <c r="K148" t="s">
        <v>21</v>
      </c>
      <c r="L148" t="s">
        <v>22</v>
      </c>
      <c r="M148">
        <v>1320732000</v>
      </c>
      <c r="N148" s="11">
        <f t="shared" si="17"/>
        <v>40855.25</v>
      </c>
      <c r="O148">
        <v>1322460000</v>
      </c>
      <c r="P148" s="11">
        <f t="shared" si="18"/>
        <v>40875.25</v>
      </c>
      <c r="Q148" s="14">
        <f t="shared" si="19"/>
        <v>40855.25</v>
      </c>
      <c r="R148" s="12">
        <f t="shared" si="20"/>
        <v>2011</v>
      </c>
      <c r="S148" t="b">
        <v>0</v>
      </c>
      <c r="T148" t="b">
        <v>0</v>
      </c>
      <c r="U148" t="s">
        <v>33</v>
      </c>
      <c r="V148" s="13" t="s">
        <v>2039</v>
      </c>
      <c r="W148" s="13" t="s">
        <v>2040</v>
      </c>
    </row>
    <row r="149" spans="1:23" ht="34" x14ac:dyDescent="0.2">
      <c r="A149">
        <v>147</v>
      </c>
      <c r="B149" t="s">
        <v>346</v>
      </c>
      <c r="C149" s="3" t="s">
        <v>347</v>
      </c>
      <c r="D149">
        <v>8300</v>
      </c>
      <c r="E149" s="13" t="str">
        <f t="shared" si="15"/>
        <v>5000 to 9999</v>
      </c>
      <c r="F149">
        <v>9337</v>
      </c>
      <c r="G149" s="7">
        <f t="shared" si="14"/>
        <v>112.49397590361446</v>
      </c>
      <c r="H149" t="s">
        <v>20</v>
      </c>
      <c r="I149">
        <v>199</v>
      </c>
      <c r="J149" s="9">
        <f t="shared" si="16"/>
        <v>46.91959798994975</v>
      </c>
      <c r="K149" t="s">
        <v>21</v>
      </c>
      <c r="L149" t="s">
        <v>22</v>
      </c>
      <c r="M149">
        <v>1465794000</v>
      </c>
      <c r="N149" s="11">
        <f t="shared" si="17"/>
        <v>42534.208333333328</v>
      </c>
      <c r="O149">
        <v>1466312400</v>
      </c>
      <c r="P149" s="11">
        <f t="shared" si="18"/>
        <v>42540.208333333328</v>
      </c>
      <c r="Q149" s="14">
        <f t="shared" si="19"/>
        <v>42534.208333333328</v>
      </c>
      <c r="R149" s="12">
        <f t="shared" si="20"/>
        <v>2016</v>
      </c>
      <c r="S149" t="b">
        <v>0</v>
      </c>
      <c r="T149" t="b">
        <v>1</v>
      </c>
      <c r="U149" t="s">
        <v>33</v>
      </c>
      <c r="V149" s="13" t="s">
        <v>2039</v>
      </c>
      <c r="W149" s="13" t="s">
        <v>2040</v>
      </c>
    </row>
    <row r="150" spans="1:23" ht="17" x14ac:dyDescent="0.2">
      <c r="A150">
        <v>148</v>
      </c>
      <c r="B150" t="s">
        <v>348</v>
      </c>
      <c r="C150" s="3" t="s">
        <v>349</v>
      </c>
      <c r="D150">
        <v>9300</v>
      </c>
      <c r="E150" s="13" t="str">
        <f t="shared" si="15"/>
        <v>5000 to 9999</v>
      </c>
      <c r="F150">
        <v>11255</v>
      </c>
      <c r="G150" s="7">
        <f t="shared" si="14"/>
        <v>121.02150537634408</v>
      </c>
      <c r="H150" t="s">
        <v>20</v>
      </c>
      <c r="I150">
        <v>107</v>
      </c>
      <c r="J150" s="9">
        <f t="shared" si="16"/>
        <v>105.18691588785046</v>
      </c>
      <c r="K150" t="s">
        <v>21</v>
      </c>
      <c r="L150" t="s">
        <v>22</v>
      </c>
      <c r="M150">
        <v>1500958800</v>
      </c>
      <c r="N150" s="11">
        <f t="shared" si="17"/>
        <v>42941.208333333328</v>
      </c>
      <c r="O150">
        <v>1501736400</v>
      </c>
      <c r="P150" s="11">
        <f t="shared" si="18"/>
        <v>42950.208333333328</v>
      </c>
      <c r="Q150" s="14">
        <f t="shared" si="19"/>
        <v>42941.208333333328</v>
      </c>
      <c r="R150" s="12">
        <f t="shared" si="20"/>
        <v>2017</v>
      </c>
      <c r="S150" t="b">
        <v>0</v>
      </c>
      <c r="T150" t="b">
        <v>0</v>
      </c>
      <c r="U150" t="s">
        <v>65</v>
      </c>
      <c r="V150" s="13" t="s">
        <v>2037</v>
      </c>
      <c r="W150" s="13" t="s">
        <v>2046</v>
      </c>
    </row>
    <row r="151" spans="1:23" ht="17" x14ac:dyDescent="0.2">
      <c r="A151">
        <v>149</v>
      </c>
      <c r="B151" t="s">
        <v>350</v>
      </c>
      <c r="C151" s="3" t="s">
        <v>351</v>
      </c>
      <c r="D151">
        <v>6200</v>
      </c>
      <c r="E151" s="13" t="str">
        <f t="shared" si="15"/>
        <v>5000 to 9999</v>
      </c>
      <c r="F151">
        <v>13632</v>
      </c>
      <c r="G151" s="7">
        <f t="shared" si="14"/>
        <v>219.87096774193549</v>
      </c>
      <c r="H151" t="s">
        <v>20</v>
      </c>
      <c r="I151">
        <v>195</v>
      </c>
      <c r="J151" s="9">
        <f t="shared" si="16"/>
        <v>69.907692307692301</v>
      </c>
      <c r="K151" t="s">
        <v>21</v>
      </c>
      <c r="L151" t="s">
        <v>22</v>
      </c>
      <c r="M151">
        <v>1357020000</v>
      </c>
      <c r="N151" s="11">
        <f t="shared" si="17"/>
        <v>41275.25</v>
      </c>
      <c r="O151">
        <v>1361512800</v>
      </c>
      <c r="P151" s="11">
        <f t="shared" si="18"/>
        <v>41327.25</v>
      </c>
      <c r="Q151" s="14">
        <f t="shared" si="19"/>
        <v>41275.25</v>
      </c>
      <c r="R151" s="12">
        <f t="shared" si="20"/>
        <v>2013</v>
      </c>
      <c r="S151" t="b">
        <v>0</v>
      </c>
      <c r="T151" t="b">
        <v>0</v>
      </c>
      <c r="U151" t="s">
        <v>60</v>
      </c>
      <c r="V151" s="13" t="s">
        <v>2035</v>
      </c>
      <c r="W151" s="13" t="s">
        <v>2045</v>
      </c>
    </row>
    <row r="152" spans="1:23" ht="17" x14ac:dyDescent="0.2">
      <c r="A152">
        <v>150</v>
      </c>
      <c r="B152" t="s">
        <v>352</v>
      </c>
      <c r="C152" s="3" t="s">
        <v>353</v>
      </c>
      <c r="D152">
        <v>100</v>
      </c>
      <c r="E152" s="13" t="str">
        <f t="shared" si="15"/>
        <v>Less than 1000</v>
      </c>
      <c r="F152">
        <v>1</v>
      </c>
      <c r="G152" s="7">
        <f t="shared" si="14"/>
        <v>1</v>
      </c>
      <c r="H152" t="s">
        <v>14</v>
      </c>
      <c r="I152">
        <v>1</v>
      </c>
      <c r="J152" s="9">
        <f t="shared" si="16"/>
        <v>1</v>
      </c>
      <c r="K152" t="s">
        <v>21</v>
      </c>
      <c r="L152" t="s">
        <v>22</v>
      </c>
      <c r="M152">
        <v>1544940000</v>
      </c>
      <c r="N152" s="11">
        <f t="shared" si="17"/>
        <v>43450.25</v>
      </c>
      <c r="O152">
        <v>1545026400</v>
      </c>
      <c r="P152" s="11">
        <f t="shared" si="18"/>
        <v>43451.25</v>
      </c>
      <c r="Q152" s="14">
        <f t="shared" si="19"/>
        <v>43450.25</v>
      </c>
      <c r="R152" s="12">
        <f t="shared" si="20"/>
        <v>2018</v>
      </c>
      <c r="S152" t="b">
        <v>0</v>
      </c>
      <c r="T152" t="b">
        <v>0</v>
      </c>
      <c r="U152" t="s">
        <v>23</v>
      </c>
      <c r="V152" s="13" t="s">
        <v>2035</v>
      </c>
      <c r="W152" s="13" t="s">
        <v>2036</v>
      </c>
    </row>
    <row r="153" spans="1:23" ht="34" x14ac:dyDescent="0.2">
      <c r="A153">
        <v>151</v>
      </c>
      <c r="B153" t="s">
        <v>354</v>
      </c>
      <c r="C153" s="3" t="s">
        <v>355</v>
      </c>
      <c r="D153">
        <v>137200</v>
      </c>
      <c r="E153" s="13" t="str">
        <f t="shared" si="15"/>
        <v>Greater than or equal to 50000</v>
      </c>
      <c r="F153">
        <v>88037</v>
      </c>
      <c r="G153" s="7">
        <f t="shared" si="14"/>
        <v>64.166909620991248</v>
      </c>
      <c r="H153" t="s">
        <v>14</v>
      </c>
      <c r="I153">
        <v>1467</v>
      </c>
      <c r="J153" s="9">
        <f t="shared" si="16"/>
        <v>60.011588275391958</v>
      </c>
      <c r="K153" t="s">
        <v>21</v>
      </c>
      <c r="L153" t="s">
        <v>22</v>
      </c>
      <c r="M153">
        <v>1402290000</v>
      </c>
      <c r="N153" s="11">
        <f t="shared" si="17"/>
        <v>41799.208333333336</v>
      </c>
      <c r="O153">
        <v>1406696400</v>
      </c>
      <c r="P153" s="11">
        <f t="shared" si="18"/>
        <v>41850.208333333336</v>
      </c>
      <c r="Q153" s="14">
        <f t="shared" si="19"/>
        <v>41799.208333333336</v>
      </c>
      <c r="R153" s="12">
        <f t="shared" si="20"/>
        <v>2014</v>
      </c>
      <c r="S153" t="b">
        <v>0</v>
      </c>
      <c r="T153" t="b">
        <v>0</v>
      </c>
      <c r="U153" t="s">
        <v>50</v>
      </c>
      <c r="V153" s="13" t="s">
        <v>2035</v>
      </c>
      <c r="W153" s="13" t="s">
        <v>2043</v>
      </c>
    </row>
    <row r="154" spans="1:23" ht="17" x14ac:dyDescent="0.2">
      <c r="A154">
        <v>152</v>
      </c>
      <c r="B154" t="s">
        <v>356</v>
      </c>
      <c r="C154" s="3" t="s">
        <v>357</v>
      </c>
      <c r="D154">
        <v>41500</v>
      </c>
      <c r="E154" s="13" t="str">
        <f t="shared" si="15"/>
        <v>40000 to 44999</v>
      </c>
      <c r="F154">
        <v>175573</v>
      </c>
      <c r="G154" s="7">
        <f t="shared" si="14"/>
        <v>423.06746987951806</v>
      </c>
      <c r="H154" t="s">
        <v>20</v>
      </c>
      <c r="I154">
        <v>3376</v>
      </c>
      <c r="J154" s="9">
        <f t="shared" si="16"/>
        <v>52.006220379146917</v>
      </c>
      <c r="K154" t="s">
        <v>21</v>
      </c>
      <c r="L154" t="s">
        <v>22</v>
      </c>
      <c r="M154">
        <v>1487311200</v>
      </c>
      <c r="N154" s="11">
        <f t="shared" si="17"/>
        <v>42783.25</v>
      </c>
      <c r="O154">
        <v>1487916000</v>
      </c>
      <c r="P154" s="11">
        <f t="shared" si="18"/>
        <v>42790.25</v>
      </c>
      <c r="Q154" s="14">
        <f t="shared" si="19"/>
        <v>42783.25</v>
      </c>
      <c r="R154" s="12">
        <f t="shared" si="20"/>
        <v>2017</v>
      </c>
      <c r="S154" t="b">
        <v>0</v>
      </c>
      <c r="T154" t="b">
        <v>0</v>
      </c>
      <c r="U154" t="s">
        <v>60</v>
      </c>
      <c r="V154" s="13" t="s">
        <v>2035</v>
      </c>
      <c r="W154" s="13" t="s">
        <v>2045</v>
      </c>
    </row>
    <row r="155" spans="1:23" ht="34" x14ac:dyDescent="0.2">
      <c r="A155">
        <v>153</v>
      </c>
      <c r="B155" t="s">
        <v>358</v>
      </c>
      <c r="C155" s="3" t="s">
        <v>359</v>
      </c>
      <c r="D155">
        <v>189400</v>
      </c>
      <c r="E155" s="13" t="str">
        <f t="shared" si="15"/>
        <v>Greater than or equal to 50000</v>
      </c>
      <c r="F155">
        <v>176112</v>
      </c>
      <c r="G155" s="7">
        <f t="shared" si="14"/>
        <v>92.984160506863773</v>
      </c>
      <c r="H155" t="s">
        <v>14</v>
      </c>
      <c r="I155">
        <v>5681</v>
      </c>
      <c r="J155" s="9">
        <f t="shared" si="16"/>
        <v>31.000176025347649</v>
      </c>
      <c r="K155" t="s">
        <v>21</v>
      </c>
      <c r="L155" t="s">
        <v>22</v>
      </c>
      <c r="M155">
        <v>1350622800</v>
      </c>
      <c r="N155" s="11">
        <f t="shared" si="17"/>
        <v>41201.208333333336</v>
      </c>
      <c r="O155">
        <v>1351141200</v>
      </c>
      <c r="P155" s="11">
        <f t="shared" si="18"/>
        <v>41207.208333333336</v>
      </c>
      <c r="Q155" s="14">
        <f t="shared" si="19"/>
        <v>41201.208333333336</v>
      </c>
      <c r="R155" s="12">
        <f t="shared" si="20"/>
        <v>2012</v>
      </c>
      <c r="S155" t="b">
        <v>0</v>
      </c>
      <c r="T155" t="b">
        <v>0</v>
      </c>
      <c r="U155" t="s">
        <v>33</v>
      </c>
      <c r="V155" s="13" t="s">
        <v>2039</v>
      </c>
      <c r="W155" s="13" t="s">
        <v>2040</v>
      </c>
    </row>
    <row r="156" spans="1:23" ht="34" x14ac:dyDescent="0.2">
      <c r="A156">
        <v>154</v>
      </c>
      <c r="B156" t="s">
        <v>360</v>
      </c>
      <c r="C156" s="3" t="s">
        <v>361</v>
      </c>
      <c r="D156">
        <v>171300</v>
      </c>
      <c r="E156" s="13" t="str">
        <f t="shared" si="15"/>
        <v>Greater than or equal to 50000</v>
      </c>
      <c r="F156">
        <v>100650</v>
      </c>
      <c r="G156" s="7">
        <f t="shared" si="14"/>
        <v>58.756567425569173</v>
      </c>
      <c r="H156" t="s">
        <v>14</v>
      </c>
      <c r="I156">
        <v>1059</v>
      </c>
      <c r="J156" s="9">
        <f t="shared" si="16"/>
        <v>95.042492917847028</v>
      </c>
      <c r="K156" t="s">
        <v>21</v>
      </c>
      <c r="L156" t="s">
        <v>22</v>
      </c>
      <c r="M156">
        <v>1463029200</v>
      </c>
      <c r="N156" s="11">
        <f t="shared" si="17"/>
        <v>42502.208333333328</v>
      </c>
      <c r="O156">
        <v>1465016400</v>
      </c>
      <c r="P156" s="11">
        <f t="shared" si="18"/>
        <v>42525.208333333328</v>
      </c>
      <c r="Q156" s="14">
        <f t="shared" si="19"/>
        <v>42502.208333333328</v>
      </c>
      <c r="R156" s="12">
        <f t="shared" si="20"/>
        <v>2016</v>
      </c>
      <c r="S156" t="b">
        <v>0</v>
      </c>
      <c r="T156" t="b">
        <v>1</v>
      </c>
      <c r="U156" t="s">
        <v>60</v>
      </c>
      <c r="V156" s="13" t="s">
        <v>2035</v>
      </c>
      <c r="W156" s="13" t="s">
        <v>2045</v>
      </c>
    </row>
    <row r="157" spans="1:23" ht="34" x14ac:dyDescent="0.2">
      <c r="A157">
        <v>155</v>
      </c>
      <c r="B157" t="s">
        <v>362</v>
      </c>
      <c r="C157" s="3" t="s">
        <v>363</v>
      </c>
      <c r="D157">
        <v>139500</v>
      </c>
      <c r="E157" s="13" t="str">
        <f t="shared" si="15"/>
        <v>Greater than or equal to 50000</v>
      </c>
      <c r="F157">
        <v>90706</v>
      </c>
      <c r="G157" s="7">
        <f t="shared" si="14"/>
        <v>65.022222222222226</v>
      </c>
      <c r="H157" t="s">
        <v>14</v>
      </c>
      <c r="I157">
        <v>1194</v>
      </c>
      <c r="J157" s="9">
        <f t="shared" si="16"/>
        <v>75.968174204355108</v>
      </c>
      <c r="K157" t="s">
        <v>21</v>
      </c>
      <c r="L157" t="s">
        <v>22</v>
      </c>
      <c r="M157">
        <v>1269493200</v>
      </c>
      <c r="N157" s="11">
        <f t="shared" si="17"/>
        <v>40262.208333333336</v>
      </c>
      <c r="O157">
        <v>1270789200</v>
      </c>
      <c r="P157" s="11">
        <f t="shared" si="18"/>
        <v>40277.208333333336</v>
      </c>
      <c r="Q157" s="14">
        <f t="shared" si="19"/>
        <v>40262.208333333336</v>
      </c>
      <c r="R157" s="12">
        <f t="shared" si="20"/>
        <v>2010</v>
      </c>
      <c r="S157" t="b">
        <v>0</v>
      </c>
      <c r="T157" t="b">
        <v>0</v>
      </c>
      <c r="U157" t="s">
        <v>33</v>
      </c>
      <c r="V157" s="13" t="s">
        <v>2039</v>
      </c>
      <c r="W157" s="13" t="s">
        <v>2040</v>
      </c>
    </row>
    <row r="158" spans="1:23" ht="17" x14ac:dyDescent="0.2">
      <c r="A158">
        <v>156</v>
      </c>
      <c r="B158" t="s">
        <v>364</v>
      </c>
      <c r="C158" s="3" t="s">
        <v>365</v>
      </c>
      <c r="D158">
        <v>36400</v>
      </c>
      <c r="E158" s="13" t="str">
        <f t="shared" si="15"/>
        <v>35000 to 39999</v>
      </c>
      <c r="F158">
        <v>26914</v>
      </c>
      <c r="G158" s="7">
        <f t="shared" si="14"/>
        <v>73.939560439560438</v>
      </c>
      <c r="H158" t="s">
        <v>74</v>
      </c>
      <c r="I158">
        <v>379</v>
      </c>
      <c r="J158" s="9">
        <f t="shared" si="16"/>
        <v>71.013192612137203</v>
      </c>
      <c r="K158" t="s">
        <v>26</v>
      </c>
      <c r="L158" t="s">
        <v>27</v>
      </c>
      <c r="M158">
        <v>1570251600</v>
      </c>
      <c r="N158" s="11">
        <f t="shared" si="17"/>
        <v>43743.208333333328</v>
      </c>
      <c r="O158">
        <v>1572325200</v>
      </c>
      <c r="P158" s="11">
        <f t="shared" si="18"/>
        <v>43767.208333333328</v>
      </c>
      <c r="Q158" s="14">
        <f t="shared" si="19"/>
        <v>43743.208333333328</v>
      </c>
      <c r="R158" s="12">
        <f t="shared" si="20"/>
        <v>2019</v>
      </c>
      <c r="S158" t="b">
        <v>0</v>
      </c>
      <c r="T158" t="b">
        <v>0</v>
      </c>
      <c r="U158" t="s">
        <v>23</v>
      </c>
      <c r="V158" s="13" t="s">
        <v>2035</v>
      </c>
      <c r="W158" s="13" t="s">
        <v>2036</v>
      </c>
    </row>
    <row r="159" spans="1:23" ht="17" x14ac:dyDescent="0.2">
      <c r="A159">
        <v>157</v>
      </c>
      <c r="B159" t="s">
        <v>366</v>
      </c>
      <c r="C159" s="3" t="s">
        <v>367</v>
      </c>
      <c r="D159">
        <v>4200</v>
      </c>
      <c r="E159" s="13" t="str">
        <f t="shared" si="15"/>
        <v>1000 to 4999</v>
      </c>
      <c r="F159">
        <v>2212</v>
      </c>
      <c r="G159" s="7">
        <f t="shared" si="14"/>
        <v>52.666666666666664</v>
      </c>
      <c r="H159" t="s">
        <v>14</v>
      </c>
      <c r="I159">
        <v>30</v>
      </c>
      <c r="J159" s="9">
        <f t="shared" si="16"/>
        <v>73.733333333333334</v>
      </c>
      <c r="K159" t="s">
        <v>26</v>
      </c>
      <c r="L159" t="s">
        <v>27</v>
      </c>
      <c r="M159">
        <v>1388383200</v>
      </c>
      <c r="N159" s="11">
        <f t="shared" si="17"/>
        <v>41638.25</v>
      </c>
      <c r="O159">
        <v>1389420000</v>
      </c>
      <c r="P159" s="11">
        <f t="shared" si="18"/>
        <v>41650.25</v>
      </c>
      <c r="Q159" s="14">
        <f t="shared" si="19"/>
        <v>41638.25</v>
      </c>
      <c r="R159" s="12">
        <f t="shared" si="20"/>
        <v>2013</v>
      </c>
      <c r="S159" t="b">
        <v>0</v>
      </c>
      <c r="T159" t="b">
        <v>0</v>
      </c>
      <c r="U159" t="s">
        <v>122</v>
      </c>
      <c r="V159" s="13" t="s">
        <v>2054</v>
      </c>
      <c r="W159" s="13" t="s">
        <v>2055</v>
      </c>
    </row>
    <row r="160" spans="1:23" ht="17" x14ac:dyDescent="0.2">
      <c r="A160">
        <v>158</v>
      </c>
      <c r="B160" t="s">
        <v>368</v>
      </c>
      <c r="C160" s="3" t="s">
        <v>369</v>
      </c>
      <c r="D160">
        <v>2100</v>
      </c>
      <c r="E160" s="13" t="str">
        <f t="shared" si="15"/>
        <v>1000 to 4999</v>
      </c>
      <c r="F160">
        <v>4640</v>
      </c>
      <c r="G160" s="7">
        <f t="shared" si="14"/>
        <v>220.95238095238096</v>
      </c>
      <c r="H160" t="s">
        <v>20</v>
      </c>
      <c r="I160">
        <v>41</v>
      </c>
      <c r="J160" s="9">
        <f t="shared" si="16"/>
        <v>113.17073170731707</v>
      </c>
      <c r="K160" t="s">
        <v>21</v>
      </c>
      <c r="L160" t="s">
        <v>22</v>
      </c>
      <c r="M160">
        <v>1449554400</v>
      </c>
      <c r="N160" s="11">
        <f t="shared" si="17"/>
        <v>42346.25</v>
      </c>
      <c r="O160">
        <v>1449640800</v>
      </c>
      <c r="P160" s="11">
        <f t="shared" si="18"/>
        <v>42347.25</v>
      </c>
      <c r="Q160" s="14">
        <f t="shared" si="19"/>
        <v>42346.25</v>
      </c>
      <c r="R160" s="12">
        <f t="shared" si="20"/>
        <v>2015</v>
      </c>
      <c r="S160" t="b">
        <v>0</v>
      </c>
      <c r="T160" t="b">
        <v>0</v>
      </c>
      <c r="U160" t="s">
        <v>23</v>
      </c>
      <c r="V160" s="13" t="s">
        <v>2035</v>
      </c>
      <c r="W160" s="13" t="s">
        <v>2036</v>
      </c>
    </row>
    <row r="161" spans="1:23" ht="34" x14ac:dyDescent="0.2">
      <c r="A161">
        <v>159</v>
      </c>
      <c r="B161" t="s">
        <v>370</v>
      </c>
      <c r="C161" s="3" t="s">
        <v>371</v>
      </c>
      <c r="D161">
        <v>191200</v>
      </c>
      <c r="E161" s="13" t="str">
        <f t="shared" si="15"/>
        <v>Greater than or equal to 50000</v>
      </c>
      <c r="F161">
        <v>191222</v>
      </c>
      <c r="G161" s="7">
        <f t="shared" si="14"/>
        <v>100.01150627615063</v>
      </c>
      <c r="H161" t="s">
        <v>20</v>
      </c>
      <c r="I161">
        <v>1821</v>
      </c>
      <c r="J161" s="9">
        <f t="shared" si="16"/>
        <v>105.00933552992861</v>
      </c>
      <c r="K161" t="s">
        <v>21</v>
      </c>
      <c r="L161" t="s">
        <v>22</v>
      </c>
      <c r="M161">
        <v>1553662800</v>
      </c>
      <c r="N161" s="11">
        <f t="shared" si="17"/>
        <v>43551.208333333328</v>
      </c>
      <c r="O161">
        <v>1555218000</v>
      </c>
      <c r="P161" s="11">
        <f t="shared" si="18"/>
        <v>43569.208333333328</v>
      </c>
      <c r="Q161" s="14">
        <f t="shared" si="19"/>
        <v>43551.208333333328</v>
      </c>
      <c r="R161" s="12">
        <f t="shared" si="20"/>
        <v>2019</v>
      </c>
      <c r="S161" t="b">
        <v>0</v>
      </c>
      <c r="T161" t="b">
        <v>1</v>
      </c>
      <c r="U161" t="s">
        <v>33</v>
      </c>
      <c r="V161" s="13" t="s">
        <v>2039</v>
      </c>
      <c r="W161" s="13" t="s">
        <v>2040</v>
      </c>
    </row>
    <row r="162" spans="1:23" ht="17" x14ac:dyDescent="0.2">
      <c r="A162">
        <v>160</v>
      </c>
      <c r="B162" t="s">
        <v>372</v>
      </c>
      <c r="C162" s="3" t="s">
        <v>373</v>
      </c>
      <c r="D162">
        <v>8000</v>
      </c>
      <c r="E162" s="13" t="str">
        <f t="shared" si="15"/>
        <v>5000 to 9999</v>
      </c>
      <c r="F162">
        <v>12985</v>
      </c>
      <c r="G162" s="7">
        <f t="shared" si="14"/>
        <v>162.3125</v>
      </c>
      <c r="H162" t="s">
        <v>20</v>
      </c>
      <c r="I162">
        <v>164</v>
      </c>
      <c r="J162" s="9">
        <f t="shared" si="16"/>
        <v>79.176829268292678</v>
      </c>
      <c r="K162" t="s">
        <v>21</v>
      </c>
      <c r="L162" t="s">
        <v>22</v>
      </c>
      <c r="M162">
        <v>1556341200</v>
      </c>
      <c r="N162" s="11">
        <f t="shared" si="17"/>
        <v>43582.208333333328</v>
      </c>
      <c r="O162">
        <v>1557723600</v>
      </c>
      <c r="P162" s="11">
        <f t="shared" si="18"/>
        <v>43598.208333333328</v>
      </c>
      <c r="Q162" s="14">
        <f t="shared" si="19"/>
        <v>43582.208333333328</v>
      </c>
      <c r="R162" s="12">
        <f t="shared" si="20"/>
        <v>2019</v>
      </c>
      <c r="S162" t="b">
        <v>0</v>
      </c>
      <c r="T162" t="b">
        <v>0</v>
      </c>
      <c r="U162" t="s">
        <v>65</v>
      </c>
      <c r="V162" s="13" t="s">
        <v>2037</v>
      </c>
      <c r="W162" s="13" t="s">
        <v>2046</v>
      </c>
    </row>
    <row r="163" spans="1:23" ht="34" x14ac:dyDescent="0.2">
      <c r="A163">
        <v>161</v>
      </c>
      <c r="B163" t="s">
        <v>374</v>
      </c>
      <c r="C163" s="3" t="s">
        <v>375</v>
      </c>
      <c r="D163">
        <v>5500</v>
      </c>
      <c r="E163" s="13" t="str">
        <f t="shared" si="15"/>
        <v>5000 to 9999</v>
      </c>
      <c r="F163">
        <v>4300</v>
      </c>
      <c r="G163" s="7">
        <f t="shared" si="14"/>
        <v>78.181818181818187</v>
      </c>
      <c r="H163" t="s">
        <v>14</v>
      </c>
      <c r="I163">
        <v>75</v>
      </c>
      <c r="J163" s="9">
        <f t="shared" si="16"/>
        <v>57.333333333333336</v>
      </c>
      <c r="K163" t="s">
        <v>21</v>
      </c>
      <c r="L163" t="s">
        <v>22</v>
      </c>
      <c r="M163">
        <v>1442984400</v>
      </c>
      <c r="N163" s="11">
        <f t="shared" si="17"/>
        <v>42270.208333333328</v>
      </c>
      <c r="O163">
        <v>1443502800</v>
      </c>
      <c r="P163" s="11">
        <f t="shared" si="18"/>
        <v>42276.208333333328</v>
      </c>
      <c r="Q163" s="14">
        <f t="shared" si="19"/>
        <v>42270.208333333328</v>
      </c>
      <c r="R163" s="12">
        <f t="shared" si="20"/>
        <v>2015</v>
      </c>
      <c r="S163" t="b">
        <v>0</v>
      </c>
      <c r="T163" t="b">
        <v>1</v>
      </c>
      <c r="U163" t="s">
        <v>28</v>
      </c>
      <c r="V163" s="13" t="s">
        <v>2037</v>
      </c>
      <c r="W163" s="13" t="s">
        <v>2038</v>
      </c>
    </row>
    <row r="164" spans="1:23" ht="34" x14ac:dyDescent="0.2">
      <c r="A164">
        <v>162</v>
      </c>
      <c r="B164" t="s">
        <v>376</v>
      </c>
      <c r="C164" s="3" t="s">
        <v>377</v>
      </c>
      <c r="D164">
        <v>6100</v>
      </c>
      <c r="E164" s="13" t="str">
        <f t="shared" si="15"/>
        <v>5000 to 9999</v>
      </c>
      <c r="F164">
        <v>9134</v>
      </c>
      <c r="G164" s="7">
        <f t="shared" si="14"/>
        <v>149.73770491803279</v>
      </c>
      <c r="H164" t="s">
        <v>20</v>
      </c>
      <c r="I164">
        <v>157</v>
      </c>
      <c r="J164" s="9">
        <f t="shared" si="16"/>
        <v>58.178343949044589</v>
      </c>
      <c r="K164" t="s">
        <v>98</v>
      </c>
      <c r="L164" t="s">
        <v>99</v>
      </c>
      <c r="M164">
        <v>1544248800</v>
      </c>
      <c r="N164" s="11">
        <f t="shared" si="17"/>
        <v>43442.25</v>
      </c>
      <c r="O164">
        <v>1546840800</v>
      </c>
      <c r="P164" s="11">
        <f t="shared" si="18"/>
        <v>43472.25</v>
      </c>
      <c r="Q164" s="14">
        <f t="shared" si="19"/>
        <v>43442.25</v>
      </c>
      <c r="R164" s="12">
        <f t="shared" si="20"/>
        <v>2018</v>
      </c>
      <c r="S164" t="b">
        <v>0</v>
      </c>
      <c r="T164" t="b">
        <v>0</v>
      </c>
      <c r="U164" t="s">
        <v>23</v>
      </c>
      <c r="V164" s="13" t="s">
        <v>2035</v>
      </c>
      <c r="W164" s="13" t="s">
        <v>2036</v>
      </c>
    </row>
    <row r="165" spans="1:23" ht="17" x14ac:dyDescent="0.2">
      <c r="A165">
        <v>163</v>
      </c>
      <c r="B165" t="s">
        <v>378</v>
      </c>
      <c r="C165" s="3" t="s">
        <v>379</v>
      </c>
      <c r="D165">
        <v>3500</v>
      </c>
      <c r="E165" s="13" t="str">
        <f t="shared" si="15"/>
        <v>1000 to 4999</v>
      </c>
      <c r="F165">
        <v>8864</v>
      </c>
      <c r="G165" s="7">
        <f t="shared" si="14"/>
        <v>253.25714285714284</v>
      </c>
      <c r="H165" t="s">
        <v>20</v>
      </c>
      <c r="I165">
        <v>246</v>
      </c>
      <c r="J165" s="9">
        <f t="shared" si="16"/>
        <v>36.032520325203251</v>
      </c>
      <c r="K165" t="s">
        <v>21</v>
      </c>
      <c r="L165" t="s">
        <v>22</v>
      </c>
      <c r="M165">
        <v>1508475600</v>
      </c>
      <c r="N165" s="11">
        <f t="shared" si="17"/>
        <v>43028.208333333328</v>
      </c>
      <c r="O165">
        <v>1512712800</v>
      </c>
      <c r="P165" s="11">
        <f t="shared" si="18"/>
        <v>43077.25</v>
      </c>
      <c r="Q165" s="14">
        <f t="shared" si="19"/>
        <v>43028.208333333328</v>
      </c>
      <c r="R165" s="12">
        <f t="shared" si="20"/>
        <v>2017</v>
      </c>
      <c r="S165" t="b">
        <v>0</v>
      </c>
      <c r="T165" t="b">
        <v>1</v>
      </c>
      <c r="U165" t="s">
        <v>122</v>
      </c>
      <c r="V165" s="13" t="s">
        <v>2054</v>
      </c>
      <c r="W165" s="13" t="s">
        <v>2055</v>
      </c>
    </row>
    <row r="166" spans="1:23" ht="34" x14ac:dyDescent="0.2">
      <c r="A166">
        <v>164</v>
      </c>
      <c r="B166" t="s">
        <v>380</v>
      </c>
      <c r="C166" s="3" t="s">
        <v>381</v>
      </c>
      <c r="D166">
        <v>150500</v>
      </c>
      <c r="E166" s="13" t="str">
        <f t="shared" si="15"/>
        <v>Greater than or equal to 50000</v>
      </c>
      <c r="F166">
        <v>150755</v>
      </c>
      <c r="G166" s="7">
        <f t="shared" si="14"/>
        <v>100.16943521594683</v>
      </c>
      <c r="H166" t="s">
        <v>20</v>
      </c>
      <c r="I166">
        <v>1396</v>
      </c>
      <c r="J166" s="9">
        <f t="shared" si="16"/>
        <v>107.99068767908309</v>
      </c>
      <c r="K166" t="s">
        <v>21</v>
      </c>
      <c r="L166" t="s">
        <v>22</v>
      </c>
      <c r="M166">
        <v>1507438800</v>
      </c>
      <c r="N166" s="11">
        <f t="shared" si="17"/>
        <v>43016.208333333328</v>
      </c>
      <c r="O166">
        <v>1507525200</v>
      </c>
      <c r="P166" s="11">
        <f t="shared" si="18"/>
        <v>43017.208333333328</v>
      </c>
      <c r="Q166" s="14">
        <f t="shared" si="19"/>
        <v>43016.208333333328</v>
      </c>
      <c r="R166" s="12">
        <f t="shared" si="20"/>
        <v>2017</v>
      </c>
      <c r="S166" t="b">
        <v>0</v>
      </c>
      <c r="T166" t="b">
        <v>0</v>
      </c>
      <c r="U166" t="s">
        <v>33</v>
      </c>
      <c r="V166" s="13" t="s">
        <v>2039</v>
      </c>
      <c r="W166" s="13" t="s">
        <v>2040</v>
      </c>
    </row>
    <row r="167" spans="1:23" ht="34" x14ac:dyDescent="0.2">
      <c r="A167">
        <v>165</v>
      </c>
      <c r="B167" t="s">
        <v>382</v>
      </c>
      <c r="C167" s="3" t="s">
        <v>383</v>
      </c>
      <c r="D167">
        <v>90400</v>
      </c>
      <c r="E167" s="13" t="str">
        <f t="shared" si="15"/>
        <v>Greater than or equal to 50000</v>
      </c>
      <c r="F167">
        <v>110279</v>
      </c>
      <c r="G167" s="7">
        <f t="shared" si="14"/>
        <v>121.99004424778761</v>
      </c>
      <c r="H167" t="s">
        <v>20</v>
      </c>
      <c r="I167">
        <v>2506</v>
      </c>
      <c r="J167" s="9">
        <f t="shared" si="16"/>
        <v>44.005985634477256</v>
      </c>
      <c r="K167" t="s">
        <v>21</v>
      </c>
      <c r="L167" t="s">
        <v>22</v>
      </c>
      <c r="M167">
        <v>1501563600</v>
      </c>
      <c r="N167" s="11">
        <f t="shared" si="17"/>
        <v>42948.208333333328</v>
      </c>
      <c r="O167">
        <v>1504328400</v>
      </c>
      <c r="P167" s="11">
        <f t="shared" si="18"/>
        <v>42980.208333333328</v>
      </c>
      <c r="Q167" s="14">
        <f t="shared" si="19"/>
        <v>42948.208333333328</v>
      </c>
      <c r="R167" s="12">
        <f t="shared" si="20"/>
        <v>2017</v>
      </c>
      <c r="S167" t="b">
        <v>0</v>
      </c>
      <c r="T167" t="b">
        <v>0</v>
      </c>
      <c r="U167" t="s">
        <v>28</v>
      </c>
      <c r="V167" s="13" t="s">
        <v>2037</v>
      </c>
      <c r="W167" s="13" t="s">
        <v>2038</v>
      </c>
    </row>
    <row r="168" spans="1:23" ht="17" x14ac:dyDescent="0.2">
      <c r="A168">
        <v>166</v>
      </c>
      <c r="B168" t="s">
        <v>384</v>
      </c>
      <c r="C168" s="3" t="s">
        <v>385</v>
      </c>
      <c r="D168">
        <v>9800</v>
      </c>
      <c r="E168" s="13" t="str">
        <f t="shared" si="15"/>
        <v>5000 to 9999</v>
      </c>
      <c r="F168">
        <v>13439</v>
      </c>
      <c r="G168" s="7">
        <f t="shared" si="14"/>
        <v>137.13265306122449</v>
      </c>
      <c r="H168" t="s">
        <v>20</v>
      </c>
      <c r="I168">
        <v>244</v>
      </c>
      <c r="J168" s="9">
        <f t="shared" si="16"/>
        <v>55.077868852459019</v>
      </c>
      <c r="K168" t="s">
        <v>21</v>
      </c>
      <c r="L168" t="s">
        <v>22</v>
      </c>
      <c r="M168">
        <v>1292997600</v>
      </c>
      <c r="N168" s="11">
        <f t="shared" si="17"/>
        <v>40534.25</v>
      </c>
      <c r="O168">
        <v>1293343200</v>
      </c>
      <c r="P168" s="11">
        <f t="shared" si="18"/>
        <v>40538.25</v>
      </c>
      <c r="Q168" s="14">
        <f t="shared" si="19"/>
        <v>40534.25</v>
      </c>
      <c r="R168" s="12">
        <f t="shared" si="20"/>
        <v>2010</v>
      </c>
      <c r="S168" t="b">
        <v>0</v>
      </c>
      <c r="T168" t="b">
        <v>0</v>
      </c>
      <c r="U168" t="s">
        <v>122</v>
      </c>
      <c r="V168" s="13" t="s">
        <v>2054</v>
      </c>
      <c r="W168" s="13" t="s">
        <v>2055</v>
      </c>
    </row>
    <row r="169" spans="1:23" ht="17" x14ac:dyDescent="0.2">
      <c r="A169">
        <v>167</v>
      </c>
      <c r="B169" t="s">
        <v>386</v>
      </c>
      <c r="C169" s="3" t="s">
        <v>387</v>
      </c>
      <c r="D169">
        <v>2600</v>
      </c>
      <c r="E169" s="13" t="str">
        <f t="shared" si="15"/>
        <v>1000 to 4999</v>
      </c>
      <c r="F169">
        <v>10804</v>
      </c>
      <c r="G169" s="7">
        <f t="shared" si="14"/>
        <v>415.53846153846149</v>
      </c>
      <c r="H169" t="s">
        <v>20</v>
      </c>
      <c r="I169">
        <v>146</v>
      </c>
      <c r="J169" s="9">
        <f t="shared" si="16"/>
        <v>74</v>
      </c>
      <c r="K169" t="s">
        <v>26</v>
      </c>
      <c r="L169" t="s">
        <v>27</v>
      </c>
      <c r="M169">
        <v>1370840400</v>
      </c>
      <c r="N169" s="11">
        <f t="shared" si="17"/>
        <v>41435.208333333336</v>
      </c>
      <c r="O169">
        <v>1371704400</v>
      </c>
      <c r="P169" s="11">
        <f t="shared" si="18"/>
        <v>41445.208333333336</v>
      </c>
      <c r="Q169" s="14">
        <f t="shared" si="19"/>
        <v>41435.208333333336</v>
      </c>
      <c r="R169" s="12">
        <f t="shared" si="20"/>
        <v>2013</v>
      </c>
      <c r="S169" t="b">
        <v>0</v>
      </c>
      <c r="T169" t="b">
        <v>0</v>
      </c>
      <c r="U169" t="s">
        <v>33</v>
      </c>
      <c r="V169" s="13" t="s">
        <v>2039</v>
      </c>
      <c r="W169" s="13" t="s">
        <v>2040</v>
      </c>
    </row>
    <row r="170" spans="1:23" ht="34" x14ac:dyDescent="0.2">
      <c r="A170">
        <v>168</v>
      </c>
      <c r="B170" t="s">
        <v>388</v>
      </c>
      <c r="C170" s="3" t="s">
        <v>389</v>
      </c>
      <c r="D170">
        <v>128100</v>
      </c>
      <c r="E170" s="13" t="str">
        <f t="shared" si="15"/>
        <v>Greater than or equal to 50000</v>
      </c>
      <c r="F170">
        <v>40107</v>
      </c>
      <c r="G170" s="7">
        <f t="shared" si="14"/>
        <v>31.30913348946136</v>
      </c>
      <c r="H170" t="s">
        <v>14</v>
      </c>
      <c r="I170">
        <v>955</v>
      </c>
      <c r="J170" s="9">
        <f t="shared" si="16"/>
        <v>41.996858638743454</v>
      </c>
      <c r="K170" t="s">
        <v>36</v>
      </c>
      <c r="L170" t="s">
        <v>37</v>
      </c>
      <c r="M170">
        <v>1550815200</v>
      </c>
      <c r="N170" s="11">
        <f t="shared" si="17"/>
        <v>43518.25</v>
      </c>
      <c r="O170">
        <v>1552798800</v>
      </c>
      <c r="P170" s="11">
        <f t="shared" si="18"/>
        <v>43541.208333333328</v>
      </c>
      <c r="Q170" s="14">
        <f t="shared" si="19"/>
        <v>43518.25</v>
      </c>
      <c r="R170" s="12">
        <f t="shared" si="20"/>
        <v>2019</v>
      </c>
      <c r="S170" t="b">
        <v>0</v>
      </c>
      <c r="T170" t="b">
        <v>1</v>
      </c>
      <c r="U170" t="s">
        <v>60</v>
      </c>
      <c r="V170" s="13" t="s">
        <v>2035</v>
      </c>
      <c r="W170" s="13" t="s">
        <v>2045</v>
      </c>
    </row>
    <row r="171" spans="1:23" ht="17" x14ac:dyDescent="0.2">
      <c r="A171">
        <v>169</v>
      </c>
      <c r="B171" t="s">
        <v>390</v>
      </c>
      <c r="C171" s="3" t="s">
        <v>391</v>
      </c>
      <c r="D171">
        <v>23300</v>
      </c>
      <c r="E171" s="13" t="str">
        <f t="shared" si="15"/>
        <v>20000 to 24999</v>
      </c>
      <c r="F171">
        <v>98811</v>
      </c>
      <c r="G171" s="7">
        <f t="shared" si="14"/>
        <v>424.08154506437768</v>
      </c>
      <c r="H171" t="s">
        <v>20</v>
      </c>
      <c r="I171">
        <v>1267</v>
      </c>
      <c r="J171" s="9">
        <f t="shared" si="16"/>
        <v>77.988161010260455</v>
      </c>
      <c r="K171" t="s">
        <v>21</v>
      </c>
      <c r="L171" t="s">
        <v>22</v>
      </c>
      <c r="M171">
        <v>1339909200</v>
      </c>
      <c r="N171" s="11">
        <f t="shared" si="17"/>
        <v>41077.208333333336</v>
      </c>
      <c r="O171">
        <v>1342328400</v>
      </c>
      <c r="P171" s="11">
        <f t="shared" si="18"/>
        <v>41105.208333333336</v>
      </c>
      <c r="Q171" s="14">
        <f t="shared" si="19"/>
        <v>41077.208333333336</v>
      </c>
      <c r="R171" s="12">
        <f t="shared" si="20"/>
        <v>2012</v>
      </c>
      <c r="S171" t="b">
        <v>0</v>
      </c>
      <c r="T171" t="b">
        <v>1</v>
      </c>
      <c r="U171" t="s">
        <v>100</v>
      </c>
      <c r="V171" s="13" t="s">
        <v>2041</v>
      </c>
      <c r="W171" s="13" t="s">
        <v>2052</v>
      </c>
    </row>
    <row r="172" spans="1:23" ht="34" x14ac:dyDescent="0.2">
      <c r="A172">
        <v>170</v>
      </c>
      <c r="B172" t="s">
        <v>392</v>
      </c>
      <c r="C172" s="3" t="s">
        <v>393</v>
      </c>
      <c r="D172">
        <v>188100</v>
      </c>
      <c r="E172" s="13" t="str">
        <f t="shared" si="15"/>
        <v>Greater than or equal to 50000</v>
      </c>
      <c r="F172">
        <v>5528</v>
      </c>
      <c r="G172" s="7">
        <f t="shared" si="14"/>
        <v>2.93886230728336</v>
      </c>
      <c r="H172" t="s">
        <v>14</v>
      </c>
      <c r="I172">
        <v>67</v>
      </c>
      <c r="J172" s="9">
        <f t="shared" si="16"/>
        <v>82.507462686567166</v>
      </c>
      <c r="K172" t="s">
        <v>21</v>
      </c>
      <c r="L172" t="s">
        <v>22</v>
      </c>
      <c r="M172">
        <v>1501736400</v>
      </c>
      <c r="N172" s="11">
        <f t="shared" si="17"/>
        <v>42950.208333333328</v>
      </c>
      <c r="O172">
        <v>1502341200</v>
      </c>
      <c r="P172" s="11">
        <f t="shared" si="18"/>
        <v>42957.208333333328</v>
      </c>
      <c r="Q172" s="14">
        <f t="shared" si="19"/>
        <v>42950.208333333328</v>
      </c>
      <c r="R172" s="12">
        <f t="shared" si="20"/>
        <v>2017</v>
      </c>
      <c r="S172" t="b">
        <v>0</v>
      </c>
      <c r="T172" t="b">
        <v>0</v>
      </c>
      <c r="U172" t="s">
        <v>60</v>
      </c>
      <c r="V172" s="13" t="s">
        <v>2035</v>
      </c>
      <c r="W172" s="13" t="s">
        <v>2045</v>
      </c>
    </row>
    <row r="173" spans="1:23" ht="34" x14ac:dyDescent="0.2">
      <c r="A173">
        <v>171</v>
      </c>
      <c r="B173" t="s">
        <v>394</v>
      </c>
      <c r="C173" s="3" t="s">
        <v>395</v>
      </c>
      <c r="D173">
        <v>4900</v>
      </c>
      <c r="E173" s="13" t="str">
        <f t="shared" si="15"/>
        <v>1000 to 4999</v>
      </c>
      <c r="F173">
        <v>521</v>
      </c>
      <c r="G173" s="7">
        <f t="shared" si="14"/>
        <v>10.63265306122449</v>
      </c>
      <c r="H173" t="s">
        <v>14</v>
      </c>
      <c r="I173">
        <v>5</v>
      </c>
      <c r="J173" s="9">
        <f t="shared" si="16"/>
        <v>104.2</v>
      </c>
      <c r="K173" t="s">
        <v>21</v>
      </c>
      <c r="L173" t="s">
        <v>22</v>
      </c>
      <c r="M173">
        <v>1395291600</v>
      </c>
      <c r="N173" s="11">
        <f t="shared" si="17"/>
        <v>41718.208333333336</v>
      </c>
      <c r="O173">
        <v>1397192400</v>
      </c>
      <c r="P173" s="11">
        <f t="shared" si="18"/>
        <v>41740.208333333336</v>
      </c>
      <c r="Q173" s="14">
        <f t="shared" si="19"/>
        <v>41718.208333333336</v>
      </c>
      <c r="R173" s="12">
        <f t="shared" si="20"/>
        <v>2014</v>
      </c>
      <c r="S173" t="b">
        <v>0</v>
      </c>
      <c r="T173" t="b">
        <v>0</v>
      </c>
      <c r="U173" t="s">
        <v>206</v>
      </c>
      <c r="V173" s="13" t="s">
        <v>2047</v>
      </c>
      <c r="W173" s="13" t="s">
        <v>2059</v>
      </c>
    </row>
    <row r="174" spans="1:23" ht="17" x14ac:dyDescent="0.2">
      <c r="A174">
        <v>172</v>
      </c>
      <c r="B174" t="s">
        <v>396</v>
      </c>
      <c r="C174" s="3" t="s">
        <v>397</v>
      </c>
      <c r="D174">
        <v>800</v>
      </c>
      <c r="E174" s="13" t="str">
        <f t="shared" si="15"/>
        <v>Less than 1000</v>
      </c>
      <c r="F174">
        <v>663</v>
      </c>
      <c r="G174" s="7">
        <f t="shared" si="14"/>
        <v>82.875</v>
      </c>
      <c r="H174" t="s">
        <v>14</v>
      </c>
      <c r="I174">
        <v>26</v>
      </c>
      <c r="J174" s="9">
        <f t="shared" si="16"/>
        <v>25.5</v>
      </c>
      <c r="K174" t="s">
        <v>21</v>
      </c>
      <c r="L174" t="s">
        <v>22</v>
      </c>
      <c r="M174">
        <v>1405746000</v>
      </c>
      <c r="N174" s="11">
        <f t="shared" si="17"/>
        <v>41839.208333333336</v>
      </c>
      <c r="O174">
        <v>1407042000</v>
      </c>
      <c r="P174" s="11">
        <f t="shared" si="18"/>
        <v>41854.208333333336</v>
      </c>
      <c r="Q174" s="14">
        <f t="shared" si="19"/>
        <v>41839.208333333336</v>
      </c>
      <c r="R174" s="12">
        <f t="shared" si="20"/>
        <v>2014</v>
      </c>
      <c r="S174" t="b">
        <v>0</v>
      </c>
      <c r="T174" t="b">
        <v>1</v>
      </c>
      <c r="U174" t="s">
        <v>42</v>
      </c>
      <c r="V174" s="13" t="s">
        <v>2041</v>
      </c>
      <c r="W174" s="13" t="s">
        <v>2042</v>
      </c>
    </row>
    <row r="175" spans="1:23" ht="34" x14ac:dyDescent="0.2">
      <c r="A175">
        <v>173</v>
      </c>
      <c r="B175" t="s">
        <v>398</v>
      </c>
      <c r="C175" s="3" t="s">
        <v>399</v>
      </c>
      <c r="D175">
        <v>96700</v>
      </c>
      <c r="E175" s="13" t="str">
        <f t="shared" si="15"/>
        <v>Greater than or equal to 50000</v>
      </c>
      <c r="F175">
        <v>157635</v>
      </c>
      <c r="G175" s="7">
        <f t="shared" si="14"/>
        <v>163.01447776628748</v>
      </c>
      <c r="H175" t="s">
        <v>20</v>
      </c>
      <c r="I175">
        <v>1561</v>
      </c>
      <c r="J175" s="9">
        <f t="shared" si="16"/>
        <v>100.98334401024984</v>
      </c>
      <c r="K175" t="s">
        <v>21</v>
      </c>
      <c r="L175" t="s">
        <v>22</v>
      </c>
      <c r="M175">
        <v>1368853200</v>
      </c>
      <c r="N175" s="11">
        <f t="shared" si="17"/>
        <v>41412.208333333336</v>
      </c>
      <c r="O175">
        <v>1369371600</v>
      </c>
      <c r="P175" s="11">
        <f t="shared" si="18"/>
        <v>41418.208333333336</v>
      </c>
      <c r="Q175" s="14">
        <f t="shared" si="19"/>
        <v>41412.208333333336</v>
      </c>
      <c r="R175" s="12">
        <f t="shared" si="20"/>
        <v>2013</v>
      </c>
      <c r="S175" t="b">
        <v>0</v>
      </c>
      <c r="T175" t="b">
        <v>0</v>
      </c>
      <c r="U175" t="s">
        <v>33</v>
      </c>
      <c r="V175" s="13" t="s">
        <v>2039</v>
      </c>
      <c r="W175" s="13" t="s">
        <v>2040</v>
      </c>
    </row>
    <row r="176" spans="1:23" ht="17" x14ac:dyDescent="0.2">
      <c r="A176">
        <v>174</v>
      </c>
      <c r="B176" t="s">
        <v>400</v>
      </c>
      <c r="C176" s="3" t="s">
        <v>401</v>
      </c>
      <c r="D176">
        <v>600</v>
      </c>
      <c r="E176" s="13" t="str">
        <f t="shared" si="15"/>
        <v>Less than 1000</v>
      </c>
      <c r="F176">
        <v>5368</v>
      </c>
      <c r="G176" s="7">
        <f t="shared" si="14"/>
        <v>894.66666666666674</v>
      </c>
      <c r="H176" t="s">
        <v>20</v>
      </c>
      <c r="I176">
        <v>48</v>
      </c>
      <c r="J176" s="9">
        <f t="shared" si="16"/>
        <v>111.83333333333333</v>
      </c>
      <c r="K176" t="s">
        <v>21</v>
      </c>
      <c r="L176" t="s">
        <v>22</v>
      </c>
      <c r="M176">
        <v>1444021200</v>
      </c>
      <c r="N176" s="11">
        <f t="shared" si="17"/>
        <v>42282.208333333328</v>
      </c>
      <c r="O176">
        <v>1444107600</v>
      </c>
      <c r="P176" s="11">
        <f t="shared" si="18"/>
        <v>42283.208333333328</v>
      </c>
      <c r="Q176" s="14">
        <f t="shared" si="19"/>
        <v>42282.208333333328</v>
      </c>
      <c r="R176" s="12">
        <f t="shared" si="20"/>
        <v>2015</v>
      </c>
      <c r="S176" t="b">
        <v>0</v>
      </c>
      <c r="T176" t="b">
        <v>1</v>
      </c>
      <c r="U176" t="s">
        <v>65</v>
      </c>
      <c r="V176" s="13" t="s">
        <v>2037</v>
      </c>
      <c r="W176" s="13" t="s">
        <v>2046</v>
      </c>
    </row>
    <row r="177" spans="1:23" ht="34" x14ac:dyDescent="0.2">
      <c r="A177">
        <v>175</v>
      </c>
      <c r="B177" t="s">
        <v>402</v>
      </c>
      <c r="C177" s="3" t="s">
        <v>403</v>
      </c>
      <c r="D177">
        <v>181200</v>
      </c>
      <c r="E177" s="13" t="str">
        <f t="shared" si="15"/>
        <v>Greater than or equal to 50000</v>
      </c>
      <c r="F177">
        <v>47459</v>
      </c>
      <c r="G177" s="7">
        <f t="shared" si="14"/>
        <v>26.191501103752756</v>
      </c>
      <c r="H177" t="s">
        <v>14</v>
      </c>
      <c r="I177">
        <v>1130</v>
      </c>
      <c r="J177" s="9">
        <f t="shared" si="16"/>
        <v>41.999115044247787</v>
      </c>
      <c r="K177" t="s">
        <v>21</v>
      </c>
      <c r="L177" t="s">
        <v>22</v>
      </c>
      <c r="M177">
        <v>1472619600</v>
      </c>
      <c r="N177" s="11">
        <f t="shared" si="17"/>
        <v>42613.208333333328</v>
      </c>
      <c r="O177">
        <v>1474261200</v>
      </c>
      <c r="P177" s="11">
        <f t="shared" si="18"/>
        <v>42632.208333333328</v>
      </c>
      <c r="Q177" s="14">
        <f t="shared" si="19"/>
        <v>42613.208333333328</v>
      </c>
      <c r="R177" s="12">
        <f t="shared" si="20"/>
        <v>2016</v>
      </c>
      <c r="S177" t="b">
        <v>0</v>
      </c>
      <c r="T177" t="b">
        <v>0</v>
      </c>
      <c r="U177" t="s">
        <v>33</v>
      </c>
      <c r="V177" s="13" t="s">
        <v>2039</v>
      </c>
      <c r="W177" s="13" t="s">
        <v>2040</v>
      </c>
    </row>
    <row r="178" spans="1:23" ht="34" x14ac:dyDescent="0.2">
      <c r="A178">
        <v>176</v>
      </c>
      <c r="B178" t="s">
        <v>404</v>
      </c>
      <c r="C178" s="3" t="s">
        <v>405</v>
      </c>
      <c r="D178">
        <v>115000</v>
      </c>
      <c r="E178" s="13" t="str">
        <f t="shared" si="15"/>
        <v>Greater than or equal to 50000</v>
      </c>
      <c r="F178">
        <v>86060</v>
      </c>
      <c r="G178" s="7">
        <f t="shared" si="14"/>
        <v>74.834782608695647</v>
      </c>
      <c r="H178" t="s">
        <v>14</v>
      </c>
      <c r="I178">
        <v>782</v>
      </c>
      <c r="J178" s="9">
        <f t="shared" si="16"/>
        <v>110.05115089514067</v>
      </c>
      <c r="K178" t="s">
        <v>21</v>
      </c>
      <c r="L178" t="s">
        <v>22</v>
      </c>
      <c r="M178">
        <v>1472878800</v>
      </c>
      <c r="N178" s="11">
        <f t="shared" si="17"/>
        <v>42616.208333333328</v>
      </c>
      <c r="O178">
        <v>1473656400</v>
      </c>
      <c r="P178" s="11">
        <f t="shared" si="18"/>
        <v>42625.208333333328</v>
      </c>
      <c r="Q178" s="14">
        <f t="shared" si="19"/>
        <v>42616.208333333328</v>
      </c>
      <c r="R178" s="12">
        <f t="shared" si="20"/>
        <v>2016</v>
      </c>
      <c r="S178" t="b">
        <v>0</v>
      </c>
      <c r="T178" t="b">
        <v>0</v>
      </c>
      <c r="U178" t="s">
        <v>33</v>
      </c>
      <c r="V178" s="13" t="s">
        <v>2039</v>
      </c>
      <c r="W178" s="13" t="s">
        <v>2040</v>
      </c>
    </row>
    <row r="179" spans="1:23" ht="17" x14ac:dyDescent="0.2">
      <c r="A179">
        <v>177</v>
      </c>
      <c r="B179" t="s">
        <v>406</v>
      </c>
      <c r="C179" s="3" t="s">
        <v>407</v>
      </c>
      <c r="D179">
        <v>38800</v>
      </c>
      <c r="E179" s="13" t="str">
        <f t="shared" si="15"/>
        <v>35000 to 39999</v>
      </c>
      <c r="F179">
        <v>161593</v>
      </c>
      <c r="G179" s="7">
        <f t="shared" si="14"/>
        <v>416.47680412371136</v>
      </c>
      <c r="H179" t="s">
        <v>20</v>
      </c>
      <c r="I179">
        <v>2739</v>
      </c>
      <c r="J179" s="9">
        <f t="shared" si="16"/>
        <v>58.997079225994888</v>
      </c>
      <c r="K179" t="s">
        <v>21</v>
      </c>
      <c r="L179" t="s">
        <v>22</v>
      </c>
      <c r="M179">
        <v>1289800800</v>
      </c>
      <c r="N179" s="11">
        <f t="shared" si="17"/>
        <v>40497.25</v>
      </c>
      <c r="O179">
        <v>1291960800</v>
      </c>
      <c r="P179" s="11">
        <f t="shared" si="18"/>
        <v>40522.25</v>
      </c>
      <c r="Q179" s="14">
        <f t="shared" si="19"/>
        <v>40497.25</v>
      </c>
      <c r="R179" s="12">
        <f t="shared" si="20"/>
        <v>2010</v>
      </c>
      <c r="S179" t="b">
        <v>0</v>
      </c>
      <c r="T179" t="b">
        <v>0</v>
      </c>
      <c r="U179" t="s">
        <v>33</v>
      </c>
      <c r="V179" s="13" t="s">
        <v>2039</v>
      </c>
      <c r="W179" s="13" t="s">
        <v>2040</v>
      </c>
    </row>
    <row r="180" spans="1:23" ht="17" x14ac:dyDescent="0.2">
      <c r="A180">
        <v>178</v>
      </c>
      <c r="B180" t="s">
        <v>408</v>
      </c>
      <c r="C180" s="3" t="s">
        <v>409</v>
      </c>
      <c r="D180">
        <v>7200</v>
      </c>
      <c r="E180" s="13" t="str">
        <f t="shared" si="15"/>
        <v>5000 to 9999</v>
      </c>
      <c r="F180">
        <v>6927</v>
      </c>
      <c r="G180" s="7">
        <f t="shared" si="14"/>
        <v>96.208333333333329</v>
      </c>
      <c r="H180" t="s">
        <v>14</v>
      </c>
      <c r="I180">
        <v>210</v>
      </c>
      <c r="J180" s="9">
        <f t="shared" si="16"/>
        <v>32.985714285714288</v>
      </c>
      <c r="K180" t="s">
        <v>21</v>
      </c>
      <c r="L180" t="s">
        <v>22</v>
      </c>
      <c r="M180">
        <v>1505970000</v>
      </c>
      <c r="N180" s="11">
        <f t="shared" si="17"/>
        <v>42999.208333333328</v>
      </c>
      <c r="O180">
        <v>1506747600</v>
      </c>
      <c r="P180" s="11">
        <f t="shared" si="18"/>
        <v>43008.208333333328</v>
      </c>
      <c r="Q180" s="14">
        <f t="shared" si="19"/>
        <v>42999.208333333328</v>
      </c>
      <c r="R180" s="12">
        <f t="shared" si="20"/>
        <v>2017</v>
      </c>
      <c r="S180" t="b">
        <v>0</v>
      </c>
      <c r="T180" t="b">
        <v>0</v>
      </c>
      <c r="U180" t="s">
        <v>17</v>
      </c>
      <c r="V180" s="13" t="s">
        <v>2033</v>
      </c>
      <c r="W180" s="13" t="s">
        <v>2034</v>
      </c>
    </row>
    <row r="181" spans="1:23" ht="34" x14ac:dyDescent="0.2">
      <c r="A181">
        <v>179</v>
      </c>
      <c r="B181" t="s">
        <v>410</v>
      </c>
      <c r="C181" s="3" t="s">
        <v>411</v>
      </c>
      <c r="D181">
        <v>44500</v>
      </c>
      <c r="E181" s="13" t="str">
        <f t="shared" si="15"/>
        <v>40000 to 44999</v>
      </c>
      <c r="F181">
        <v>159185</v>
      </c>
      <c r="G181" s="7">
        <f t="shared" si="14"/>
        <v>357.71910112359546</v>
      </c>
      <c r="H181" t="s">
        <v>20</v>
      </c>
      <c r="I181">
        <v>3537</v>
      </c>
      <c r="J181" s="9">
        <f t="shared" si="16"/>
        <v>45.005654509471306</v>
      </c>
      <c r="K181" t="s">
        <v>15</v>
      </c>
      <c r="L181" t="s">
        <v>16</v>
      </c>
      <c r="M181">
        <v>1363496400</v>
      </c>
      <c r="N181" s="11">
        <f t="shared" si="17"/>
        <v>41350.208333333336</v>
      </c>
      <c r="O181">
        <v>1363582800</v>
      </c>
      <c r="P181" s="11">
        <f t="shared" si="18"/>
        <v>41351.208333333336</v>
      </c>
      <c r="Q181" s="14">
        <f t="shared" si="19"/>
        <v>41350.208333333336</v>
      </c>
      <c r="R181" s="12">
        <f t="shared" si="20"/>
        <v>2013</v>
      </c>
      <c r="S181" t="b">
        <v>0</v>
      </c>
      <c r="T181" t="b">
        <v>1</v>
      </c>
      <c r="U181" t="s">
        <v>33</v>
      </c>
      <c r="V181" s="13" t="s">
        <v>2039</v>
      </c>
      <c r="W181" s="13" t="s">
        <v>2040</v>
      </c>
    </row>
    <row r="182" spans="1:23" ht="34" x14ac:dyDescent="0.2">
      <c r="A182">
        <v>180</v>
      </c>
      <c r="B182" t="s">
        <v>412</v>
      </c>
      <c r="C182" s="3" t="s">
        <v>413</v>
      </c>
      <c r="D182">
        <v>56000</v>
      </c>
      <c r="E182" s="13" t="str">
        <f t="shared" si="15"/>
        <v>Greater than or equal to 50000</v>
      </c>
      <c r="F182">
        <v>172736</v>
      </c>
      <c r="G182" s="7">
        <f t="shared" si="14"/>
        <v>308.45714285714286</v>
      </c>
      <c r="H182" t="s">
        <v>20</v>
      </c>
      <c r="I182">
        <v>2107</v>
      </c>
      <c r="J182" s="9">
        <f t="shared" si="16"/>
        <v>81.98196487897485</v>
      </c>
      <c r="K182" t="s">
        <v>26</v>
      </c>
      <c r="L182" t="s">
        <v>27</v>
      </c>
      <c r="M182">
        <v>1269234000</v>
      </c>
      <c r="N182" s="11">
        <f t="shared" si="17"/>
        <v>40259.208333333336</v>
      </c>
      <c r="O182">
        <v>1269666000</v>
      </c>
      <c r="P182" s="11">
        <f t="shared" si="18"/>
        <v>40264.208333333336</v>
      </c>
      <c r="Q182" s="14">
        <f t="shared" si="19"/>
        <v>40259.208333333336</v>
      </c>
      <c r="R182" s="12">
        <f t="shared" si="20"/>
        <v>2010</v>
      </c>
      <c r="S182" t="b">
        <v>0</v>
      </c>
      <c r="T182" t="b">
        <v>0</v>
      </c>
      <c r="U182" t="s">
        <v>65</v>
      </c>
      <c r="V182" s="13" t="s">
        <v>2037</v>
      </c>
      <c r="W182" s="13" t="s">
        <v>2046</v>
      </c>
    </row>
    <row r="183" spans="1:23" ht="17" x14ac:dyDescent="0.2">
      <c r="A183">
        <v>181</v>
      </c>
      <c r="B183" t="s">
        <v>414</v>
      </c>
      <c r="C183" s="3" t="s">
        <v>415</v>
      </c>
      <c r="D183">
        <v>8600</v>
      </c>
      <c r="E183" s="13" t="str">
        <f t="shared" si="15"/>
        <v>5000 to 9999</v>
      </c>
      <c r="F183">
        <v>5315</v>
      </c>
      <c r="G183" s="7">
        <f t="shared" si="14"/>
        <v>61.802325581395344</v>
      </c>
      <c r="H183" t="s">
        <v>14</v>
      </c>
      <c r="I183">
        <v>136</v>
      </c>
      <c r="J183" s="9">
        <f t="shared" si="16"/>
        <v>39.080882352941174</v>
      </c>
      <c r="K183" t="s">
        <v>21</v>
      </c>
      <c r="L183" t="s">
        <v>22</v>
      </c>
      <c r="M183">
        <v>1507093200</v>
      </c>
      <c r="N183" s="11">
        <f t="shared" si="17"/>
        <v>43012.208333333328</v>
      </c>
      <c r="O183">
        <v>1508648400</v>
      </c>
      <c r="P183" s="11">
        <f t="shared" si="18"/>
        <v>43030.208333333328</v>
      </c>
      <c r="Q183" s="14">
        <f t="shared" si="19"/>
        <v>43012.208333333328</v>
      </c>
      <c r="R183" s="12">
        <f t="shared" si="20"/>
        <v>2017</v>
      </c>
      <c r="S183" t="b">
        <v>0</v>
      </c>
      <c r="T183" t="b">
        <v>0</v>
      </c>
      <c r="U183" t="s">
        <v>28</v>
      </c>
      <c r="V183" s="13" t="s">
        <v>2037</v>
      </c>
      <c r="W183" s="13" t="s">
        <v>2038</v>
      </c>
    </row>
    <row r="184" spans="1:23" ht="34" x14ac:dyDescent="0.2">
      <c r="A184">
        <v>182</v>
      </c>
      <c r="B184" t="s">
        <v>416</v>
      </c>
      <c r="C184" s="3" t="s">
        <v>417</v>
      </c>
      <c r="D184">
        <v>27100</v>
      </c>
      <c r="E184" s="13" t="str">
        <f t="shared" si="15"/>
        <v>25000 to 29999</v>
      </c>
      <c r="F184">
        <v>195750</v>
      </c>
      <c r="G184" s="7">
        <f t="shared" si="14"/>
        <v>722.32472324723244</v>
      </c>
      <c r="H184" t="s">
        <v>20</v>
      </c>
      <c r="I184">
        <v>3318</v>
      </c>
      <c r="J184" s="9">
        <f t="shared" si="16"/>
        <v>58.996383363471971</v>
      </c>
      <c r="K184" t="s">
        <v>36</v>
      </c>
      <c r="L184" t="s">
        <v>37</v>
      </c>
      <c r="M184">
        <v>1560574800</v>
      </c>
      <c r="N184" s="11">
        <f t="shared" si="17"/>
        <v>43631.208333333328</v>
      </c>
      <c r="O184">
        <v>1561957200</v>
      </c>
      <c r="P184" s="11">
        <f t="shared" si="18"/>
        <v>43647.208333333328</v>
      </c>
      <c r="Q184" s="14">
        <f t="shared" si="19"/>
        <v>43631.208333333328</v>
      </c>
      <c r="R184" s="12">
        <f t="shared" si="20"/>
        <v>2019</v>
      </c>
      <c r="S184" t="b">
        <v>0</v>
      </c>
      <c r="T184" t="b">
        <v>0</v>
      </c>
      <c r="U184" t="s">
        <v>33</v>
      </c>
      <c r="V184" s="13" t="s">
        <v>2039</v>
      </c>
      <c r="W184" s="13" t="s">
        <v>2040</v>
      </c>
    </row>
    <row r="185" spans="1:23" ht="34" x14ac:dyDescent="0.2">
      <c r="A185">
        <v>183</v>
      </c>
      <c r="B185" t="s">
        <v>418</v>
      </c>
      <c r="C185" s="3" t="s">
        <v>419</v>
      </c>
      <c r="D185">
        <v>5100</v>
      </c>
      <c r="E185" s="13" t="str">
        <f t="shared" si="15"/>
        <v>5000 to 9999</v>
      </c>
      <c r="F185">
        <v>3525</v>
      </c>
      <c r="G185" s="7">
        <f t="shared" si="14"/>
        <v>69.117647058823522</v>
      </c>
      <c r="H185" t="s">
        <v>14</v>
      </c>
      <c r="I185">
        <v>86</v>
      </c>
      <c r="J185" s="9">
        <f t="shared" si="16"/>
        <v>40.988372093023258</v>
      </c>
      <c r="K185" t="s">
        <v>15</v>
      </c>
      <c r="L185" t="s">
        <v>16</v>
      </c>
      <c r="M185">
        <v>1284008400</v>
      </c>
      <c r="N185" s="11">
        <f t="shared" si="17"/>
        <v>40430.208333333336</v>
      </c>
      <c r="O185">
        <v>1285131600</v>
      </c>
      <c r="P185" s="11">
        <f t="shared" si="18"/>
        <v>40443.208333333336</v>
      </c>
      <c r="Q185" s="14">
        <f t="shared" si="19"/>
        <v>40430.208333333336</v>
      </c>
      <c r="R185" s="12">
        <f t="shared" si="20"/>
        <v>2010</v>
      </c>
      <c r="S185" t="b">
        <v>0</v>
      </c>
      <c r="T185" t="b">
        <v>0</v>
      </c>
      <c r="U185" t="s">
        <v>23</v>
      </c>
      <c r="V185" s="13" t="s">
        <v>2035</v>
      </c>
      <c r="W185" s="13" t="s">
        <v>2036</v>
      </c>
    </row>
    <row r="186" spans="1:23" ht="17" x14ac:dyDescent="0.2">
      <c r="A186">
        <v>184</v>
      </c>
      <c r="B186" t="s">
        <v>420</v>
      </c>
      <c r="C186" s="3" t="s">
        <v>421</v>
      </c>
      <c r="D186">
        <v>3600</v>
      </c>
      <c r="E186" s="13" t="str">
        <f t="shared" si="15"/>
        <v>1000 to 4999</v>
      </c>
      <c r="F186">
        <v>10550</v>
      </c>
      <c r="G186" s="7">
        <f t="shared" si="14"/>
        <v>293.05555555555554</v>
      </c>
      <c r="H186" t="s">
        <v>20</v>
      </c>
      <c r="I186">
        <v>340</v>
      </c>
      <c r="J186" s="9">
        <f t="shared" si="16"/>
        <v>31.029411764705884</v>
      </c>
      <c r="K186" t="s">
        <v>21</v>
      </c>
      <c r="L186" t="s">
        <v>22</v>
      </c>
      <c r="M186">
        <v>1556859600</v>
      </c>
      <c r="N186" s="11">
        <f t="shared" si="17"/>
        <v>43588.208333333328</v>
      </c>
      <c r="O186">
        <v>1556946000</v>
      </c>
      <c r="P186" s="11">
        <f t="shared" si="18"/>
        <v>43589.208333333328</v>
      </c>
      <c r="Q186" s="14">
        <f t="shared" si="19"/>
        <v>43588.208333333328</v>
      </c>
      <c r="R186" s="12">
        <f t="shared" si="20"/>
        <v>2019</v>
      </c>
      <c r="S186" t="b">
        <v>0</v>
      </c>
      <c r="T186" t="b">
        <v>0</v>
      </c>
      <c r="U186" t="s">
        <v>33</v>
      </c>
      <c r="V186" s="13" t="s">
        <v>2039</v>
      </c>
      <c r="W186" s="13" t="s">
        <v>2040</v>
      </c>
    </row>
    <row r="187" spans="1:23" ht="17" x14ac:dyDescent="0.2">
      <c r="A187">
        <v>185</v>
      </c>
      <c r="B187" t="s">
        <v>422</v>
      </c>
      <c r="C187" s="3" t="s">
        <v>423</v>
      </c>
      <c r="D187">
        <v>1000</v>
      </c>
      <c r="E187" s="13" t="str">
        <f t="shared" si="15"/>
        <v>1000 to 4999</v>
      </c>
      <c r="F187">
        <v>718</v>
      </c>
      <c r="G187" s="7">
        <f t="shared" si="14"/>
        <v>71.8</v>
      </c>
      <c r="H187" t="s">
        <v>14</v>
      </c>
      <c r="I187">
        <v>19</v>
      </c>
      <c r="J187" s="9">
        <f t="shared" si="16"/>
        <v>37.789473684210527</v>
      </c>
      <c r="K187" t="s">
        <v>21</v>
      </c>
      <c r="L187" t="s">
        <v>22</v>
      </c>
      <c r="M187">
        <v>1526187600</v>
      </c>
      <c r="N187" s="11">
        <f t="shared" si="17"/>
        <v>43233.208333333328</v>
      </c>
      <c r="O187">
        <v>1527138000</v>
      </c>
      <c r="P187" s="11">
        <f t="shared" si="18"/>
        <v>43244.208333333328</v>
      </c>
      <c r="Q187" s="14">
        <f t="shared" si="19"/>
        <v>43233.208333333328</v>
      </c>
      <c r="R187" s="12">
        <f t="shared" si="20"/>
        <v>2018</v>
      </c>
      <c r="S187" t="b">
        <v>0</v>
      </c>
      <c r="T187" t="b">
        <v>0</v>
      </c>
      <c r="U187" t="s">
        <v>269</v>
      </c>
      <c r="V187" s="13" t="s">
        <v>2041</v>
      </c>
      <c r="W187" s="13" t="s">
        <v>2060</v>
      </c>
    </row>
    <row r="188" spans="1:23" ht="34" x14ac:dyDescent="0.2">
      <c r="A188">
        <v>186</v>
      </c>
      <c r="B188" t="s">
        <v>424</v>
      </c>
      <c r="C188" s="3" t="s">
        <v>425</v>
      </c>
      <c r="D188">
        <v>88800</v>
      </c>
      <c r="E188" s="13" t="str">
        <f t="shared" si="15"/>
        <v>Greater than or equal to 50000</v>
      </c>
      <c r="F188">
        <v>28358</v>
      </c>
      <c r="G188" s="7">
        <f t="shared" si="14"/>
        <v>31.934684684684683</v>
      </c>
      <c r="H188" t="s">
        <v>14</v>
      </c>
      <c r="I188">
        <v>886</v>
      </c>
      <c r="J188" s="9">
        <f t="shared" si="16"/>
        <v>32.006772009029348</v>
      </c>
      <c r="K188" t="s">
        <v>21</v>
      </c>
      <c r="L188" t="s">
        <v>22</v>
      </c>
      <c r="M188">
        <v>1400821200</v>
      </c>
      <c r="N188" s="11">
        <f t="shared" si="17"/>
        <v>41782.208333333336</v>
      </c>
      <c r="O188">
        <v>1402117200</v>
      </c>
      <c r="P188" s="11">
        <f t="shared" si="18"/>
        <v>41797.208333333336</v>
      </c>
      <c r="Q188" s="14">
        <f t="shared" si="19"/>
        <v>41782.208333333336</v>
      </c>
      <c r="R188" s="12">
        <f t="shared" si="20"/>
        <v>2014</v>
      </c>
      <c r="S188" t="b">
        <v>0</v>
      </c>
      <c r="T188" t="b">
        <v>0</v>
      </c>
      <c r="U188" t="s">
        <v>33</v>
      </c>
      <c r="V188" s="13" t="s">
        <v>2039</v>
      </c>
      <c r="W188" s="13" t="s">
        <v>2040</v>
      </c>
    </row>
    <row r="189" spans="1:23" ht="34" x14ac:dyDescent="0.2">
      <c r="A189">
        <v>187</v>
      </c>
      <c r="B189" t="s">
        <v>426</v>
      </c>
      <c r="C189" s="3" t="s">
        <v>427</v>
      </c>
      <c r="D189">
        <v>60200</v>
      </c>
      <c r="E189" s="13" t="str">
        <f t="shared" si="15"/>
        <v>Greater than or equal to 50000</v>
      </c>
      <c r="F189">
        <v>138384</v>
      </c>
      <c r="G189" s="7">
        <f t="shared" si="14"/>
        <v>229.87375415282392</v>
      </c>
      <c r="H189" t="s">
        <v>20</v>
      </c>
      <c r="I189">
        <v>1442</v>
      </c>
      <c r="J189" s="9">
        <f t="shared" si="16"/>
        <v>95.966712898751737</v>
      </c>
      <c r="K189" t="s">
        <v>15</v>
      </c>
      <c r="L189" t="s">
        <v>16</v>
      </c>
      <c r="M189">
        <v>1361599200</v>
      </c>
      <c r="N189" s="11">
        <f t="shared" si="17"/>
        <v>41328.25</v>
      </c>
      <c r="O189">
        <v>1364014800</v>
      </c>
      <c r="P189" s="11">
        <f t="shared" si="18"/>
        <v>41356.208333333336</v>
      </c>
      <c r="Q189" s="14">
        <f t="shared" si="19"/>
        <v>41328.25</v>
      </c>
      <c r="R189" s="12">
        <f t="shared" si="20"/>
        <v>2013</v>
      </c>
      <c r="S189" t="b">
        <v>0</v>
      </c>
      <c r="T189" t="b">
        <v>1</v>
      </c>
      <c r="U189" t="s">
        <v>100</v>
      </c>
      <c r="V189" s="13" t="s">
        <v>2041</v>
      </c>
      <c r="W189" s="13" t="s">
        <v>2052</v>
      </c>
    </row>
    <row r="190" spans="1:23" ht="17" x14ac:dyDescent="0.2">
      <c r="A190">
        <v>188</v>
      </c>
      <c r="B190" t="s">
        <v>428</v>
      </c>
      <c r="C190" s="3" t="s">
        <v>429</v>
      </c>
      <c r="D190">
        <v>8200</v>
      </c>
      <c r="E190" s="13" t="str">
        <f t="shared" si="15"/>
        <v>5000 to 9999</v>
      </c>
      <c r="F190">
        <v>2625</v>
      </c>
      <c r="G190" s="7">
        <f t="shared" si="14"/>
        <v>32.012195121951223</v>
      </c>
      <c r="H190" t="s">
        <v>14</v>
      </c>
      <c r="I190">
        <v>35</v>
      </c>
      <c r="J190" s="9">
        <f t="shared" si="16"/>
        <v>75</v>
      </c>
      <c r="K190" t="s">
        <v>107</v>
      </c>
      <c r="L190" t="s">
        <v>108</v>
      </c>
      <c r="M190">
        <v>1417500000</v>
      </c>
      <c r="N190" s="11">
        <f t="shared" si="17"/>
        <v>41975.25</v>
      </c>
      <c r="O190">
        <v>1417586400</v>
      </c>
      <c r="P190" s="11">
        <f t="shared" si="18"/>
        <v>41976.25</v>
      </c>
      <c r="Q190" s="14">
        <f t="shared" si="19"/>
        <v>41975.25</v>
      </c>
      <c r="R190" s="12">
        <f t="shared" si="20"/>
        <v>2014</v>
      </c>
      <c r="S190" t="b">
        <v>0</v>
      </c>
      <c r="T190" t="b">
        <v>0</v>
      </c>
      <c r="U190" t="s">
        <v>33</v>
      </c>
      <c r="V190" s="13" t="s">
        <v>2039</v>
      </c>
      <c r="W190" s="13" t="s">
        <v>2040</v>
      </c>
    </row>
    <row r="191" spans="1:23" ht="34" x14ac:dyDescent="0.2">
      <c r="A191">
        <v>189</v>
      </c>
      <c r="B191" t="s">
        <v>430</v>
      </c>
      <c r="C191" s="3" t="s">
        <v>431</v>
      </c>
      <c r="D191">
        <v>191300</v>
      </c>
      <c r="E191" s="13" t="str">
        <f t="shared" si="15"/>
        <v>Greater than or equal to 50000</v>
      </c>
      <c r="F191">
        <v>45004</v>
      </c>
      <c r="G191" s="7">
        <f t="shared" si="14"/>
        <v>23.525352848928385</v>
      </c>
      <c r="H191" t="s">
        <v>74</v>
      </c>
      <c r="I191">
        <v>441</v>
      </c>
      <c r="J191" s="9">
        <f t="shared" si="16"/>
        <v>102.0498866213152</v>
      </c>
      <c r="K191" t="s">
        <v>21</v>
      </c>
      <c r="L191" t="s">
        <v>22</v>
      </c>
      <c r="M191">
        <v>1457071200</v>
      </c>
      <c r="N191" s="11">
        <f t="shared" si="17"/>
        <v>42433.25</v>
      </c>
      <c r="O191">
        <v>1457071200</v>
      </c>
      <c r="P191" s="11">
        <f t="shared" si="18"/>
        <v>42433.25</v>
      </c>
      <c r="Q191" s="14">
        <f t="shared" si="19"/>
        <v>42433.25</v>
      </c>
      <c r="R191" s="12">
        <f t="shared" si="20"/>
        <v>2016</v>
      </c>
      <c r="S191" t="b">
        <v>0</v>
      </c>
      <c r="T191" t="b">
        <v>0</v>
      </c>
      <c r="U191" t="s">
        <v>33</v>
      </c>
      <c r="V191" s="13" t="s">
        <v>2039</v>
      </c>
      <c r="W191" s="13" t="s">
        <v>2040</v>
      </c>
    </row>
    <row r="192" spans="1:23" ht="17" x14ac:dyDescent="0.2">
      <c r="A192">
        <v>190</v>
      </c>
      <c r="B192" t="s">
        <v>432</v>
      </c>
      <c r="C192" s="3" t="s">
        <v>433</v>
      </c>
      <c r="D192">
        <v>3700</v>
      </c>
      <c r="E192" s="13" t="str">
        <f t="shared" si="15"/>
        <v>1000 to 4999</v>
      </c>
      <c r="F192">
        <v>2538</v>
      </c>
      <c r="G192" s="7">
        <f t="shared" si="14"/>
        <v>68.594594594594597</v>
      </c>
      <c r="H192" t="s">
        <v>14</v>
      </c>
      <c r="I192">
        <v>24</v>
      </c>
      <c r="J192" s="9">
        <f t="shared" si="16"/>
        <v>105.75</v>
      </c>
      <c r="K192" t="s">
        <v>21</v>
      </c>
      <c r="L192" t="s">
        <v>22</v>
      </c>
      <c r="M192">
        <v>1370322000</v>
      </c>
      <c r="N192" s="11">
        <f t="shared" si="17"/>
        <v>41429.208333333336</v>
      </c>
      <c r="O192">
        <v>1370408400</v>
      </c>
      <c r="P192" s="11">
        <f t="shared" si="18"/>
        <v>41430.208333333336</v>
      </c>
      <c r="Q192" s="14">
        <f t="shared" si="19"/>
        <v>41429.208333333336</v>
      </c>
      <c r="R192" s="12">
        <f t="shared" si="20"/>
        <v>2013</v>
      </c>
      <c r="S192" t="b">
        <v>0</v>
      </c>
      <c r="T192" t="b">
        <v>1</v>
      </c>
      <c r="U192" t="s">
        <v>33</v>
      </c>
      <c r="V192" s="13" t="s">
        <v>2039</v>
      </c>
      <c r="W192" s="13" t="s">
        <v>2040</v>
      </c>
    </row>
    <row r="193" spans="1:23" ht="17" x14ac:dyDescent="0.2">
      <c r="A193">
        <v>191</v>
      </c>
      <c r="B193" t="s">
        <v>434</v>
      </c>
      <c r="C193" s="3" t="s">
        <v>435</v>
      </c>
      <c r="D193">
        <v>8400</v>
      </c>
      <c r="E193" s="13" t="str">
        <f t="shared" si="15"/>
        <v>5000 to 9999</v>
      </c>
      <c r="F193">
        <v>3188</v>
      </c>
      <c r="G193" s="7">
        <f t="shared" si="14"/>
        <v>37.952380952380956</v>
      </c>
      <c r="H193" t="s">
        <v>14</v>
      </c>
      <c r="I193">
        <v>86</v>
      </c>
      <c r="J193" s="9">
        <f t="shared" si="16"/>
        <v>37.069767441860463</v>
      </c>
      <c r="K193" t="s">
        <v>107</v>
      </c>
      <c r="L193" t="s">
        <v>108</v>
      </c>
      <c r="M193">
        <v>1552366800</v>
      </c>
      <c r="N193" s="11">
        <f t="shared" si="17"/>
        <v>43536.208333333328</v>
      </c>
      <c r="O193">
        <v>1552626000</v>
      </c>
      <c r="P193" s="11">
        <f t="shared" si="18"/>
        <v>43539.208333333328</v>
      </c>
      <c r="Q193" s="14">
        <f t="shared" si="19"/>
        <v>43536.208333333328</v>
      </c>
      <c r="R193" s="12">
        <f t="shared" si="20"/>
        <v>2019</v>
      </c>
      <c r="S193" t="b">
        <v>0</v>
      </c>
      <c r="T193" t="b">
        <v>0</v>
      </c>
      <c r="U193" t="s">
        <v>33</v>
      </c>
      <c r="V193" s="13" t="s">
        <v>2039</v>
      </c>
      <c r="W193" s="13" t="s">
        <v>2040</v>
      </c>
    </row>
    <row r="194" spans="1:23" ht="17" x14ac:dyDescent="0.2">
      <c r="A194">
        <v>192</v>
      </c>
      <c r="B194" t="s">
        <v>436</v>
      </c>
      <c r="C194" s="3" t="s">
        <v>437</v>
      </c>
      <c r="D194">
        <v>42600</v>
      </c>
      <c r="E194" s="13" t="str">
        <f t="shared" si="15"/>
        <v>40000 to 44999</v>
      </c>
      <c r="F194">
        <v>8517</v>
      </c>
      <c r="G194" s="7">
        <f t="shared" ref="G194:G257" si="21">$F194/$D194*100</f>
        <v>19.992957746478872</v>
      </c>
      <c r="H194" t="s">
        <v>14</v>
      </c>
      <c r="I194">
        <v>243</v>
      </c>
      <c r="J194" s="9">
        <f t="shared" si="16"/>
        <v>35.049382716049379</v>
      </c>
      <c r="K194" t="s">
        <v>21</v>
      </c>
      <c r="L194" t="s">
        <v>22</v>
      </c>
      <c r="M194">
        <v>1403845200</v>
      </c>
      <c r="N194" s="11">
        <f t="shared" si="17"/>
        <v>41817.208333333336</v>
      </c>
      <c r="O194">
        <v>1404190800</v>
      </c>
      <c r="P194" s="11">
        <f t="shared" si="18"/>
        <v>41821.208333333336</v>
      </c>
      <c r="Q194" s="14">
        <f t="shared" si="19"/>
        <v>41817.208333333336</v>
      </c>
      <c r="R194" s="12">
        <f t="shared" si="20"/>
        <v>2014</v>
      </c>
      <c r="S194" t="b">
        <v>0</v>
      </c>
      <c r="T194" t="b">
        <v>0</v>
      </c>
      <c r="U194" t="s">
        <v>23</v>
      </c>
      <c r="V194" s="13" t="s">
        <v>2035</v>
      </c>
      <c r="W194" s="13" t="s">
        <v>2036</v>
      </c>
    </row>
    <row r="195" spans="1:23" ht="17" x14ac:dyDescent="0.2">
      <c r="A195">
        <v>193</v>
      </c>
      <c r="B195" t="s">
        <v>438</v>
      </c>
      <c r="C195" s="3" t="s">
        <v>439</v>
      </c>
      <c r="D195">
        <v>6600</v>
      </c>
      <c r="E195" s="13" t="str">
        <f t="shared" ref="E195:E258" si="22">IF(D195&lt;1000, "Less than 1000",IF((D195&gt;=1000)*(D195&lt;=4999), "1000 to 4999",IF((D195&gt;=5000)*(D195&lt;=9999), "5000 to 9999",IF((D195&gt;=10000)*(D195&lt;=14999), "10000 to 14999",IF((D195&gt;=15000)*(D195&lt;=19999), "15000 to 19999",IF((D195&gt;=20000)*(D195&lt;=24999), "20000 to 24999",IF((D195&gt;=25000)*(D195&lt;=29999), "25000 to 29999",IF((D195&gt;=30000)*(D195&lt;=34999), "30000 to 34999",IF((D195&gt;=35000)*(D195&lt;=39999), "35000 to 39999",IF((D195&gt;=40000)*(D195&lt;=44999), "40000 to 44999",IF((D195&gt;=45000)*(D195&lt;=49999), "45000 to 49999",IF((D195&gt;=50000), "Greater than or equal to 50000",FALSE))))))))))))</f>
        <v>5000 to 9999</v>
      </c>
      <c r="F195">
        <v>3012</v>
      </c>
      <c r="G195" s="7">
        <f t="shared" si="21"/>
        <v>45.636363636363633</v>
      </c>
      <c r="H195" t="s">
        <v>14</v>
      </c>
      <c r="I195">
        <v>65</v>
      </c>
      <c r="J195" s="9">
        <f t="shared" ref="J195:J258" si="23">IF($F195=0,0,$F195/$I195)</f>
        <v>46.338461538461537</v>
      </c>
      <c r="K195" t="s">
        <v>21</v>
      </c>
      <c r="L195" t="s">
        <v>22</v>
      </c>
      <c r="M195">
        <v>1523163600</v>
      </c>
      <c r="N195" s="11">
        <f t="shared" ref="N195:N258" si="24">((($M195/60)/60)/24)+DATE(1970,1,1)</f>
        <v>43198.208333333328</v>
      </c>
      <c r="O195">
        <v>1523509200</v>
      </c>
      <c r="P195" s="11">
        <f t="shared" ref="P195:P258" si="25">((($O195/60)/60)/24)+DATE(1970,1,1)</f>
        <v>43202.208333333328</v>
      </c>
      <c r="Q195" s="14">
        <f t="shared" ref="Q195:Q258" si="26">((($M195/60)/60)/24)+DATE(1970,1,1)</f>
        <v>43198.208333333328</v>
      </c>
      <c r="R195" s="12">
        <f t="shared" ref="R195:R258" si="27">YEAR(N195)</f>
        <v>2018</v>
      </c>
      <c r="S195" t="b">
        <v>1</v>
      </c>
      <c r="T195" t="b">
        <v>0</v>
      </c>
      <c r="U195" t="s">
        <v>60</v>
      </c>
      <c r="V195" s="13" t="s">
        <v>2035</v>
      </c>
      <c r="W195" s="13" t="s">
        <v>2045</v>
      </c>
    </row>
    <row r="196" spans="1:23" ht="17" x14ac:dyDescent="0.2">
      <c r="A196">
        <v>194</v>
      </c>
      <c r="B196" t="s">
        <v>440</v>
      </c>
      <c r="C196" s="3" t="s">
        <v>441</v>
      </c>
      <c r="D196">
        <v>7100</v>
      </c>
      <c r="E196" s="13" t="str">
        <f t="shared" si="22"/>
        <v>5000 to 9999</v>
      </c>
      <c r="F196">
        <v>8716</v>
      </c>
      <c r="G196" s="7">
        <f t="shared" si="21"/>
        <v>122.7605633802817</v>
      </c>
      <c r="H196" t="s">
        <v>20</v>
      </c>
      <c r="I196">
        <v>126</v>
      </c>
      <c r="J196" s="9">
        <f t="shared" si="23"/>
        <v>69.174603174603178</v>
      </c>
      <c r="K196" t="s">
        <v>21</v>
      </c>
      <c r="L196" t="s">
        <v>22</v>
      </c>
      <c r="M196">
        <v>1442206800</v>
      </c>
      <c r="N196" s="11">
        <f t="shared" si="24"/>
        <v>42261.208333333328</v>
      </c>
      <c r="O196">
        <v>1443589200</v>
      </c>
      <c r="P196" s="11">
        <f t="shared" si="25"/>
        <v>42277.208333333328</v>
      </c>
      <c r="Q196" s="14">
        <f t="shared" si="26"/>
        <v>42261.208333333328</v>
      </c>
      <c r="R196" s="12">
        <f t="shared" si="27"/>
        <v>2015</v>
      </c>
      <c r="S196" t="b">
        <v>0</v>
      </c>
      <c r="T196" t="b">
        <v>0</v>
      </c>
      <c r="U196" t="s">
        <v>148</v>
      </c>
      <c r="V196" s="13" t="s">
        <v>2035</v>
      </c>
      <c r="W196" s="13" t="s">
        <v>2057</v>
      </c>
    </row>
    <row r="197" spans="1:23" ht="17" x14ac:dyDescent="0.2">
      <c r="A197">
        <v>195</v>
      </c>
      <c r="B197" t="s">
        <v>442</v>
      </c>
      <c r="C197" s="3" t="s">
        <v>443</v>
      </c>
      <c r="D197">
        <v>15800</v>
      </c>
      <c r="E197" s="13" t="str">
        <f t="shared" si="22"/>
        <v>15000 to 19999</v>
      </c>
      <c r="F197">
        <v>57157</v>
      </c>
      <c r="G197" s="7">
        <f t="shared" si="21"/>
        <v>361.75316455696202</v>
      </c>
      <c r="H197" t="s">
        <v>20</v>
      </c>
      <c r="I197">
        <v>524</v>
      </c>
      <c r="J197" s="9">
        <f t="shared" si="23"/>
        <v>109.07824427480917</v>
      </c>
      <c r="K197" t="s">
        <v>21</v>
      </c>
      <c r="L197" t="s">
        <v>22</v>
      </c>
      <c r="M197">
        <v>1532840400</v>
      </c>
      <c r="N197" s="11">
        <f t="shared" si="24"/>
        <v>43310.208333333328</v>
      </c>
      <c r="O197">
        <v>1533445200</v>
      </c>
      <c r="P197" s="11">
        <f t="shared" si="25"/>
        <v>43317.208333333328</v>
      </c>
      <c r="Q197" s="14">
        <f t="shared" si="26"/>
        <v>43310.208333333328</v>
      </c>
      <c r="R197" s="12">
        <f t="shared" si="27"/>
        <v>2018</v>
      </c>
      <c r="S197" t="b">
        <v>0</v>
      </c>
      <c r="T197" t="b">
        <v>0</v>
      </c>
      <c r="U197" t="s">
        <v>50</v>
      </c>
      <c r="V197" s="13" t="s">
        <v>2035</v>
      </c>
      <c r="W197" s="13" t="s">
        <v>2043</v>
      </c>
    </row>
    <row r="198" spans="1:23" ht="17" x14ac:dyDescent="0.2">
      <c r="A198">
        <v>196</v>
      </c>
      <c r="B198" t="s">
        <v>444</v>
      </c>
      <c r="C198" s="3" t="s">
        <v>445</v>
      </c>
      <c r="D198">
        <v>8200</v>
      </c>
      <c r="E198" s="13" t="str">
        <f t="shared" si="22"/>
        <v>5000 to 9999</v>
      </c>
      <c r="F198">
        <v>5178</v>
      </c>
      <c r="G198" s="7">
        <f t="shared" si="21"/>
        <v>63.146341463414636</v>
      </c>
      <c r="H198" t="s">
        <v>14</v>
      </c>
      <c r="I198">
        <v>100</v>
      </c>
      <c r="J198" s="9">
        <f t="shared" si="23"/>
        <v>51.78</v>
      </c>
      <c r="K198" t="s">
        <v>36</v>
      </c>
      <c r="L198" t="s">
        <v>37</v>
      </c>
      <c r="M198">
        <v>1472878800</v>
      </c>
      <c r="N198" s="11">
        <f t="shared" si="24"/>
        <v>42616.208333333328</v>
      </c>
      <c r="O198">
        <v>1474520400</v>
      </c>
      <c r="P198" s="11">
        <f t="shared" si="25"/>
        <v>42635.208333333328</v>
      </c>
      <c r="Q198" s="14">
        <f t="shared" si="26"/>
        <v>42616.208333333328</v>
      </c>
      <c r="R198" s="12">
        <f t="shared" si="27"/>
        <v>2016</v>
      </c>
      <c r="S198" t="b">
        <v>0</v>
      </c>
      <c r="T198" t="b">
        <v>0</v>
      </c>
      <c r="U198" t="s">
        <v>65</v>
      </c>
      <c r="V198" s="13" t="s">
        <v>2037</v>
      </c>
      <c r="W198" s="13" t="s">
        <v>2046</v>
      </c>
    </row>
    <row r="199" spans="1:23" ht="34" x14ac:dyDescent="0.2">
      <c r="A199">
        <v>197</v>
      </c>
      <c r="B199" t="s">
        <v>446</v>
      </c>
      <c r="C199" s="3" t="s">
        <v>447</v>
      </c>
      <c r="D199">
        <v>54700</v>
      </c>
      <c r="E199" s="13" t="str">
        <f t="shared" si="22"/>
        <v>Greater than or equal to 50000</v>
      </c>
      <c r="F199">
        <v>163118</v>
      </c>
      <c r="G199" s="7">
        <f t="shared" si="21"/>
        <v>298.20475319926874</v>
      </c>
      <c r="H199" t="s">
        <v>20</v>
      </c>
      <c r="I199">
        <v>1989</v>
      </c>
      <c r="J199" s="9">
        <f t="shared" si="23"/>
        <v>82.010055304172951</v>
      </c>
      <c r="K199" t="s">
        <v>21</v>
      </c>
      <c r="L199" t="s">
        <v>22</v>
      </c>
      <c r="M199">
        <v>1498194000</v>
      </c>
      <c r="N199" s="11">
        <f t="shared" si="24"/>
        <v>42909.208333333328</v>
      </c>
      <c r="O199">
        <v>1499403600</v>
      </c>
      <c r="P199" s="11">
        <f t="shared" si="25"/>
        <v>42923.208333333328</v>
      </c>
      <c r="Q199" s="14">
        <f t="shared" si="26"/>
        <v>42909.208333333328</v>
      </c>
      <c r="R199" s="12">
        <f t="shared" si="27"/>
        <v>2017</v>
      </c>
      <c r="S199" t="b">
        <v>0</v>
      </c>
      <c r="T199" t="b">
        <v>0</v>
      </c>
      <c r="U199" t="s">
        <v>53</v>
      </c>
      <c r="V199" s="13" t="s">
        <v>2041</v>
      </c>
      <c r="W199" s="13" t="s">
        <v>2044</v>
      </c>
    </row>
    <row r="200" spans="1:23" ht="34" x14ac:dyDescent="0.2">
      <c r="A200">
        <v>198</v>
      </c>
      <c r="B200" t="s">
        <v>448</v>
      </c>
      <c r="C200" s="3" t="s">
        <v>449</v>
      </c>
      <c r="D200">
        <v>63200</v>
      </c>
      <c r="E200" s="13" t="str">
        <f t="shared" si="22"/>
        <v>Greater than or equal to 50000</v>
      </c>
      <c r="F200">
        <v>6041</v>
      </c>
      <c r="G200" s="7">
        <f t="shared" si="21"/>
        <v>9.5585443037974684</v>
      </c>
      <c r="H200" t="s">
        <v>14</v>
      </c>
      <c r="I200">
        <v>168</v>
      </c>
      <c r="J200" s="9">
        <f t="shared" si="23"/>
        <v>35.958333333333336</v>
      </c>
      <c r="K200" t="s">
        <v>21</v>
      </c>
      <c r="L200" t="s">
        <v>22</v>
      </c>
      <c r="M200">
        <v>1281070800</v>
      </c>
      <c r="N200" s="11">
        <f t="shared" si="24"/>
        <v>40396.208333333336</v>
      </c>
      <c r="O200">
        <v>1283576400</v>
      </c>
      <c r="P200" s="11">
        <f t="shared" si="25"/>
        <v>40425.208333333336</v>
      </c>
      <c r="Q200" s="14">
        <f t="shared" si="26"/>
        <v>40396.208333333336</v>
      </c>
      <c r="R200" s="12">
        <f t="shared" si="27"/>
        <v>2010</v>
      </c>
      <c r="S200" t="b">
        <v>0</v>
      </c>
      <c r="T200" t="b">
        <v>0</v>
      </c>
      <c r="U200" t="s">
        <v>50</v>
      </c>
      <c r="V200" s="13" t="s">
        <v>2035</v>
      </c>
      <c r="W200" s="13" t="s">
        <v>2043</v>
      </c>
    </row>
    <row r="201" spans="1:23" ht="17" x14ac:dyDescent="0.2">
      <c r="A201">
        <v>199</v>
      </c>
      <c r="B201" t="s">
        <v>450</v>
      </c>
      <c r="C201" s="3" t="s">
        <v>451</v>
      </c>
      <c r="D201">
        <v>1800</v>
      </c>
      <c r="E201" s="13" t="str">
        <f t="shared" si="22"/>
        <v>1000 to 4999</v>
      </c>
      <c r="F201">
        <v>968</v>
      </c>
      <c r="G201" s="7">
        <f t="shared" si="21"/>
        <v>53.777777777777779</v>
      </c>
      <c r="H201" t="s">
        <v>14</v>
      </c>
      <c r="I201">
        <v>13</v>
      </c>
      <c r="J201" s="9">
        <f t="shared" si="23"/>
        <v>74.461538461538467</v>
      </c>
      <c r="K201" t="s">
        <v>21</v>
      </c>
      <c r="L201" t="s">
        <v>22</v>
      </c>
      <c r="M201">
        <v>1436245200</v>
      </c>
      <c r="N201" s="11">
        <f t="shared" si="24"/>
        <v>42192.208333333328</v>
      </c>
      <c r="O201">
        <v>1436590800</v>
      </c>
      <c r="P201" s="11">
        <f t="shared" si="25"/>
        <v>42196.208333333328</v>
      </c>
      <c r="Q201" s="14">
        <f t="shared" si="26"/>
        <v>42192.208333333328</v>
      </c>
      <c r="R201" s="12">
        <f t="shared" si="27"/>
        <v>2015</v>
      </c>
      <c r="S201" t="b">
        <v>0</v>
      </c>
      <c r="T201" t="b">
        <v>0</v>
      </c>
      <c r="U201" t="s">
        <v>23</v>
      </c>
      <c r="V201" s="13" t="s">
        <v>2035</v>
      </c>
      <c r="W201" s="13" t="s">
        <v>2036</v>
      </c>
    </row>
    <row r="202" spans="1:23" ht="17" x14ac:dyDescent="0.2">
      <c r="A202">
        <v>200</v>
      </c>
      <c r="B202" t="s">
        <v>452</v>
      </c>
      <c r="C202" s="3" t="s">
        <v>453</v>
      </c>
      <c r="D202">
        <v>100</v>
      </c>
      <c r="E202" s="13" t="str">
        <f t="shared" si="22"/>
        <v>Less than 1000</v>
      </c>
      <c r="F202">
        <v>2</v>
      </c>
      <c r="G202" s="7">
        <f t="shared" si="21"/>
        <v>2</v>
      </c>
      <c r="H202" t="s">
        <v>14</v>
      </c>
      <c r="I202">
        <v>1</v>
      </c>
      <c r="J202" s="9">
        <f t="shared" si="23"/>
        <v>2</v>
      </c>
      <c r="K202" t="s">
        <v>15</v>
      </c>
      <c r="L202" t="s">
        <v>16</v>
      </c>
      <c r="M202">
        <v>1269493200</v>
      </c>
      <c r="N202" s="11">
        <f t="shared" si="24"/>
        <v>40262.208333333336</v>
      </c>
      <c r="O202">
        <v>1270443600</v>
      </c>
      <c r="P202" s="11">
        <f t="shared" si="25"/>
        <v>40273.208333333336</v>
      </c>
      <c r="Q202" s="14">
        <f t="shared" si="26"/>
        <v>40262.208333333336</v>
      </c>
      <c r="R202" s="12">
        <f t="shared" si="27"/>
        <v>2010</v>
      </c>
      <c r="S202" t="b">
        <v>0</v>
      </c>
      <c r="T202" t="b">
        <v>0</v>
      </c>
      <c r="U202" t="s">
        <v>33</v>
      </c>
      <c r="V202" s="13" t="s">
        <v>2039</v>
      </c>
      <c r="W202" s="13" t="s">
        <v>2040</v>
      </c>
    </row>
    <row r="203" spans="1:23" ht="34" x14ac:dyDescent="0.2">
      <c r="A203">
        <v>201</v>
      </c>
      <c r="B203" t="s">
        <v>454</v>
      </c>
      <c r="C203" s="3" t="s">
        <v>455</v>
      </c>
      <c r="D203">
        <v>2100</v>
      </c>
      <c r="E203" s="13" t="str">
        <f t="shared" si="22"/>
        <v>1000 to 4999</v>
      </c>
      <c r="F203">
        <v>14305</v>
      </c>
      <c r="G203" s="7">
        <f t="shared" si="21"/>
        <v>681.19047619047615</v>
      </c>
      <c r="H203" t="s">
        <v>20</v>
      </c>
      <c r="I203">
        <v>157</v>
      </c>
      <c r="J203" s="9">
        <f t="shared" si="23"/>
        <v>91.114649681528661</v>
      </c>
      <c r="K203" t="s">
        <v>21</v>
      </c>
      <c r="L203" t="s">
        <v>22</v>
      </c>
      <c r="M203">
        <v>1406264400</v>
      </c>
      <c r="N203" s="11">
        <f t="shared" si="24"/>
        <v>41845.208333333336</v>
      </c>
      <c r="O203">
        <v>1407819600</v>
      </c>
      <c r="P203" s="11">
        <f t="shared" si="25"/>
        <v>41863.208333333336</v>
      </c>
      <c r="Q203" s="14">
        <f t="shared" si="26"/>
        <v>41845.208333333336</v>
      </c>
      <c r="R203" s="12">
        <f t="shared" si="27"/>
        <v>2014</v>
      </c>
      <c r="S203" t="b">
        <v>0</v>
      </c>
      <c r="T203" t="b">
        <v>0</v>
      </c>
      <c r="U203" t="s">
        <v>28</v>
      </c>
      <c r="V203" s="13" t="s">
        <v>2037</v>
      </c>
      <c r="W203" s="13" t="s">
        <v>2038</v>
      </c>
    </row>
    <row r="204" spans="1:23" ht="17" x14ac:dyDescent="0.2">
      <c r="A204">
        <v>202</v>
      </c>
      <c r="B204" t="s">
        <v>456</v>
      </c>
      <c r="C204" s="3" t="s">
        <v>457</v>
      </c>
      <c r="D204">
        <v>8300</v>
      </c>
      <c r="E204" s="13" t="str">
        <f t="shared" si="22"/>
        <v>5000 to 9999</v>
      </c>
      <c r="F204">
        <v>6543</v>
      </c>
      <c r="G204" s="7">
        <f t="shared" si="21"/>
        <v>78.831325301204828</v>
      </c>
      <c r="H204" t="s">
        <v>74</v>
      </c>
      <c r="I204">
        <v>82</v>
      </c>
      <c r="J204" s="9">
        <f t="shared" si="23"/>
        <v>79.792682926829272</v>
      </c>
      <c r="K204" t="s">
        <v>21</v>
      </c>
      <c r="L204" t="s">
        <v>22</v>
      </c>
      <c r="M204">
        <v>1317531600</v>
      </c>
      <c r="N204" s="11">
        <f t="shared" si="24"/>
        <v>40818.208333333336</v>
      </c>
      <c r="O204">
        <v>1317877200</v>
      </c>
      <c r="P204" s="11">
        <f t="shared" si="25"/>
        <v>40822.208333333336</v>
      </c>
      <c r="Q204" s="14">
        <f t="shared" si="26"/>
        <v>40818.208333333336</v>
      </c>
      <c r="R204" s="12">
        <f t="shared" si="27"/>
        <v>2011</v>
      </c>
      <c r="S204" t="b">
        <v>0</v>
      </c>
      <c r="T204" t="b">
        <v>0</v>
      </c>
      <c r="U204" t="s">
        <v>17</v>
      </c>
      <c r="V204" s="13" t="s">
        <v>2033</v>
      </c>
      <c r="W204" s="13" t="s">
        <v>2034</v>
      </c>
    </row>
    <row r="205" spans="1:23" ht="34" x14ac:dyDescent="0.2">
      <c r="A205">
        <v>203</v>
      </c>
      <c r="B205" t="s">
        <v>458</v>
      </c>
      <c r="C205" s="3" t="s">
        <v>459</v>
      </c>
      <c r="D205">
        <v>143900</v>
      </c>
      <c r="E205" s="13" t="str">
        <f t="shared" si="22"/>
        <v>Greater than or equal to 50000</v>
      </c>
      <c r="F205">
        <v>193413</v>
      </c>
      <c r="G205" s="7">
        <f t="shared" si="21"/>
        <v>134.40792216817235</v>
      </c>
      <c r="H205" t="s">
        <v>20</v>
      </c>
      <c r="I205">
        <v>4498</v>
      </c>
      <c r="J205" s="9">
        <f t="shared" si="23"/>
        <v>42.999777678968428</v>
      </c>
      <c r="K205" t="s">
        <v>26</v>
      </c>
      <c r="L205" t="s">
        <v>27</v>
      </c>
      <c r="M205">
        <v>1484632800</v>
      </c>
      <c r="N205" s="11">
        <f t="shared" si="24"/>
        <v>42752.25</v>
      </c>
      <c r="O205">
        <v>1484805600</v>
      </c>
      <c r="P205" s="11">
        <f t="shared" si="25"/>
        <v>42754.25</v>
      </c>
      <c r="Q205" s="14">
        <f t="shared" si="26"/>
        <v>42752.25</v>
      </c>
      <c r="R205" s="12">
        <f t="shared" si="27"/>
        <v>2017</v>
      </c>
      <c r="S205" t="b">
        <v>0</v>
      </c>
      <c r="T205" t="b">
        <v>0</v>
      </c>
      <c r="U205" t="s">
        <v>33</v>
      </c>
      <c r="V205" s="13" t="s">
        <v>2039</v>
      </c>
      <c r="W205" s="13" t="s">
        <v>2040</v>
      </c>
    </row>
    <row r="206" spans="1:23" ht="34" x14ac:dyDescent="0.2">
      <c r="A206">
        <v>204</v>
      </c>
      <c r="B206" t="s">
        <v>460</v>
      </c>
      <c r="C206" s="3" t="s">
        <v>461</v>
      </c>
      <c r="D206">
        <v>75000</v>
      </c>
      <c r="E206" s="13" t="str">
        <f t="shared" si="22"/>
        <v>Greater than or equal to 50000</v>
      </c>
      <c r="F206">
        <v>2529</v>
      </c>
      <c r="G206" s="7">
        <f t="shared" si="21"/>
        <v>3.3719999999999999</v>
      </c>
      <c r="H206" t="s">
        <v>14</v>
      </c>
      <c r="I206">
        <v>40</v>
      </c>
      <c r="J206" s="9">
        <f t="shared" si="23"/>
        <v>63.225000000000001</v>
      </c>
      <c r="K206" t="s">
        <v>21</v>
      </c>
      <c r="L206" t="s">
        <v>22</v>
      </c>
      <c r="M206">
        <v>1301806800</v>
      </c>
      <c r="N206" s="11">
        <f t="shared" si="24"/>
        <v>40636.208333333336</v>
      </c>
      <c r="O206">
        <v>1302670800</v>
      </c>
      <c r="P206" s="11">
        <f t="shared" si="25"/>
        <v>40646.208333333336</v>
      </c>
      <c r="Q206" s="14">
        <f t="shared" si="26"/>
        <v>40636.208333333336</v>
      </c>
      <c r="R206" s="12">
        <f t="shared" si="27"/>
        <v>2011</v>
      </c>
      <c r="S206" t="b">
        <v>0</v>
      </c>
      <c r="T206" t="b">
        <v>0</v>
      </c>
      <c r="U206" t="s">
        <v>159</v>
      </c>
      <c r="V206" s="13" t="s">
        <v>2035</v>
      </c>
      <c r="W206" s="13" t="s">
        <v>2058</v>
      </c>
    </row>
    <row r="207" spans="1:23" ht="17" x14ac:dyDescent="0.2">
      <c r="A207">
        <v>205</v>
      </c>
      <c r="B207" t="s">
        <v>462</v>
      </c>
      <c r="C207" s="3" t="s">
        <v>463</v>
      </c>
      <c r="D207">
        <v>1300</v>
      </c>
      <c r="E207" s="13" t="str">
        <f t="shared" si="22"/>
        <v>1000 to 4999</v>
      </c>
      <c r="F207">
        <v>5614</v>
      </c>
      <c r="G207" s="7">
        <f t="shared" si="21"/>
        <v>431.84615384615387</v>
      </c>
      <c r="H207" t="s">
        <v>20</v>
      </c>
      <c r="I207">
        <v>80</v>
      </c>
      <c r="J207" s="9">
        <f t="shared" si="23"/>
        <v>70.174999999999997</v>
      </c>
      <c r="K207" t="s">
        <v>21</v>
      </c>
      <c r="L207" t="s">
        <v>22</v>
      </c>
      <c r="M207">
        <v>1539752400</v>
      </c>
      <c r="N207" s="11">
        <f t="shared" si="24"/>
        <v>43390.208333333328</v>
      </c>
      <c r="O207">
        <v>1540789200</v>
      </c>
      <c r="P207" s="11">
        <f t="shared" si="25"/>
        <v>43402.208333333328</v>
      </c>
      <c r="Q207" s="14">
        <f t="shared" si="26"/>
        <v>43390.208333333328</v>
      </c>
      <c r="R207" s="12">
        <f t="shared" si="27"/>
        <v>2018</v>
      </c>
      <c r="S207" t="b">
        <v>1</v>
      </c>
      <c r="T207" t="b">
        <v>0</v>
      </c>
      <c r="U207" t="s">
        <v>33</v>
      </c>
      <c r="V207" s="13" t="s">
        <v>2039</v>
      </c>
      <c r="W207" s="13" t="s">
        <v>2040</v>
      </c>
    </row>
    <row r="208" spans="1:23" ht="17" x14ac:dyDescent="0.2">
      <c r="A208">
        <v>206</v>
      </c>
      <c r="B208" t="s">
        <v>464</v>
      </c>
      <c r="C208" s="3" t="s">
        <v>465</v>
      </c>
      <c r="D208">
        <v>9000</v>
      </c>
      <c r="E208" s="13" t="str">
        <f t="shared" si="22"/>
        <v>5000 to 9999</v>
      </c>
      <c r="F208">
        <v>3496</v>
      </c>
      <c r="G208" s="7">
        <f t="shared" si="21"/>
        <v>38.844444444444441</v>
      </c>
      <c r="H208" t="s">
        <v>74</v>
      </c>
      <c r="I208">
        <v>57</v>
      </c>
      <c r="J208" s="9">
        <f t="shared" si="23"/>
        <v>61.333333333333336</v>
      </c>
      <c r="K208" t="s">
        <v>21</v>
      </c>
      <c r="L208" t="s">
        <v>22</v>
      </c>
      <c r="M208">
        <v>1267250400</v>
      </c>
      <c r="N208" s="11">
        <f t="shared" si="24"/>
        <v>40236.25</v>
      </c>
      <c r="O208">
        <v>1268028000</v>
      </c>
      <c r="P208" s="11">
        <f t="shared" si="25"/>
        <v>40245.25</v>
      </c>
      <c r="Q208" s="14">
        <f t="shared" si="26"/>
        <v>40236.25</v>
      </c>
      <c r="R208" s="12">
        <f t="shared" si="27"/>
        <v>2010</v>
      </c>
      <c r="S208" t="b">
        <v>0</v>
      </c>
      <c r="T208" t="b">
        <v>0</v>
      </c>
      <c r="U208" t="s">
        <v>119</v>
      </c>
      <c r="V208" s="13" t="s">
        <v>2047</v>
      </c>
      <c r="W208" s="13" t="s">
        <v>2053</v>
      </c>
    </row>
    <row r="209" spans="1:23" ht="34" x14ac:dyDescent="0.2">
      <c r="A209">
        <v>207</v>
      </c>
      <c r="B209" t="s">
        <v>466</v>
      </c>
      <c r="C209" s="3" t="s">
        <v>467</v>
      </c>
      <c r="D209">
        <v>1000</v>
      </c>
      <c r="E209" s="13" t="str">
        <f t="shared" si="22"/>
        <v>1000 to 4999</v>
      </c>
      <c r="F209">
        <v>4257</v>
      </c>
      <c r="G209" s="7">
        <f t="shared" si="21"/>
        <v>425.7</v>
      </c>
      <c r="H209" t="s">
        <v>20</v>
      </c>
      <c r="I209">
        <v>43</v>
      </c>
      <c r="J209" s="9">
        <f t="shared" si="23"/>
        <v>99</v>
      </c>
      <c r="K209" t="s">
        <v>21</v>
      </c>
      <c r="L209" t="s">
        <v>22</v>
      </c>
      <c r="M209">
        <v>1535432400</v>
      </c>
      <c r="N209" s="11">
        <f t="shared" si="24"/>
        <v>43340.208333333328</v>
      </c>
      <c r="O209">
        <v>1537160400</v>
      </c>
      <c r="P209" s="11">
        <f t="shared" si="25"/>
        <v>43360.208333333328</v>
      </c>
      <c r="Q209" s="14">
        <f t="shared" si="26"/>
        <v>43340.208333333328</v>
      </c>
      <c r="R209" s="12">
        <f t="shared" si="27"/>
        <v>2018</v>
      </c>
      <c r="S209" t="b">
        <v>0</v>
      </c>
      <c r="T209" t="b">
        <v>1</v>
      </c>
      <c r="U209" t="s">
        <v>23</v>
      </c>
      <c r="V209" s="13" t="s">
        <v>2035</v>
      </c>
      <c r="W209" s="13" t="s">
        <v>2036</v>
      </c>
    </row>
    <row r="210" spans="1:23" ht="34" x14ac:dyDescent="0.2">
      <c r="A210">
        <v>208</v>
      </c>
      <c r="B210" t="s">
        <v>468</v>
      </c>
      <c r="C210" s="3" t="s">
        <v>469</v>
      </c>
      <c r="D210">
        <v>196900</v>
      </c>
      <c r="E210" s="13" t="str">
        <f t="shared" si="22"/>
        <v>Greater than or equal to 50000</v>
      </c>
      <c r="F210">
        <v>199110</v>
      </c>
      <c r="G210" s="7">
        <f t="shared" si="21"/>
        <v>101.12239715591672</v>
      </c>
      <c r="H210" t="s">
        <v>20</v>
      </c>
      <c r="I210">
        <v>2053</v>
      </c>
      <c r="J210" s="9">
        <f t="shared" si="23"/>
        <v>96.984900146127615</v>
      </c>
      <c r="K210" t="s">
        <v>21</v>
      </c>
      <c r="L210" t="s">
        <v>22</v>
      </c>
      <c r="M210">
        <v>1510207200</v>
      </c>
      <c r="N210" s="11">
        <f t="shared" si="24"/>
        <v>43048.25</v>
      </c>
      <c r="O210">
        <v>1512280800</v>
      </c>
      <c r="P210" s="11">
        <f t="shared" si="25"/>
        <v>43072.25</v>
      </c>
      <c r="Q210" s="14">
        <f t="shared" si="26"/>
        <v>43048.25</v>
      </c>
      <c r="R210" s="12">
        <f t="shared" si="27"/>
        <v>2017</v>
      </c>
      <c r="S210" t="b">
        <v>0</v>
      </c>
      <c r="T210" t="b">
        <v>0</v>
      </c>
      <c r="U210" t="s">
        <v>42</v>
      </c>
      <c r="V210" s="13" t="s">
        <v>2041</v>
      </c>
      <c r="W210" s="13" t="s">
        <v>2042</v>
      </c>
    </row>
    <row r="211" spans="1:23" ht="34" x14ac:dyDescent="0.2">
      <c r="A211">
        <v>209</v>
      </c>
      <c r="B211" t="s">
        <v>470</v>
      </c>
      <c r="C211" s="3" t="s">
        <v>471</v>
      </c>
      <c r="D211">
        <v>194500</v>
      </c>
      <c r="E211" s="13" t="str">
        <f t="shared" si="22"/>
        <v>Greater than or equal to 50000</v>
      </c>
      <c r="F211">
        <v>41212</v>
      </c>
      <c r="G211" s="7">
        <f t="shared" si="21"/>
        <v>21.188688946015425</v>
      </c>
      <c r="H211" t="s">
        <v>47</v>
      </c>
      <c r="I211">
        <v>808</v>
      </c>
      <c r="J211" s="9">
        <f t="shared" si="23"/>
        <v>51.004950495049506</v>
      </c>
      <c r="K211" t="s">
        <v>26</v>
      </c>
      <c r="L211" t="s">
        <v>27</v>
      </c>
      <c r="M211">
        <v>1462510800</v>
      </c>
      <c r="N211" s="11">
        <f t="shared" si="24"/>
        <v>42496.208333333328</v>
      </c>
      <c r="O211">
        <v>1463115600</v>
      </c>
      <c r="P211" s="11">
        <f t="shared" si="25"/>
        <v>42503.208333333328</v>
      </c>
      <c r="Q211" s="14">
        <f t="shared" si="26"/>
        <v>42496.208333333328</v>
      </c>
      <c r="R211" s="12">
        <f t="shared" si="27"/>
        <v>2016</v>
      </c>
      <c r="S211" t="b">
        <v>0</v>
      </c>
      <c r="T211" t="b">
        <v>0</v>
      </c>
      <c r="U211" t="s">
        <v>42</v>
      </c>
      <c r="V211" s="13" t="s">
        <v>2041</v>
      </c>
      <c r="W211" s="13" t="s">
        <v>2042</v>
      </c>
    </row>
    <row r="212" spans="1:23" ht="17" x14ac:dyDescent="0.2">
      <c r="A212">
        <v>210</v>
      </c>
      <c r="B212" t="s">
        <v>472</v>
      </c>
      <c r="C212" s="3" t="s">
        <v>473</v>
      </c>
      <c r="D212">
        <v>9400</v>
      </c>
      <c r="E212" s="13" t="str">
        <f t="shared" si="22"/>
        <v>5000 to 9999</v>
      </c>
      <c r="F212">
        <v>6338</v>
      </c>
      <c r="G212" s="7">
        <f t="shared" si="21"/>
        <v>67.425531914893625</v>
      </c>
      <c r="H212" t="s">
        <v>14</v>
      </c>
      <c r="I212">
        <v>226</v>
      </c>
      <c r="J212" s="9">
        <f t="shared" si="23"/>
        <v>28.044247787610619</v>
      </c>
      <c r="K212" t="s">
        <v>36</v>
      </c>
      <c r="L212" t="s">
        <v>37</v>
      </c>
      <c r="M212">
        <v>1488520800</v>
      </c>
      <c r="N212" s="11">
        <f t="shared" si="24"/>
        <v>42797.25</v>
      </c>
      <c r="O212">
        <v>1490850000</v>
      </c>
      <c r="P212" s="11">
        <f t="shared" si="25"/>
        <v>42824.208333333328</v>
      </c>
      <c r="Q212" s="14">
        <f t="shared" si="26"/>
        <v>42797.25</v>
      </c>
      <c r="R212" s="12">
        <f t="shared" si="27"/>
        <v>2017</v>
      </c>
      <c r="S212" t="b">
        <v>0</v>
      </c>
      <c r="T212" t="b">
        <v>0</v>
      </c>
      <c r="U212" t="s">
        <v>474</v>
      </c>
      <c r="V212" s="13" t="s">
        <v>2041</v>
      </c>
      <c r="W212" s="13" t="s">
        <v>2063</v>
      </c>
    </row>
    <row r="213" spans="1:23" ht="34" x14ac:dyDescent="0.2">
      <c r="A213">
        <v>211</v>
      </c>
      <c r="B213" t="s">
        <v>475</v>
      </c>
      <c r="C213" s="3" t="s">
        <v>476</v>
      </c>
      <c r="D213">
        <v>104400</v>
      </c>
      <c r="E213" s="13" t="str">
        <f t="shared" si="22"/>
        <v>Greater than or equal to 50000</v>
      </c>
      <c r="F213">
        <v>99100</v>
      </c>
      <c r="G213" s="7">
        <f t="shared" si="21"/>
        <v>94.923371647509583</v>
      </c>
      <c r="H213" t="s">
        <v>14</v>
      </c>
      <c r="I213">
        <v>1625</v>
      </c>
      <c r="J213" s="9">
        <f t="shared" si="23"/>
        <v>60.984615384615381</v>
      </c>
      <c r="K213" t="s">
        <v>21</v>
      </c>
      <c r="L213" t="s">
        <v>22</v>
      </c>
      <c r="M213">
        <v>1377579600</v>
      </c>
      <c r="N213" s="11">
        <f t="shared" si="24"/>
        <v>41513.208333333336</v>
      </c>
      <c r="O213">
        <v>1379653200</v>
      </c>
      <c r="P213" s="11">
        <f t="shared" si="25"/>
        <v>41537.208333333336</v>
      </c>
      <c r="Q213" s="14">
        <f t="shared" si="26"/>
        <v>41513.208333333336</v>
      </c>
      <c r="R213" s="12">
        <f t="shared" si="27"/>
        <v>2013</v>
      </c>
      <c r="S213" t="b">
        <v>0</v>
      </c>
      <c r="T213" t="b">
        <v>0</v>
      </c>
      <c r="U213" t="s">
        <v>33</v>
      </c>
      <c r="V213" s="13" t="s">
        <v>2039</v>
      </c>
      <c r="W213" s="13" t="s">
        <v>2040</v>
      </c>
    </row>
    <row r="214" spans="1:23" ht="34" x14ac:dyDescent="0.2">
      <c r="A214">
        <v>212</v>
      </c>
      <c r="B214" t="s">
        <v>477</v>
      </c>
      <c r="C214" s="3" t="s">
        <v>478</v>
      </c>
      <c r="D214">
        <v>8100</v>
      </c>
      <c r="E214" s="13" t="str">
        <f t="shared" si="22"/>
        <v>5000 to 9999</v>
      </c>
      <c r="F214">
        <v>12300</v>
      </c>
      <c r="G214" s="7">
        <f t="shared" si="21"/>
        <v>151.85185185185185</v>
      </c>
      <c r="H214" t="s">
        <v>20</v>
      </c>
      <c r="I214">
        <v>168</v>
      </c>
      <c r="J214" s="9">
        <f t="shared" si="23"/>
        <v>73.214285714285708</v>
      </c>
      <c r="K214" t="s">
        <v>21</v>
      </c>
      <c r="L214" t="s">
        <v>22</v>
      </c>
      <c r="M214">
        <v>1576389600</v>
      </c>
      <c r="N214" s="11">
        <f t="shared" si="24"/>
        <v>43814.25</v>
      </c>
      <c r="O214">
        <v>1580364000</v>
      </c>
      <c r="P214" s="11">
        <f t="shared" si="25"/>
        <v>43860.25</v>
      </c>
      <c r="Q214" s="14">
        <f t="shared" si="26"/>
        <v>43814.25</v>
      </c>
      <c r="R214" s="12">
        <f t="shared" si="27"/>
        <v>2019</v>
      </c>
      <c r="S214" t="b">
        <v>0</v>
      </c>
      <c r="T214" t="b">
        <v>0</v>
      </c>
      <c r="U214" t="s">
        <v>33</v>
      </c>
      <c r="V214" s="13" t="s">
        <v>2039</v>
      </c>
      <c r="W214" s="13" t="s">
        <v>2040</v>
      </c>
    </row>
    <row r="215" spans="1:23" ht="34" x14ac:dyDescent="0.2">
      <c r="A215">
        <v>213</v>
      </c>
      <c r="B215" t="s">
        <v>479</v>
      </c>
      <c r="C215" s="3" t="s">
        <v>480</v>
      </c>
      <c r="D215">
        <v>87900</v>
      </c>
      <c r="E215" s="13" t="str">
        <f t="shared" si="22"/>
        <v>Greater than or equal to 50000</v>
      </c>
      <c r="F215">
        <v>171549</v>
      </c>
      <c r="G215" s="7">
        <f t="shared" si="21"/>
        <v>195.16382252559728</v>
      </c>
      <c r="H215" t="s">
        <v>20</v>
      </c>
      <c r="I215">
        <v>4289</v>
      </c>
      <c r="J215" s="9">
        <f t="shared" si="23"/>
        <v>39.997435299603637</v>
      </c>
      <c r="K215" t="s">
        <v>21</v>
      </c>
      <c r="L215" t="s">
        <v>22</v>
      </c>
      <c r="M215">
        <v>1289019600</v>
      </c>
      <c r="N215" s="11">
        <f t="shared" si="24"/>
        <v>40488.208333333336</v>
      </c>
      <c r="O215">
        <v>1289714400</v>
      </c>
      <c r="P215" s="11">
        <f t="shared" si="25"/>
        <v>40496.25</v>
      </c>
      <c r="Q215" s="14">
        <f t="shared" si="26"/>
        <v>40488.208333333336</v>
      </c>
      <c r="R215" s="12">
        <f t="shared" si="27"/>
        <v>2010</v>
      </c>
      <c r="S215" t="b">
        <v>0</v>
      </c>
      <c r="T215" t="b">
        <v>1</v>
      </c>
      <c r="U215" t="s">
        <v>60</v>
      </c>
      <c r="V215" s="13" t="s">
        <v>2035</v>
      </c>
      <c r="W215" s="13" t="s">
        <v>2045</v>
      </c>
    </row>
    <row r="216" spans="1:23" ht="17" x14ac:dyDescent="0.2">
      <c r="A216">
        <v>214</v>
      </c>
      <c r="B216" t="s">
        <v>481</v>
      </c>
      <c r="C216" s="3" t="s">
        <v>482</v>
      </c>
      <c r="D216">
        <v>1400</v>
      </c>
      <c r="E216" s="13" t="str">
        <f t="shared" si="22"/>
        <v>1000 to 4999</v>
      </c>
      <c r="F216">
        <v>14324</v>
      </c>
      <c r="G216" s="7">
        <f t="shared" si="21"/>
        <v>1023.1428571428571</v>
      </c>
      <c r="H216" t="s">
        <v>20</v>
      </c>
      <c r="I216">
        <v>165</v>
      </c>
      <c r="J216" s="9">
        <f t="shared" si="23"/>
        <v>86.812121212121212</v>
      </c>
      <c r="K216" t="s">
        <v>21</v>
      </c>
      <c r="L216" t="s">
        <v>22</v>
      </c>
      <c r="M216">
        <v>1282194000</v>
      </c>
      <c r="N216" s="11">
        <f t="shared" si="24"/>
        <v>40409.208333333336</v>
      </c>
      <c r="O216">
        <v>1282712400</v>
      </c>
      <c r="P216" s="11">
        <f t="shared" si="25"/>
        <v>40415.208333333336</v>
      </c>
      <c r="Q216" s="14">
        <f t="shared" si="26"/>
        <v>40409.208333333336</v>
      </c>
      <c r="R216" s="12">
        <f t="shared" si="27"/>
        <v>2010</v>
      </c>
      <c r="S216" t="b">
        <v>0</v>
      </c>
      <c r="T216" t="b">
        <v>0</v>
      </c>
      <c r="U216" t="s">
        <v>23</v>
      </c>
      <c r="V216" s="13" t="s">
        <v>2035</v>
      </c>
      <c r="W216" s="13" t="s">
        <v>2036</v>
      </c>
    </row>
    <row r="217" spans="1:23" ht="34" x14ac:dyDescent="0.2">
      <c r="A217">
        <v>215</v>
      </c>
      <c r="B217" t="s">
        <v>483</v>
      </c>
      <c r="C217" s="3" t="s">
        <v>484</v>
      </c>
      <c r="D217">
        <v>156800</v>
      </c>
      <c r="E217" s="13" t="str">
        <f t="shared" si="22"/>
        <v>Greater than or equal to 50000</v>
      </c>
      <c r="F217">
        <v>6024</v>
      </c>
      <c r="G217" s="7">
        <f t="shared" si="21"/>
        <v>3.841836734693878</v>
      </c>
      <c r="H217" t="s">
        <v>14</v>
      </c>
      <c r="I217">
        <v>143</v>
      </c>
      <c r="J217" s="9">
        <f t="shared" si="23"/>
        <v>42.125874125874127</v>
      </c>
      <c r="K217" t="s">
        <v>21</v>
      </c>
      <c r="L217" t="s">
        <v>22</v>
      </c>
      <c r="M217">
        <v>1550037600</v>
      </c>
      <c r="N217" s="11">
        <f t="shared" si="24"/>
        <v>43509.25</v>
      </c>
      <c r="O217">
        <v>1550210400</v>
      </c>
      <c r="P217" s="11">
        <f t="shared" si="25"/>
        <v>43511.25</v>
      </c>
      <c r="Q217" s="14">
        <f t="shared" si="26"/>
        <v>43509.25</v>
      </c>
      <c r="R217" s="12">
        <f t="shared" si="27"/>
        <v>2019</v>
      </c>
      <c r="S217" t="b">
        <v>0</v>
      </c>
      <c r="T217" t="b">
        <v>0</v>
      </c>
      <c r="U217" t="s">
        <v>33</v>
      </c>
      <c r="V217" s="13" t="s">
        <v>2039</v>
      </c>
      <c r="W217" s="13" t="s">
        <v>2040</v>
      </c>
    </row>
    <row r="218" spans="1:23" ht="34" x14ac:dyDescent="0.2">
      <c r="A218">
        <v>216</v>
      </c>
      <c r="B218" t="s">
        <v>485</v>
      </c>
      <c r="C218" s="3" t="s">
        <v>486</v>
      </c>
      <c r="D218">
        <v>121700</v>
      </c>
      <c r="E218" s="13" t="str">
        <f t="shared" si="22"/>
        <v>Greater than or equal to 50000</v>
      </c>
      <c r="F218">
        <v>188721</v>
      </c>
      <c r="G218" s="7">
        <f t="shared" si="21"/>
        <v>155.07066557107643</v>
      </c>
      <c r="H218" t="s">
        <v>20</v>
      </c>
      <c r="I218">
        <v>1815</v>
      </c>
      <c r="J218" s="9">
        <f t="shared" si="23"/>
        <v>103.97851239669421</v>
      </c>
      <c r="K218" t="s">
        <v>21</v>
      </c>
      <c r="L218" t="s">
        <v>22</v>
      </c>
      <c r="M218">
        <v>1321941600</v>
      </c>
      <c r="N218" s="11">
        <f t="shared" si="24"/>
        <v>40869.25</v>
      </c>
      <c r="O218">
        <v>1322114400</v>
      </c>
      <c r="P218" s="11">
        <f t="shared" si="25"/>
        <v>40871.25</v>
      </c>
      <c r="Q218" s="14">
        <f t="shared" si="26"/>
        <v>40869.25</v>
      </c>
      <c r="R218" s="12">
        <f t="shared" si="27"/>
        <v>2011</v>
      </c>
      <c r="S218" t="b">
        <v>0</v>
      </c>
      <c r="T218" t="b">
        <v>0</v>
      </c>
      <c r="U218" t="s">
        <v>33</v>
      </c>
      <c r="V218" s="13" t="s">
        <v>2039</v>
      </c>
      <c r="W218" s="13" t="s">
        <v>2040</v>
      </c>
    </row>
    <row r="219" spans="1:23" ht="34" x14ac:dyDescent="0.2">
      <c r="A219">
        <v>217</v>
      </c>
      <c r="B219" t="s">
        <v>487</v>
      </c>
      <c r="C219" s="3" t="s">
        <v>488</v>
      </c>
      <c r="D219">
        <v>129400</v>
      </c>
      <c r="E219" s="13" t="str">
        <f t="shared" si="22"/>
        <v>Greater than or equal to 50000</v>
      </c>
      <c r="F219">
        <v>57911</v>
      </c>
      <c r="G219" s="7">
        <f t="shared" si="21"/>
        <v>44.753477588871718</v>
      </c>
      <c r="H219" t="s">
        <v>14</v>
      </c>
      <c r="I219">
        <v>934</v>
      </c>
      <c r="J219" s="9">
        <f t="shared" si="23"/>
        <v>62.003211991434689</v>
      </c>
      <c r="K219" t="s">
        <v>21</v>
      </c>
      <c r="L219" t="s">
        <v>22</v>
      </c>
      <c r="M219">
        <v>1556427600</v>
      </c>
      <c r="N219" s="11">
        <f t="shared" si="24"/>
        <v>43583.208333333328</v>
      </c>
      <c r="O219">
        <v>1557205200</v>
      </c>
      <c r="P219" s="11">
        <f t="shared" si="25"/>
        <v>43592.208333333328</v>
      </c>
      <c r="Q219" s="14">
        <f t="shared" si="26"/>
        <v>43583.208333333328</v>
      </c>
      <c r="R219" s="12">
        <f t="shared" si="27"/>
        <v>2019</v>
      </c>
      <c r="S219" t="b">
        <v>0</v>
      </c>
      <c r="T219" t="b">
        <v>0</v>
      </c>
      <c r="U219" t="s">
        <v>474</v>
      </c>
      <c r="V219" s="13" t="s">
        <v>2041</v>
      </c>
      <c r="W219" s="13" t="s">
        <v>2063</v>
      </c>
    </row>
    <row r="220" spans="1:23" ht="17" x14ac:dyDescent="0.2">
      <c r="A220">
        <v>218</v>
      </c>
      <c r="B220" t="s">
        <v>489</v>
      </c>
      <c r="C220" s="3" t="s">
        <v>490</v>
      </c>
      <c r="D220">
        <v>5700</v>
      </c>
      <c r="E220" s="13" t="str">
        <f t="shared" si="22"/>
        <v>5000 to 9999</v>
      </c>
      <c r="F220">
        <v>12309</v>
      </c>
      <c r="G220" s="7">
        <f t="shared" si="21"/>
        <v>215.94736842105263</v>
      </c>
      <c r="H220" t="s">
        <v>20</v>
      </c>
      <c r="I220">
        <v>397</v>
      </c>
      <c r="J220" s="9">
        <f t="shared" si="23"/>
        <v>31.005037783375315</v>
      </c>
      <c r="K220" t="s">
        <v>40</v>
      </c>
      <c r="L220" t="s">
        <v>41</v>
      </c>
      <c r="M220">
        <v>1320991200</v>
      </c>
      <c r="N220" s="11">
        <f t="shared" si="24"/>
        <v>40858.25</v>
      </c>
      <c r="O220">
        <v>1323928800</v>
      </c>
      <c r="P220" s="11">
        <f t="shared" si="25"/>
        <v>40892.25</v>
      </c>
      <c r="Q220" s="14">
        <f t="shared" si="26"/>
        <v>40858.25</v>
      </c>
      <c r="R220" s="12">
        <f t="shared" si="27"/>
        <v>2011</v>
      </c>
      <c r="S220" t="b">
        <v>0</v>
      </c>
      <c r="T220" t="b">
        <v>1</v>
      </c>
      <c r="U220" t="s">
        <v>100</v>
      </c>
      <c r="V220" s="13" t="s">
        <v>2041</v>
      </c>
      <c r="W220" s="13" t="s">
        <v>2052</v>
      </c>
    </row>
    <row r="221" spans="1:23" ht="17" x14ac:dyDescent="0.2">
      <c r="A221">
        <v>219</v>
      </c>
      <c r="B221" t="s">
        <v>491</v>
      </c>
      <c r="C221" s="3" t="s">
        <v>492</v>
      </c>
      <c r="D221">
        <v>41700</v>
      </c>
      <c r="E221" s="13" t="str">
        <f t="shared" si="22"/>
        <v>40000 to 44999</v>
      </c>
      <c r="F221">
        <v>138497</v>
      </c>
      <c r="G221" s="7">
        <f t="shared" si="21"/>
        <v>332.12709832134288</v>
      </c>
      <c r="H221" t="s">
        <v>20</v>
      </c>
      <c r="I221">
        <v>1539</v>
      </c>
      <c r="J221" s="9">
        <f t="shared" si="23"/>
        <v>89.991552956465242</v>
      </c>
      <c r="K221" t="s">
        <v>21</v>
      </c>
      <c r="L221" t="s">
        <v>22</v>
      </c>
      <c r="M221">
        <v>1345093200</v>
      </c>
      <c r="N221" s="11">
        <f t="shared" si="24"/>
        <v>41137.208333333336</v>
      </c>
      <c r="O221">
        <v>1346130000</v>
      </c>
      <c r="P221" s="11">
        <f t="shared" si="25"/>
        <v>41149.208333333336</v>
      </c>
      <c r="Q221" s="14">
        <f t="shared" si="26"/>
        <v>41137.208333333336</v>
      </c>
      <c r="R221" s="12">
        <f t="shared" si="27"/>
        <v>2012</v>
      </c>
      <c r="S221" t="b">
        <v>0</v>
      </c>
      <c r="T221" t="b">
        <v>0</v>
      </c>
      <c r="U221" t="s">
        <v>71</v>
      </c>
      <c r="V221" s="13" t="s">
        <v>2041</v>
      </c>
      <c r="W221" s="13" t="s">
        <v>2049</v>
      </c>
    </row>
    <row r="222" spans="1:23" ht="17" x14ac:dyDescent="0.2">
      <c r="A222">
        <v>220</v>
      </c>
      <c r="B222" t="s">
        <v>493</v>
      </c>
      <c r="C222" s="3" t="s">
        <v>494</v>
      </c>
      <c r="D222">
        <v>7900</v>
      </c>
      <c r="E222" s="13" t="str">
        <f t="shared" si="22"/>
        <v>5000 to 9999</v>
      </c>
      <c r="F222">
        <v>667</v>
      </c>
      <c r="G222" s="7">
        <f t="shared" si="21"/>
        <v>8.4430379746835449</v>
      </c>
      <c r="H222" t="s">
        <v>14</v>
      </c>
      <c r="I222">
        <v>17</v>
      </c>
      <c r="J222" s="9">
        <f t="shared" si="23"/>
        <v>39.235294117647058</v>
      </c>
      <c r="K222" t="s">
        <v>21</v>
      </c>
      <c r="L222" t="s">
        <v>22</v>
      </c>
      <c r="M222">
        <v>1309496400</v>
      </c>
      <c r="N222" s="11">
        <f t="shared" si="24"/>
        <v>40725.208333333336</v>
      </c>
      <c r="O222">
        <v>1311051600</v>
      </c>
      <c r="P222" s="11">
        <f t="shared" si="25"/>
        <v>40743.208333333336</v>
      </c>
      <c r="Q222" s="14">
        <f t="shared" si="26"/>
        <v>40725.208333333336</v>
      </c>
      <c r="R222" s="12">
        <f t="shared" si="27"/>
        <v>2011</v>
      </c>
      <c r="S222" t="b">
        <v>1</v>
      </c>
      <c r="T222" t="b">
        <v>0</v>
      </c>
      <c r="U222" t="s">
        <v>33</v>
      </c>
      <c r="V222" s="13" t="s">
        <v>2039</v>
      </c>
      <c r="W222" s="13" t="s">
        <v>2040</v>
      </c>
    </row>
    <row r="223" spans="1:23" ht="34" x14ac:dyDescent="0.2">
      <c r="A223">
        <v>221</v>
      </c>
      <c r="B223" t="s">
        <v>495</v>
      </c>
      <c r="C223" s="3" t="s">
        <v>496</v>
      </c>
      <c r="D223">
        <v>121500</v>
      </c>
      <c r="E223" s="13" t="str">
        <f t="shared" si="22"/>
        <v>Greater than or equal to 50000</v>
      </c>
      <c r="F223">
        <v>119830</v>
      </c>
      <c r="G223" s="7">
        <f t="shared" si="21"/>
        <v>98.625514403292186</v>
      </c>
      <c r="H223" t="s">
        <v>14</v>
      </c>
      <c r="I223">
        <v>2179</v>
      </c>
      <c r="J223" s="9">
        <f t="shared" si="23"/>
        <v>54.993116108306566</v>
      </c>
      <c r="K223" t="s">
        <v>21</v>
      </c>
      <c r="L223" t="s">
        <v>22</v>
      </c>
      <c r="M223">
        <v>1340254800</v>
      </c>
      <c r="N223" s="11">
        <f t="shared" si="24"/>
        <v>41081.208333333336</v>
      </c>
      <c r="O223">
        <v>1340427600</v>
      </c>
      <c r="P223" s="11">
        <f t="shared" si="25"/>
        <v>41083.208333333336</v>
      </c>
      <c r="Q223" s="14">
        <f t="shared" si="26"/>
        <v>41081.208333333336</v>
      </c>
      <c r="R223" s="12">
        <f t="shared" si="27"/>
        <v>2012</v>
      </c>
      <c r="S223" t="b">
        <v>1</v>
      </c>
      <c r="T223" t="b">
        <v>0</v>
      </c>
      <c r="U223" t="s">
        <v>17</v>
      </c>
      <c r="V223" s="13" t="s">
        <v>2033</v>
      </c>
      <c r="W223" s="13" t="s">
        <v>2034</v>
      </c>
    </row>
    <row r="224" spans="1:23" ht="17" x14ac:dyDescent="0.2">
      <c r="A224">
        <v>222</v>
      </c>
      <c r="B224" t="s">
        <v>497</v>
      </c>
      <c r="C224" s="3" t="s">
        <v>498</v>
      </c>
      <c r="D224">
        <v>4800</v>
      </c>
      <c r="E224" s="13" t="str">
        <f t="shared" si="22"/>
        <v>1000 to 4999</v>
      </c>
      <c r="F224">
        <v>6623</v>
      </c>
      <c r="G224" s="7">
        <f t="shared" si="21"/>
        <v>137.97916666666669</v>
      </c>
      <c r="H224" t="s">
        <v>20</v>
      </c>
      <c r="I224">
        <v>138</v>
      </c>
      <c r="J224" s="9">
        <f t="shared" si="23"/>
        <v>47.992753623188406</v>
      </c>
      <c r="K224" t="s">
        <v>21</v>
      </c>
      <c r="L224" t="s">
        <v>22</v>
      </c>
      <c r="M224">
        <v>1412226000</v>
      </c>
      <c r="N224" s="11">
        <f t="shared" si="24"/>
        <v>41914.208333333336</v>
      </c>
      <c r="O224">
        <v>1412312400</v>
      </c>
      <c r="P224" s="11">
        <f t="shared" si="25"/>
        <v>41915.208333333336</v>
      </c>
      <c r="Q224" s="14">
        <f t="shared" si="26"/>
        <v>41914.208333333336</v>
      </c>
      <c r="R224" s="12">
        <f t="shared" si="27"/>
        <v>2014</v>
      </c>
      <c r="S224" t="b">
        <v>0</v>
      </c>
      <c r="T224" t="b">
        <v>0</v>
      </c>
      <c r="U224" t="s">
        <v>122</v>
      </c>
      <c r="V224" s="13" t="s">
        <v>2054</v>
      </c>
      <c r="W224" s="13" t="s">
        <v>2055</v>
      </c>
    </row>
    <row r="225" spans="1:23" ht="34" x14ac:dyDescent="0.2">
      <c r="A225">
        <v>223</v>
      </c>
      <c r="B225" t="s">
        <v>499</v>
      </c>
      <c r="C225" s="3" t="s">
        <v>500</v>
      </c>
      <c r="D225">
        <v>87300</v>
      </c>
      <c r="E225" s="13" t="str">
        <f t="shared" si="22"/>
        <v>Greater than or equal to 50000</v>
      </c>
      <c r="F225">
        <v>81897</v>
      </c>
      <c r="G225" s="7">
        <f t="shared" si="21"/>
        <v>93.81099656357388</v>
      </c>
      <c r="H225" t="s">
        <v>14</v>
      </c>
      <c r="I225">
        <v>931</v>
      </c>
      <c r="J225" s="9">
        <f t="shared" si="23"/>
        <v>87.966702470461868</v>
      </c>
      <c r="K225" t="s">
        <v>21</v>
      </c>
      <c r="L225" t="s">
        <v>22</v>
      </c>
      <c r="M225">
        <v>1458104400</v>
      </c>
      <c r="N225" s="11">
        <f t="shared" si="24"/>
        <v>42445.208333333328</v>
      </c>
      <c r="O225">
        <v>1459314000</v>
      </c>
      <c r="P225" s="11">
        <f t="shared" si="25"/>
        <v>42459.208333333328</v>
      </c>
      <c r="Q225" s="14">
        <f t="shared" si="26"/>
        <v>42445.208333333328</v>
      </c>
      <c r="R225" s="12">
        <f t="shared" si="27"/>
        <v>2016</v>
      </c>
      <c r="S225" t="b">
        <v>0</v>
      </c>
      <c r="T225" t="b">
        <v>0</v>
      </c>
      <c r="U225" t="s">
        <v>33</v>
      </c>
      <c r="V225" s="13" t="s">
        <v>2039</v>
      </c>
      <c r="W225" s="13" t="s">
        <v>2040</v>
      </c>
    </row>
    <row r="226" spans="1:23" ht="17" x14ac:dyDescent="0.2">
      <c r="A226">
        <v>224</v>
      </c>
      <c r="B226" t="s">
        <v>501</v>
      </c>
      <c r="C226" s="3" t="s">
        <v>502</v>
      </c>
      <c r="D226">
        <v>46300</v>
      </c>
      <c r="E226" s="13" t="str">
        <f t="shared" si="22"/>
        <v>45000 to 49999</v>
      </c>
      <c r="F226">
        <v>186885</v>
      </c>
      <c r="G226" s="7">
        <f t="shared" si="21"/>
        <v>403.63930885529157</v>
      </c>
      <c r="H226" t="s">
        <v>20</v>
      </c>
      <c r="I226">
        <v>3594</v>
      </c>
      <c r="J226" s="9">
        <f t="shared" si="23"/>
        <v>51.999165275459099</v>
      </c>
      <c r="K226" t="s">
        <v>21</v>
      </c>
      <c r="L226" t="s">
        <v>22</v>
      </c>
      <c r="M226">
        <v>1411534800</v>
      </c>
      <c r="N226" s="11">
        <f t="shared" si="24"/>
        <v>41906.208333333336</v>
      </c>
      <c r="O226">
        <v>1415426400</v>
      </c>
      <c r="P226" s="11">
        <f t="shared" si="25"/>
        <v>41951.25</v>
      </c>
      <c r="Q226" s="14">
        <f t="shared" si="26"/>
        <v>41906.208333333336</v>
      </c>
      <c r="R226" s="12">
        <f t="shared" si="27"/>
        <v>2014</v>
      </c>
      <c r="S226" t="b">
        <v>0</v>
      </c>
      <c r="T226" t="b">
        <v>0</v>
      </c>
      <c r="U226" t="s">
        <v>474</v>
      </c>
      <c r="V226" s="13" t="s">
        <v>2041</v>
      </c>
      <c r="W226" s="13" t="s">
        <v>2063</v>
      </c>
    </row>
    <row r="227" spans="1:23" ht="34" x14ac:dyDescent="0.2">
      <c r="A227">
        <v>225</v>
      </c>
      <c r="B227" t="s">
        <v>503</v>
      </c>
      <c r="C227" s="3" t="s">
        <v>504</v>
      </c>
      <c r="D227">
        <v>67800</v>
      </c>
      <c r="E227" s="13" t="str">
        <f t="shared" si="22"/>
        <v>Greater than or equal to 50000</v>
      </c>
      <c r="F227">
        <v>176398</v>
      </c>
      <c r="G227" s="7">
        <f t="shared" si="21"/>
        <v>260.1740412979351</v>
      </c>
      <c r="H227" t="s">
        <v>20</v>
      </c>
      <c r="I227">
        <v>5880</v>
      </c>
      <c r="J227" s="9">
        <f t="shared" si="23"/>
        <v>29.999659863945578</v>
      </c>
      <c r="K227" t="s">
        <v>21</v>
      </c>
      <c r="L227" t="s">
        <v>22</v>
      </c>
      <c r="M227">
        <v>1399093200</v>
      </c>
      <c r="N227" s="11">
        <f t="shared" si="24"/>
        <v>41762.208333333336</v>
      </c>
      <c r="O227">
        <v>1399093200</v>
      </c>
      <c r="P227" s="11">
        <f t="shared" si="25"/>
        <v>41762.208333333336</v>
      </c>
      <c r="Q227" s="14">
        <f t="shared" si="26"/>
        <v>41762.208333333336</v>
      </c>
      <c r="R227" s="12">
        <f t="shared" si="27"/>
        <v>2014</v>
      </c>
      <c r="S227" t="b">
        <v>1</v>
      </c>
      <c r="T227" t="b">
        <v>0</v>
      </c>
      <c r="U227" t="s">
        <v>23</v>
      </c>
      <c r="V227" s="13" t="s">
        <v>2035</v>
      </c>
      <c r="W227" s="13" t="s">
        <v>2036</v>
      </c>
    </row>
    <row r="228" spans="1:23" ht="17" x14ac:dyDescent="0.2">
      <c r="A228">
        <v>226</v>
      </c>
      <c r="B228" t="s">
        <v>253</v>
      </c>
      <c r="C228" s="3" t="s">
        <v>505</v>
      </c>
      <c r="D228">
        <v>3000</v>
      </c>
      <c r="E228" s="13" t="str">
        <f t="shared" si="22"/>
        <v>1000 to 4999</v>
      </c>
      <c r="F228">
        <v>10999</v>
      </c>
      <c r="G228" s="7">
        <f t="shared" si="21"/>
        <v>366.63333333333333</v>
      </c>
      <c r="H228" t="s">
        <v>20</v>
      </c>
      <c r="I228">
        <v>112</v>
      </c>
      <c r="J228" s="9">
        <f t="shared" si="23"/>
        <v>98.205357142857139</v>
      </c>
      <c r="K228" t="s">
        <v>21</v>
      </c>
      <c r="L228" t="s">
        <v>22</v>
      </c>
      <c r="M228">
        <v>1270702800</v>
      </c>
      <c r="N228" s="11">
        <f t="shared" si="24"/>
        <v>40276.208333333336</v>
      </c>
      <c r="O228">
        <v>1273899600</v>
      </c>
      <c r="P228" s="11">
        <f t="shared" si="25"/>
        <v>40313.208333333336</v>
      </c>
      <c r="Q228" s="14">
        <f t="shared" si="26"/>
        <v>40276.208333333336</v>
      </c>
      <c r="R228" s="12">
        <f t="shared" si="27"/>
        <v>2010</v>
      </c>
      <c r="S228" t="b">
        <v>0</v>
      </c>
      <c r="T228" t="b">
        <v>0</v>
      </c>
      <c r="U228" t="s">
        <v>122</v>
      </c>
      <c r="V228" s="13" t="s">
        <v>2054</v>
      </c>
      <c r="W228" s="13" t="s">
        <v>2055</v>
      </c>
    </row>
    <row r="229" spans="1:23" ht="34" x14ac:dyDescent="0.2">
      <c r="A229">
        <v>227</v>
      </c>
      <c r="B229" t="s">
        <v>506</v>
      </c>
      <c r="C229" s="3" t="s">
        <v>507</v>
      </c>
      <c r="D229">
        <v>60900</v>
      </c>
      <c r="E229" s="13" t="str">
        <f t="shared" si="22"/>
        <v>Greater than or equal to 50000</v>
      </c>
      <c r="F229">
        <v>102751</v>
      </c>
      <c r="G229" s="7">
        <f t="shared" si="21"/>
        <v>168.72085385878489</v>
      </c>
      <c r="H229" t="s">
        <v>20</v>
      </c>
      <c r="I229">
        <v>943</v>
      </c>
      <c r="J229" s="9">
        <f t="shared" si="23"/>
        <v>108.96182396606575</v>
      </c>
      <c r="K229" t="s">
        <v>21</v>
      </c>
      <c r="L229" t="s">
        <v>22</v>
      </c>
      <c r="M229">
        <v>1431666000</v>
      </c>
      <c r="N229" s="11">
        <f t="shared" si="24"/>
        <v>42139.208333333328</v>
      </c>
      <c r="O229">
        <v>1432184400</v>
      </c>
      <c r="P229" s="11">
        <f t="shared" si="25"/>
        <v>42145.208333333328</v>
      </c>
      <c r="Q229" s="14">
        <f t="shared" si="26"/>
        <v>42139.208333333328</v>
      </c>
      <c r="R229" s="12">
        <f t="shared" si="27"/>
        <v>2015</v>
      </c>
      <c r="S229" t="b">
        <v>0</v>
      </c>
      <c r="T229" t="b">
        <v>0</v>
      </c>
      <c r="U229" t="s">
        <v>292</v>
      </c>
      <c r="V229" s="13" t="s">
        <v>2050</v>
      </c>
      <c r="W229" s="13" t="s">
        <v>2061</v>
      </c>
    </row>
    <row r="230" spans="1:23" ht="34" x14ac:dyDescent="0.2">
      <c r="A230">
        <v>228</v>
      </c>
      <c r="B230" t="s">
        <v>508</v>
      </c>
      <c r="C230" s="3" t="s">
        <v>509</v>
      </c>
      <c r="D230">
        <v>137900</v>
      </c>
      <c r="E230" s="13" t="str">
        <f t="shared" si="22"/>
        <v>Greater than or equal to 50000</v>
      </c>
      <c r="F230">
        <v>165352</v>
      </c>
      <c r="G230" s="7">
        <f t="shared" si="21"/>
        <v>119.90717911530093</v>
      </c>
      <c r="H230" t="s">
        <v>20</v>
      </c>
      <c r="I230">
        <v>2468</v>
      </c>
      <c r="J230" s="9">
        <f t="shared" si="23"/>
        <v>66.998379254457049</v>
      </c>
      <c r="K230" t="s">
        <v>21</v>
      </c>
      <c r="L230" t="s">
        <v>22</v>
      </c>
      <c r="M230">
        <v>1472619600</v>
      </c>
      <c r="N230" s="11">
        <f t="shared" si="24"/>
        <v>42613.208333333328</v>
      </c>
      <c r="O230">
        <v>1474779600</v>
      </c>
      <c r="P230" s="11">
        <f t="shared" si="25"/>
        <v>42638.208333333328</v>
      </c>
      <c r="Q230" s="14">
        <f t="shared" si="26"/>
        <v>42613.208333333328</v>
      </c>
      <c r="R230" s="12">
        <f t="shared" si="27"/>
        <v>2016</v>
      </c>
      <c r="S230" t="b">
        <v>0</v>
      </c>
      <c r="T230" t="b">
        <v>0</v>
      </c>
      <c r="U230" t="s">
        <v>71</v>
      </c>
      <c r="V230" s="13" t="s">
        <v>2041</v>
      </c>
      <c r="W230" s="13" t="s">
        <v>2049</v>
      </c>
    </row>
    <row r="231" spans="1:23" ht="34" x14ac:dyDescent="0.2">
      <c r="A231">
        <v>229</v>
      </c>
      <c r="B231" t="s">
        <v>510</v>
      </c>
      <c r="C231" s="3" t="s">
        <v>511</v>
      </c>
      <c r="D231">
        <v>85600</v>
      </c>
      <c r="E231" s="13" t="str">
        <f t="shared" si="22"/>
        <v>Greater than or equal to 50000</v>
      </c>
      <c r="F231">
        <v>165798</v>
      </c>
      <c r="G231" s="7">
        <f t="shared" si="21"/>
        <v>193.68925233644859</v>
      </c>
      <c r="H231" t="s">
        <v>20</v>
      </c>
      <c r="I231">
        <v>2551</v>
      </c>
      <c r="J231" s="9">
        <f t="shared" si="23"/>
        <v>64.99333594668758</v>
      </c>
      <c r="K231" t="s">
        <v>21</v>
      </c>
      <c r="L231" t="s">
        <v>22</v>
      </c>
      <c r="M231">
        <v>1496293200</v>
      </c>
      <c r="N231" s="11">
        <f t="shared" si="24"/>
        <v>42887.208333333328</v>
      </c>
      <c r="O231">
        <v>1500440400</v>
      </c>
      <c r="P231" s="11">
        <f t="shared" si="25"/>
        <v>42935.208333333328</v>
      </c>
      <c r="Q231" s="14">
        <f t="shared" si="26"/>
        <v>42887.208333333328</v>
      </c>
      <c r="R231" s="12">
        <f t="shared" si="27"/>
        <v>2017</v>
      </c>
      <c r="S231" t="b">
        <v>0</v>
      </c>
      <c r="T231" t="b">
        <v>1</v>
      </c>
      <c r="U231" t="s">
        <v>292</v>
      </c>
      <c r="V231" s="13" t="s">
        <v>2050</v>
      </c>
      <c r="W231" s="13" t="s">
        <v>2061</v>
      </c>
    </row>
    <row r="232" spans="1:23" ht="17" x14ac:dyDescent="0.2">
      <c r="A232">
        <v>230</v>
      </c>
      <c r="B232" t="s">
        <v>512</v>
      </c>
      <c r="C232" s="3" t="s">
        <v>513</v>
      </c>
      <c r="D232">
        <v>2400</v>
      </c>
      <c r="E232" s="13" t="str">
        <f t="shared" si="22"/>
        <v>1000 to 4999</v>
      </c>
      <c r="F232">
        <v>10084</v>
      </c>
      <c r="G232" s="7">
        <f t="shared" si="21"/>
        <v>420.16666666666669</v>
      </c>
      <c r="H232" t="s">
        <v>20</v>
      </c>
      <c r="I232">
        <v>101</v>
      </c>
      <c r="J232" s="9">
        <f t="shared" si="23"/>
        <v>99.841584158415841</v>
      </c>
      <c r="K232" t="s">
        <v>21</v>
      </c>
      <c r="L232" t="s">
        <v>22</v>
      </c>
      <c r="M232">
        <v>1575612000</v>
      </c>
      <c r="N232" s="11">
        <f t="shared" si="24"/>
        <v>43805.25</v>
      </c>
      <c r="O232">
        <v>1575612000</v>
      </c>
      <c r="P232" s="11">
        <f t="shared" si="25"/>
        <v>43805.25</v>
      </c>
      <c r="Q232" s="14">
        <f t="shared" si="26"/>
        <v>43805.25</v>
      </c>
      <c r="R232" s="12">
        <f t="shared" si="27"/>
        <v>2019</v>
      </c>
      <c r="S232" t="b">
        <v>0</v>
      </c>
      <c r="T232" t="b">
        <v>0</v>
      </c>
      <c r="U232" t="s">
        <v>89</v>
      </c>
      <c r="V232" s="13" t="s">
        <v>2050</v>
      </c>
      <c r="W232" s="13" t="s">
        <v>2051</v>
      </c>
    </row>
    <row r="233" spans="1:23" ht="17" x14ac:dyDescent="0.2">
      <c r="A233">
        <v>231</v>
      </c>
      <c r="B233" t="s">
        <v>514</v>
      </c>
      <c r="C233" s="3" t="s">
        <v>515</v>
      </c>
      <c r="D233">
        <v>7200</v>
      </c>
      <c r="E233" s="13" t="str">
        <f t="shared" si="22"/>
        <v>5000 to 9999</v>
      </c>
      <c r="F233">
        <v>5523</v>
      </c>
      <c r="G233" s="7">
        <f t="shared" si="21"/>
        <v>76.708333333333329</v>
      </c>
      <c r="H233" t="s">
        <v>74</v>
      </c>
      <c r="I233">
        <v>67</v>
      </c>
      <c r="J233" s="9">
        <f t="shared" si="23"/>
        <v>82.432835820895519</v>
      </c>
      <c r="K233" t="s">
        <v>21</v>
      </c>
      <c r="L233" t="s">
        <v>22</v>
      </c>
      <c r="M233">
        <v>1369112400</v>
      </c>
      <c r="N233" s="11">
        <f t="shared" si="24"/>
        <v>41415.208333333336</v>
      </c>
      <c r="O233">
        <v>1374123600</v>
      </c>
      <c r="P233" s="11">
        <f t="shared" si="25"/>
        <v>41473.208333333336</v>
      </c>
      <c r="Q233" s="14">
        <f t="shared" si="26"/>
        <v>41415.208333333336</v>
      </c>
      <c r="R233" s="12">
        <f t="shared" si="27"/>
        <v>2013</v>
      </c>
      <c r="S233" t="b">
        <v>0</v>
      </c>
      <c r="T233" t="b">
        <v>0</v>
      </c>
      <c r="U233" t="s">
        <v>33</v>
      </c>
      <c r="V233" s="13" t="s">
        <v>2039</v>
      </c>
      <c r="W233" s="13" t="s">
        <v>2040</v>
      </c>
    </row>
    <row r="234" spans="1:23" ht="17" x14ac:dyDescent="0.2">
      <c r="A234">
        <v>232</v>
      </c>
      <c r="B234" t="s">
        <v>516</v>
      </c>
      <c r="C234" s="3" t="s">
        <v>517</v>
      </c>
      <c r="D234">
        <v>3400</v>
      </c>
      <c r="E234" s="13" t="str">
        <f t="shared" si="22"/>
        <v>1000 to 4999</v>
      </c>
      <c r="F234">
        <v>5823</v>
      </c>
      <c r="G234" s="7">
        <f t="shared" si="21"/>
        <v>171.26470588235293</v>
      </c>
      <c r="H234" t="s">
        <v>20</v>
      </c>
      <c r="I234">
        <v>92</v>
      </c>
      <c r="J234" s="9">
        <f t="shared" si="23"/>
        <v>63.293478260869563</v>
      </c>
      <c r="K234" t="s">
        <v>21</v>
      </c>
      <c r="L234" t="s">
        <v>22</v>
      </c>
      <c r="M234">
        <v>1469422800</v>
      </c>
      <c r="N234" s="11">
        <f t="shared" si="24"/>
        <v>42576.208333333328</v>
      </c>
      <c r="O234">
        <v>1469509200</v>
      </c>
      <c r="P234" s="11">
        <f t="shared" si="25"/>
        <v>42577.208333333328</v>
      </c>
      <c r="Q234" s="14">
        <f t="shared" si="26"/>
        <v>42576.208333333328</v>
      </c>
      <c r="R234" s="12">
        <f t="shared" si="27"/>
        <v>2016</v>
      </c>
      <c r="S234" t="b">
        <v>0</v>
      </c>
      <c r="T234" t="b">
        <v>0</v>
      </c>
      <c r="U234" t="s">
        <v>33</v>
      </c>
      <c r="V234" s="13" t="s">
        <v>2039</v>
      </c>
      <c r="W234" s="13" t="s">
        <v>2040</v>
      </c>
    </row>
    <row r="235" spans="1:23" ht="17" x14ac:dyDescent="0.2">
      <c r="A235">
        <v>233</v>
      </c>
      <c r="B235" t="s">
        <v>518</v>
      </c>
      <c r="C235" s="3" t="s">
        <v>519</v>
      </c>
      <c r="D235">
        <v>3800</v>
      </c>
      <c r="E235" s="13" t="str">
        <f t="shared" si="22"/>
        <v>1000 to 4999</v>
      </c>
      <c r="F235">
        <v>6000</v>
      </c>
      <c r="G235" s="7">
        <f t="shared" si="21"/>
        <v>157.89473684210526</v>
      </c>
      <c r="H235" t="s">
        <v>20</v>
      </c>
      <c r="I235">
        <v>62</v>
      </c>
      <c r="J235" s="9">
        <f t="shared" si="23"/>
        <v>96.774193548387103</v>
      </c>
      <c r="K235" t="s">
        <v>21</v>
      </c>
      <c r="L235" t="s">
        <v>22</v>
      </c>
      <c r="M235">
        <v>1307854800</v>
      </c>
      <c r="N235" s="11">
        <f t="shared" si="24"/>
        <v>40706.208333333336</v>
      </c>
      <c r="O235">
        <v>1309237200</v>
      </c>
      <c r="P235" s="11">
        <f t="shared" si="25"/>
        <v>40722.208333333336</v>
      </c>
      <c r="Q235" s="14">
        <f t="shared" si="26"/>
        <v>40706.208333333336</v>
      </c>
      <c r="R235" s="12">
        <f t="shared" si="27"/>
        <v>2011</v>
      </c>
      <c r="S235" t="b">
        <v>0</v>
      </c>
      <c r="T235" t="b">
        <v>0</v>
      </c>
      <c r="U235" t="s">
        <v>71</v>
      </c>
      <c r="V235" s="13" t="s">
        <v>2041</v>
      </c>
      <c r="W235" s="13" t="s">
        <v>2049</v>
      </c>
    </row>
    <row r="236" spans="1:23" ht="17" x14ac:dyDescent="0.2">
      <c r="A236">
        <v>234</v>
      </c>
      <c r="B236" t="s">
        <v>520</v>
      </c>
      <c r="C236" s="3" t="s">
        <v>521</v>
      </c>
      <c r="D236">
        <v>7500</v>
      </c>
      <c r="E236" s="13" t="str">
        <f t="shared" si="22"/>
        <v>5000 to 9999</v>
      </c>
      <c r="F236">
        <v>8181</v>
      </c>
      <c r="G236" s="7">
        <f t="shared" si="21"/>
        <v>109.08</v>
      </c>
      <c r="H236" t="s">
        <v>20</v>
      </c>
      <c r="I236">
        <v>149</v>
      </c>
      <c r="J236" s="9">
        <f t="shared" si="23"/>
        <v>54.906040268456373</v>
      </c>
      <c r="K236" t="s">
        <v>107</v>
      </c>
      <c r="L236" t="s">
        <v>108</v>
      </c>
      <c r="M236">
        <v>1503378000</v>
      </c>
      <c r="N236" s="11">
        <f t="shared" si="24"/>
        <v>42969.208333333328</v>
      </c>
      <c r="O236">
        <v>1503982800</v>
      </c>
      <c r="P236" s="11">
        <f t="shared" si="25"/>
        <v>42976.208333333328</v>
      </c>
      <c r="Q236" s="14">
        <f t="shared" si="26"/>
        <v>42969.208333333328</v>
      </c>
      <c r="R236" s="12">
        <f t="shared" si="27"/>
        <v>2017</v>
      </c>
      <c r="S236" t="b">
        <v>0</v>
      </c>
      <c r="T236" t="b">
        <v>1</v>
      </c>
      <c r="U236" t="s">
        <v>89</v>
      </c>
      <c r="V236" s="13" t="s">
        <v>2050</v>
      </c>
      <c r="W236" s="13" t="s">
        <v>2051</v>
      </c>
    </row>
    <row r="237" spans="1:23" ht="34" x14ac:dyDescent="0.2">
      <c r="A237">
        <v>235</v>
      </c>
      <c r="B237" t="s">
        <v>522</v>
      </c>
      <c r="C237" s="3" t="s">
        <v>523</v>
      </c>
      <c r="D237">
        <v>8600</v>
      </c>
      <c r="E237" s="13" t="str">
        <f t="shared" si="22"/>
        <v>5000 to 9999</v>
      </c>
      <c r="F237">
        <v>3589</v>
      </c>
      <c r="G237" s="7">
        <f t="shared" si="21"/>
        <v>41.732558139534881</v>
      </c>
      <c r="H237" t="s">
        <v>14</v>
      </c>
      <c r="I237">
        <v>92</v>
      </c>
      <c r="J237" s="9">
        <f t="shared" si="23"/>
        <v>39.010869565217391</v>
      </c>
      <c r="K237" t="s">
        <v>21</v>
      </c>
      <c r="L237" t="s">
        <v>22</v>
      </c>
      <c r="M237">
        <v>1486965600</v>
      </c>
      <c r="N237" s="11">
        <f t="shared" si="24"/>
        <v>42779.25</v>
      </c>
      <c r="O237">
        <v>1487397600</v>
      </c>
      <c r="P237" s="11">
        <f t="shared" si="25"/>
        <v>42784.25</v>
      </c>
      <c r="Q237" s="14">
        <f t="shared" si="26"/>
        <v>42779.25</v>
      </c>
      <c r="R237" s="12">
        <f t="shared" si="27"/>
        <v>2017</v>
      </c>
      <c r="S237" t="b">
        <v>0</v>
      </c>
      <c r="T237" t="b">
        <v>0</v>
      </c>
      <c r="U237" t="s">
        <v>71</v>
      </c>
      <c r="V237" s="13" t="s">
        <v>2041</v>
      </c>
      <c r="W237" s="13" t="s">
        <v>2049</v>
      </c>
    </row>
    <row r="238" spans="1:23" ht="17" x14ac:dyDescent="0.2">
      <c r="A238">
        <v>236</v>
      </c>
      <c r="B238" t="s">
        <v>524</v>
      </c>
      <c r="C238" s="3" t="s">
        <v>525</v>
      </c>
      <c r="D238">
        <v>39500</v>
      </c>
      <c r="E238" s="13" t="str">
        <f t="shared" si="22"/>
        <v>35000 to 39999</v>
      </c>
      <c r="F238">
        <v>4323</v>
      </c>
      <c r="G238" s="7">
        <f t="shared" si="21"/>
        <v>10.944303797468354</v>
      </c>
      <c r="H238" t="s">
        <v>14</v>
      </c>
      <c r="I238">
        <v>57</v>
      </c>
      <c r="J238" s="9">
        <f t="shared" si="23"/>
        <v>75.84210526315789</v>
      </c>
      <c r="K238" t="s">
        <v>26</v>
      </c>
      <c r="L238" t="s">
        <v>27</v>
      </c>
      <c r="M238">
        <v>1561438800</v>
      </c>
      <c r="N238" s="11">
        <f t="shared" si="24"/>
        <v>43641.208333333328</v>
      </c>
      <c r="O238">
        <v>1562043600</v>
      </c>
      <c r="P238" s="11">
        <f t="shared" si="25"/>
        <v>43648.208333333328</v>
      </c>
      <c r="Q238" s="14">
        <f t="shared" si="26"/>
        <v>43641.208333333328</v>
      </c>
      <c r="R238" s="12">
        <f t="shared" si="27"/>
        <v>2019</v>
      </c>
      <c r="S238" t="b">
        <v>0</v>
      </c>
      <c r="T238" t="b">
        <v>1</v>
      </c>
      <c r="U238" t="s">
        <v>23</v>
      </c>
      <c r="V238" s="13" t="s">
        <v>2035</v>
      </c>
      <c r="W238" s="13" t="s">
        <v>2036</v>
      </c>
    </row>
    <row r="239" spans="1:23" ht="34" x14ac:dyDescent="0.2">
      <c r="A239">
        <v>237</v>
      </c>
      <c r="B239" t="s">
        <v>526</v>
      </c>
      <c r="C239" s="3" t="s">
        <v>527</v>
      </c>
      <c r="D239">
        <v>9300</v>
      </c>
      <c r="E239" s="13" t="str">
        <f t="shared" si="22"/>
        <v>5000 to 9999</v>
      </c>
      <c r="F239">
        <v>14822</v>
      </c>
      <c r="G239" s="7">
        <f t="shared" si="21"/>
        <v>159.3763440860215</v>
      </c>
      <c r="H239" t="s">
        <v>20</v>
      </c>
      <c r="I239">
        <v>329</v>
      </c>
      <c r="J239" s="9">
        <f t="shared" si="23"/>
        <v>45.051671732522799</v>
      </c>
      <c r="K239" t="s">
        <v>21</v>
      </c>
      <c r="L239" t="s">
        <v>22</v>
      </c>
      <c r="M239">
        <v>1398402000</v>
      </c>
      <c r="N239" s="11">
        <f t="shared" si="24"/>
        <v>41754.208333333336</v>
      </c>
      <c r="O239">
        <v>1398574800</v>
      </c>
      <c r="P239" s="11">
        <f t="shared" si="25"/>
        <v>41756.208333333336</v>
      </c>
      <c r="Q239" s="14">
        <f t="shared" si="26"/>
        <v>41754.208333333336</v>
      </c>
      <c r="R239" s="12">
        <f t="shared" si="27"/>
        <v>2014</v>
      </c>
      <c r="S239" t="b">
        <v>0</v>
      </c>
      <c r="T239" t="b">
        <v>0</v>
      </c>
      <c r="U239" t="s">
        <v>71</v>
      </c>
      <c r="V239" s="13" t="s">
        <v>2041</v>
      </c>
      <c r="W239" s="13" t="s">
        <v>2049</v>
      </c>
    </row>
    <row r="240" spans="1:23" ht="17" x14ac:dyDescent="0.2">
      <c r="A240">
        <v>238</v>
      </c>
      <c r="B240" t="s">
        <v>528</v>
      </c>
      <c r="C240" s="3" t="s">
        <v>529</v>
      </c>
      <c r="D240">
        <v>2400</v>
      </c>
      <c r="E240" s="13" t="str">
        <f t="shared" si="22"/>
        <v>1000 to 4999</v>
      </c>
      <c r="F240">
        <v>10138</v>
      </c>
      <c r="G240" s="7">
        <f t="shared" si="21"/>
        <v>422.41666666666669</v>
      </c>
      <c r="H240" t="s">
        <v>20</v>
      </c>
      <c r="I240">
        <v>97</v>
      </c>
      <c r="J240" s="9">
        <f t="shared" si="23"/>
        <v>104.51546391752578</v>
      </c>
      <c r="K240" t="s">
        <v>36</v>
      </c>
      <c r="L240" t="s">
        <v>37</v>
      </c>
      <c r="M240">
        <v>1513231200</v>
      </c>
      <c r="N240" s="11">
        <f t="shared" si="24"/>
        <v>43083.25</v>
      </c>
      <c r="O240">
        <v>1515391200</v>
      </c>
      <c r="P240" s="11">
        <f t="shared" si="25"/>
        <v>43108.25</v>
      </c>
      <c r="Q240" s="14">
        <f t="shared" si="26"/>
        <v>43083.25</v>
      </c>
      <c r="R240" s="12">
        <f t="shared" si="27"/>
        <v>2017</v>
      </c>
      <c r="S240" t="b">
        <v>0</v>
      </c>
      <c r="T240" t="b">
        <v>1</v>
      </c>
      <c r="U240" t="s">
        <v>33</v>
      </c>
      <c r="V240" s="13" t="s">
        <v>2039</v>
      </c>
      <c r="W240" s="13" t="s">
        <v>2040</v>
      </c>
    </row>
    <row r="241" spans="1:23" ht="34" x14ac:dyDescent="0.2">
      <c r="A241">
        <v>239</v>
      </c>
      <c r="B241" t="s">
        <v>530</v>
      </c>
      <c r="C241" s="3" t="s">
        <v>531</v>
      </c>
      <c r="D241">
        <v>3200</v>
      </c>
      <c r="E241" s="13" t="str">
        <f t="shared" si="22"/>
        <v>1000 to 4999</v>
      </c>
      <c r="F241">
        <v>3127</v>
      </c>
      <c r="G241" s="7">
        <f t="shared" si="21"/>
        <v>97.71875</v>
      </c>
      <c r="H241" t="s">
        <v>14</v>
      </c>
      <c r="I241">
        <v>41</v>
      </c>
      <c r="J241" s="9">
        <f t="shared" si="23"/>
        <v>76.268292682926827</v>
      </c>
      <c r="K241" t="s">
        <v>21</v>
      </c>
      <c r="L241" t="s">
        <v>22</v>
      </c>
      <c r="M241">
        <v>1440824400</v>
      </c>
      <c r="N241" s="11">
        <f t="shared" si="24"/>
        <v>42245.208333333328</v>
      </c>
      <c r="O241">
        <v>1441170000</v>
      </c>
      <c r="P241" s="11">
        <f t="shared" si="25"/>
        <v>42249.208333333328</v>
      </c>
      <c r="Q241" s="14">
        <f t="shared" si="26"/>
        <v>42245.208333333328</v>
      </c>
      <c r="R241" s="12">
        <f t="shared" si="27"/>
        <v>2015</v>
      </c>
      <c r="S241" t="b">
        <v>0</v>
      </c>
      <c r="T241" t="b">
        <v>0</v>
      </c>
      <c r="U241" t="s">
        <v>65</v>
      </c>
      <c r="V241" s="13" t="s">
        <v>2037</v>
      </c>
      <c r="W241" s="13" t="s">
        <v>2046</v>
      </c>
    </row>
    <row r="242" spans="1:23" ht="17" x14ac:dyDescent="0.2">
      <c r="A242">
        <v>240</v>
      </c>
      <c r="B242" t="s">
        <v>532</v>
      </c>
      <c r="C242" s="3" t="s">
        <v>533</v>
      </c>
      <c r="D242">
        <v>29400</v>
      </c>
      <c r="E242" s="13" t="str">
        <f t="shared" si="22"/>
        <v>25000 to 29999</v>
      </c>
      <c r="F242">
        <v>123124</v>
      </c>
      <c r="G242" s="7">
        <f t="shared" si="21"/>
        <v>418.78911564625849</v>
      </c>
      <c r="H242" t="s">
        <v>20</v>
      </c>
      <c r="I242">
        <v>1784</v>
      </c>
      <c r="J242" s="9">
        <f t="shared" si="23"/>
        <v>69.015695067264573</v>
      </c>
      <c r="K242" t="s">
        <v>21</v>
      </c>
      <c r="L242" t="s">
        <v>22</v>
      </c>
      <c r="M242">
        <v>1281070800</v>
      </c>
      <c r="N242" s="11">
        <f t="shared" si="24"/>
        <v>40396.208333333336</v>
      </c>
      <c r="O242">
        <v>1281157200</v>
      </c>
      <c r="P242" s="11">
        <f t="shared" si="25"/>
        <v>40397.208333333336</v>
      </c>
      <c r="Q242" s="14">
        <f t="shared" si="26"/>
        <v>40396.208333333336</v>
      </c>
      <c r="R242" s="12">
        <f t="shared" si="27"/>
        <v>2010</v>
      </c>
      <c r="S242" t="b">
        <v>0</v>
      </c>
      <c r="T242" t="b">
        <v>0</v>
      </c>
      <c r="U242" t="s">
        <v>33</v>
      </c>
      <c r="V242" s="13" t="s">
        <v>2039</v>
      </c>
      <c r="W242" s="13" t="s">
        <v>2040</v>
      </c>
    </row>
    <row r="243" spans="1:23" ht="34" x14ac:dyDescent="0.2">
      <c r="A243">
        <v>241</v>
      </c>
      <c r="B243" t="s">
        <v>534</v>
      </c>
      <c r="C243" s="3" t="s">
        <v>535</v>
      </c>
      <c r="D243">
        <v>168500</v>
      </c>
      <c r="E243" s="13" t="str">
        <f t="shared" si="22"/>
        <v>Greater than or equal to 50000</v>
      </c>
      <c r="F243">
        <v>171729</v>
      </c>
      <c r="G243" s="7">
        <f t="shared" si="21"/>
        <v>101.91632047477745</v>
      </c>
      <c r="H243" t="s">
        <v>20</v>
      </c>
      <c r="I243">
        <v>1684</v>
      </c>
      <c r="J243" s="9">
        <f t="shared" si="23"/>
        <v>101.97684085510689</v>
      </c>
      <c r="K243" t="s">
        <v>26</v>
      </c>
      <c r="L243" t="s">
        <v>27</v>
      </c>
      <c r="M243">
        <v>1397365200</v>
      </c>
      <c r="N243" s="11">
        <f t="shared" si="24"/>
        <v>41742.208333333336</v>
      </c>
      <c r="O243">
        <v>1398229200</v>
      </c>
      <c r="P243" s="11">
        <f t="shared" si="25"/>
        <v>41752.208333333336</v>
      </c>
      <c r="Q243" s="14">
        <f t="shared" si="26"/>
        <v>41742.208333333336</v>
      </c>
      <c r="R243" s="12">
        <f t="shared" si="27"/>
        <v>2014</v>
      </c>
      <c r="S243" t="b">
        <v>0</v>
      </c>
      <c r="T243" t="b">
        <v>1</v>
      </c>
      <c r="U243" t="s">
        <v>68</v>
      </c>
      <c r="V243" s="13" t="s">
        <v>2047</v>
      </c>
      <c r="W243" s="13" t="s">
        <v>2048</v>
      </c>
    </row>
    <row r="244" spans="1:23" ht="17" x14ac:dyDescent="0.2">
      <c r="A244">
        <v>242</v>
      </c>
      <c r="B244" t="s">
        <v>536</v>
      </c>
      <c r="C244" s="3" t="s">
        <v>537</v>
      </c>
      <c r="D244">
        <v>8400</v>
      </c>
      <c r="E244" s="13" t="str">
        <f t="shared" si="22"/>
        <v>5000 to 9999</v>
      </c>
      <c r="F244">
        <v>10729</v>
      </c>
      <c r="G244" s="7">
        <f t="shared" si="21"/>
        <v>127.72619047619047</v>
      </c>
      <c r="H244" t="s">
        <v>20</v>
      </c>
      <c r="I244">
        <v>250</v>
      </c>
      <c r="J244" s="9">
        <f t="shared" si="23"/>
        <v>42.915999999999997</v>
      </c>
      <c r="K244" t="s">
        <v>21</v>
      </c>
      <c r="L244" t="s">
        <v>22</v>
      </c>
      <c r="M244">
        <v>1494392400</v>
      </c>
      <c r="N244" s="11">
        <f t="shared" si="24"/>
        <v>42865.208333333328</v>
      </c>
      <c r="O244">
        <v>1495256400</v>
      </c>
      <c r="P244" s="11">
        <f t="shared" si="25"/>
        <v>42875.208333333328</v>
      </c>
      <c r="Q244" s="14">
        <f t="shared" si="26"/>
        <v>42865.208333333328</v>
      </c>
      <c r="R244" s="12">
        <f t="shared" si="27"/>
        <v>2017</v>
      </c>
      <c r="S244" t="b">
        <v>0</v>
      </c>
      <c r="T244" t="b">
        <v>1</v>
      </c>
      <c r="U244" t="s">
        <v>23</v>
      </c>
      <c r="V244" s="13" t="s">
        <v>2035</v>
      </c>
      <c r="W244" s="13" t="s">
        <v>2036</v>
      </c>
    </row>
    <row r="245" spans="1:23" ht="34" x14ac:dyDescent="0.2">
      <c r="A245">
        <v>243</v>
      </c>
      <c r="B245" t="s">
        <v>538</v>
      </c>
      <c r="C245" s="3" t="s">
        <v>539</v>
      </c>
      <c r="D245">
        <v>2300</v>
      </c>
      <c r="E245" s="13" t="str">
        <f t="shared" si="22"/>
        <v>1000 to 4999</v>
      </c>
      <c r="F245">
        <v>10240</v>
      </c>
      <c r="G245" s="7">
        <f t="shared" si="21"/>
        <v>445.21739130434781</v>
      </c>
      <c r="H245" t="s">
        <v>20</v>
      </c>
      <c r="I245">
        <v>238</v>
      </c>
      <c r="J245" s="9">
        <f t="shared" si="23"/>
        <v>43.025210084033617</v>
      </c>
      <c r="K245" t="s">
        <v>21</v>
      </c>
      <c r="L245" t="s">
        <v>22</v>
      </c>
      <c r="M245">
        <v>1520143200</v>
      </c>
      <c r="N245" s="11">
        <f t="shared" si="24"/>
        <v>43163.25</v>
      </c>
      <c r="O245">
        <v>1520402400</v>
      </c>
      <c r="P245" s="11">
        <f t="shared" si="25"/>
        <v>43166.25</v>
      </c>
      <c r="Q245" s="14">
        <f t="shared" si="26"/>
        <v>43163.25</v>
      </c>
      <c r="R245" s="12">
        <f t="shared" si="27"/>
        <v>2018</v>
      </c>
      <c r="S245" t="b">
        <v>0</v>
      </c>
      <c r="T245" t="b">
        <v>0</v>
      </c>
      <c r="U245" t="s">
        <v>33</v>
      </c>
      <c r="V245" s="13" t="s">
        <v>2039</v>
      </c>
      <c r="W245" s="13" t="s">
        <v>2040</v>
      </c>
    </row>
    <row r="246" spans="1:23" ht="34" x14ac:dyDescent="0.2">
      <c r="A246">
        <v>244</v>
      </c>
      <c r="B246" t="s">
        <v>540</v>
      </c>
      <c r="C246" s="3" t="s">
        <v>541</v>
      </c>
      <c r="D246">
        <v>700</v>
      </c>
      <c r="E246" s="13" t="str">
        <f t="shared" si="22"/>
        <v>Less than 1000</v>
      </c>
      <c r="F246">
        <v>3988</v>
      </c>
      <c r="G246" s="7">
        <f t="shared" si="21"/>
        <v>569.71428571428578</v>
      </c>
      <c r="H246" t="s">
        <v>20</v>
      </c>
      <c r="I246">
        <v>53</v>
      </c>
      <c r="J246" s="9">
        <f t="shared" si="23"/>
        <v>75.245283018867923</v>
      </c>
      <c r="K246" t="s">
        <v>21</v>
      </c>
      <c r="L246" t="s">
        <v>22</v>
      </c>
      <c r="M246">
        <v>1405314000</v>
      </c>
      <c r="N246" s="11">
        <f t="shared" si="24"/>
        <v>41834.208333333336</v>
      </c>
      <c r="O246">
        <v>1409806800</v>
      </c>
      <c r="P246" s="11">
        <f t="shared" si="25"/>
        <v>41886.208333333336</v>
      </c>
      <c r="Q246" s="14">
        <f t="shared" si="26"/>
        <v>41834.208333333336</v>
      </c>
      <c r="R246" s="12">
        <f t="shared" si="27"/>
        <v>2014</v>
      </c>
      <c r="S246" t="b">
        <v>0</v>
      </c>
      <c r="T246" t="b">
        <v>0</v>
      </c>
      <c r="U246" t="s">
        <v>33</v>
      </c>
      <c r="V246" s="13" t="s">
        <v>2039</v>
      </c>
      <c r="W246" s="13" t="s">
        <v>2040</v>
      </c>
    </row>
    <row r="247" spans="1:23" ht="17" x14ac:dyDescent="0.2">
      <c r="A247">
        <v>245</v>
      </c>
      <c r="B247" t="s">
        <v>542</v>
      </c>
      <c r="C247" s="3" t="s">
        <v>543</v>
      </c>
      <c r="D247">
        <v>2900</v>
      </c>
      <c r="E247" s="13" t="str">
        <f t="shared" si="22"/>
        <v>1000 to 4999</v>
      </c>
      <c r="F247">
        <v>14771</v>
      </c>
      <c r="G247" s="7">
        <f t="shared" si="21"/>
        <v>509.34482758620686</v>
      </c>
      <c r="H247" t="s">
        <v>20</v>
      </c>
      <c r="I247">
        <v>214</v>
      </c>
      <c r="J247" s="9">
        <f t="shared" si="23"/>
        <v>69.023364485981304</v>
      </c>
      <c r="K247" t="s">
        <v>21</v>
      </c>
      <c r="L247" t="s">
        <v>22</v>
      </c>
      <c r="M247">
        <v>1396846800</v>
      </c>
      <c r="N247" s="11">
        <f t="shared" si="24"/>
        <v>41736.208333333336</v>
      </c>
      <c r="O247">
        <v>1396933200</v>
      </c>
      <c r="P247" s="11">
        <f t="shared" si="25"/>
        <v>41737.208333333336</v>
      </c>
      <c r="Q247" s="14">
        <f t="shared" si="26"/>
        <v>41736.208333333336</v>
      </c>
      <c r="R247" s="12">
        <f t="shared" si="27"/>
        <v>2014</v>
      </c>
      <c r="S247" t="b">
        <v>0</v>
      </c>
      <c r="T247" t="b">
        <v>0</v>
      </c>
      <c r="U247" t="s">
        <v>33</v>
      </c>
      <c r="V247" s="13" t="s">
        <v>2039</v>
      </c>
      <c r="W247" s="13" t="s">
        <v>2040</v>
      </c>
    </row>
    <row r="248" spans="1:23" ht="17" x14ac:dyDescent="0.2">
      <c r="A248">
        <v>246</v>
      </c>
      <c r="B248" t="s">
        <v>544</v>
      </c>
      <c r="C248" s="3" t="s">
        <v>545</v>
      </c>
      <c r="D248">
        <v>4500</v>
      </c>
      <c r="E248" s="13" t="str">
        <f t="shared" si="22"/>
        <v>1000 to 4999</v>
      </c>
      <c r="F248">
        <v>14649</v>
      </c>
      <c r="G248" s="7">
        <f t="shared" si="21"/>
        <v>325.5333333333333</v>
      </c>
      <c r="H248" t="s">
        <v>20</v>
      </c>
      <c r="I248">
        <v>222</v>
      </c>
      <c r="J248" s="9">
        <f t="shared" si="23"/>
        <v>65.986486486486484</v>
      </c>
      <c r="K248" t="s">
        <v>21</v>
      </c>
      <c r="L248" t="s">
        <v>22</v>
      </c>
      <c r="M248">
        <v>1375678800</v>
      </c>
      <c r="N248" s="11">
        <f t="shared" si="24"/>
        <v>41491.208333333336</v>
      </c>
      <c r="O248">
        <v>1376024400</v>
      </c>
      <c r="P248" s="11">
        <f t="shared" si="25"/>
        <v>41495.208333333336</v>
      </c>
      <c r="Q248" s="14">
        <f t="shared" si="26"/>
        <v>41491.208333333336</v>
      </c>
      <c r="R248" s="12">
        <f t="shared" si="27"/>
        <v>2013</v>
      </c>
      <c r="S248" t="b">
        <v>0</v>
      </c>
      <c r="T248" t="b">
        <v>0</v>
      </c>
      <c r="U248" t="s">
        <v>28</v>
      </c>
      <c r="V248" s="13" t="s">
        <v>2037</v>
      </c>
      <c r="W248" s="13" t="s">
        <v>2038</v>
      </c>
    </row>
    <row r="249" spans="1:23" ht="17" x14ac:dyDescent="0.2">
      <c r="A249">
        <v>247</v>
      </c>
      <c r="B249" t="s">
        <v>546</v>
      </c>
      <c r="C249" s="3" t="s">
        <v>547</v>
      </c>
      <c r="D249">
        <v>19800</v>
      </c>
      <c r="E249" s="13" t="str">
        <f t="shared" si="22"/>
        <v>15000 to 19999</v>
      </c>
      <c r="F249">
        <v>184658</v>
      </c>
      <c r="G249" s="7">
        <f t="shared" si="21"/>
        <v>932.61616161616166</v>
      </c>
      <c r="H249" t="s">
        <v>20</v>
      </c>
      <c r="I249">
        <v>1884</v>
      </c>
      <c r="J249" s="9">
        <f t="shared" si="23"/>
        <v>98.013800424628457</v>
      </c>
      <c r="K249" t="s">
        <v>21</v>
      </c>
      <c r="L249" t="s">
        <v>22</v>
      </c>
      <c r="M249">
        <v>1482386400</v>
      </c>
      <c r="N249" s="11">
        <f t="shared" si="24"/>
        <v>42726.25</v>
      </c>
      <c r="O249">
        <v>1483682400</v>
      </c>
      <c r="P249" s="11">
        <f t="shared" si="25"/>
        <v>42741.25</v>
      </c>
      <c r="Q249" s="14">
        <f t="shared" si="26"/>
        <v>42726.25</v>
      </c>
      <c r="R249" s="12">
        <f t="shared" si="27"/>
        <v>2016</v>
      </c>
      <c r="S249" t="b">
        <v>0</v>
      </c>
      <c r="T249" t="b">
        <v>1</v>
      </c>
      <c r="U249" t="s">
        <v>119</v>
      </c>
      <c r="V249" s="13" t="s">
        <v>2047</v>
      </c>
      <c r="W249" s="13" t="s">
        <v>2053</v>
      </c>
    </row>
    <row r="250" spans="1:23" ht="17" x14ac:dyDescent="0.2">
      <c r="A250">
        <v>248</v>
      </c>
      <c r="B250" t="s">
        <v>548</v>
      </c>
      <c r="C250" s="3" t="s">
        <v>549</v>
      </c>
      <c r="D250">
        <v>6200</v>
      </c>
      <c r="E250" s="13" t="str">
        <f t="shared" si="22"/>
        <v>5000 to 9999</v>
      </c>
      <c r="F250">
        <v>13103</v>
      </c>
      <c r="G250" s="7">
        <f t="shared" si="21"/>
        <v>211.33870967741933</v>
      </c>
      <c r="H250" t="s">
        <v>20</v>
      </c>
      <c r="I250">
        <v>218</v>
      </c>
      <c r="J250" s="9">
        <f t="shared" si="23"/>
        <v>60.105504587155963</v>
      </c>
      <c r="K250" t="s">
        <v>26</v>
      </c>
      <c r="L250" t="s">
        <v>27</v>
      </c>
      <c r="M250">
        <v>1420005600</v>
      </c>
      <c r="N250" s="11">
        <f t="shared" si="24"/>
        <v>42004.25</v>
      </c>
      <c r="O250">
        <v>1420437600</v>
      </c>
      <c r="P250" s="11">
        <f t="shared" si="25"/>
        <v>42009.25</v>
      </c>
      <c r="Q250" s="14">
        <f t="shared" si="26"/>
        <v>42004.25</v>
      </c>
      <c r="R250" s="12">
        <f t="shared" si="27"/>
        <v>2014</v>
      </c>
      <c r="S250" t="b">
        <v>0</v>
      </c>
      <c r="T250" t="b">
        <v>0</v>
      </c>
      <c r="U250" t="s">
        <v>292</v>
      </c>
      <c r="V250" s="13" t="s">
        <v>2050</v>
      </c>
      <c r="W250" s="13" t="s">
        <v>2061</v>
      </c>
    </row>
    <row r="251" spans="1:23" ht="34" x14ac:dyDescent="0.2">
      <c r="A251">
        <v>249</v>
      </c>
      <c r="B251" t="s">
        <v>550</v>
      </c>
      <c r="C251" s="3" t="s">
        <v>551</v>
      </c>
      <c r="D251">
        <v>61500</v>
      </c>
      <c r="E251" s="13" t="str">
        <f t="shared" si="22"/>
        <v>Greater than or equal to 50000</v>
      </c>
      <c r="F251">
        <v>168095</v>
      </c>
      <c r="G251" s="7">
        <f t="shared" si="21"/>
        <v>273.32520325203251</v>
      </c>
      <c r="H251" t="s">
        <v>20</v>
      </c>
      <c r="I251">
        <v>6465</v>
      </c>
      <c r="J251" s="9">
        <f t="shared" si="23"/>
        <v>26.000773395204948</v>
      </c>
      <c r="K251" t="s">
        <v>21</v>
      </c>
      <c r="L251" t="s">
        <v>22</v>
      </c>
      <c r="M251">
        <v>1420178400</v>
      </c>
      <c r="N251" s="11">
        <f t="shared" si="24"/>
        <v>42006.25</v>
      </c>
      <c r="O251">
        <v>1420783200</v>
      </c>
      <c r="P251" s="11">
        <f t="shared" si="25"/>
        <v>42013.25</v>
      </c>
      <c r="Q251" s="14">
        <f t="shared" si="26"/>
        <v>42006.25</v>
      </c>
      <c r="R251" s="12">
        <f t="shared" si="27"/>
        <v>2015</v>
      </c>
      <c r="S251" t="b">
        <v>0</v>
      </c>
      <c r="T251" t="b">
        <v>0</v>
      </c>
      <c r="U251" t="s">
        <v>206</v>
      </c>
      <c r="V251" s="13" t="s">
        <v>2047</v>
      </c>
      <c r="W251" s="13" t="s">
        <v>2059</v>
      </c>
    </row>
    <row r="252" spans="1:23" ht="17" x14ac:dyDescent="0.2">
      <c r="A252">
        <v>250</v>
      </c>
      <c r="B252" t="s">
        <v>552</v>
      </c>
      <c r="C252" s="3" t="s">
        <v>553</v>
      </c>
      <c r="D252">
        <v>100</v>
      </c>
      <c r="E252" s="13" t="str">
        <f t="shared" si="22"/>
        <v>Less than 1000</v>
      </c>
      <c r="F252">
        <v>3</v>
      </c>
      <c r="G252" s="7">
        <f t="shared" si="21"/>
        <v>3</v>
      </c>
      <c r="H252" t="s">
        <v>14</v>
      </c>
      <c r="I252">
        <v>1</v>
      </c>
      <c r="J252" s="9">
        <f t="shared" si="23"/>
        <v>3</v>
      </c>
      <c r="K252" t="s">
        <v>21</v>
      </c>
      <c r="L252" t="s">
        <v>22</v>
      </c>
      <c r="M252">
        <v>1264399200</v>
      </c>
      <c r="N252" s="11">
        <f t="shared" si="24"/>
        <v>40203.25</v>
      </c>
      <c r="O252">
        <v>1267423200</v>
      </c>
      <c r="P252" s="11">
        <f t="shared" si="25"/>
        <v>40238.25</v>
      </c>
      <c r="Q252" s="14">
        <f t="shared" si="26"/>
        <v>40203.25</v>
      </c>
      <c r="R252" s="12">
        <f t="shared" si="27"/>
        <v>2010</v>
      </c>
      <c r="S252" t="b">
        <v>0</v>
      </c>
      <c r="T252" t="b">
        <v>0</v>
      </c>
      <c r="U252" t="s">
        <v>23</v>
      </c>
      <c r="V252" s="13" t="s">
        <v>2035</v>
      </c>
      <c r="W252" s="13" t="s">
        <v>2036</v>
      </c>
    </row>
    <row r="253" spans="1:23" ht="17" x14ac:dyDescent="0.2">
      <c r="A253">
        <v>251</v>
      </c>
      <c r="B253" t="s">
        <v>554</v>
      </c>
      <c r="C253" s="3" t="s">
        <v>555</v>
      </c>
      <c r="D253">
        <v>7100</v>
      </c>
      <c r="E253" s="13" t="str">
        <f t="shared" si="22"/>
        <v>5000 to 9999</v>
      </c>
      <c r="F253">
        <v>3840</v>
      </c>
      <c r="G253" s="7">
        <f t="shared" si="21"/>
        <v>54.084507042253513</v>
      </c>
      <c r="H253" t="s">
        <v>14</v>
      </c>
      <c r="I253">
        <v>101</v>
      </c>
      <c r="J253" s="9">
        <f t="shared" si="23"/>
        <v>38.019801980198018</v>
      </c>
      <c r="K253" t="s">
        <v>21</v>
      </c>
      <c r="L253" t="s">
        <v>22</v>
      </c>
      <c r="M253">
        <v>1355032800</v>
      </c>
      <c r="N253" s="11">
        <f t="shared" si="24"/>
        <v>41252.25</v>
      </c>
      <c r="O253">
        <v>1355205600</v>
      </c>
      <c r="P253" s="11">
        <f t="shared" si="25"/>
        <v>41254.25</v>
      </c>
      <c r="Q253" s="14">
        <f t="shared" si="26"/>
        <v>41252.25</v>
      </c>
      <c r="R253" s="12">
        <f t="shared" si="27"/>
        <v>2012</v>
      </c>
      <c r="S253" t="b">
        <v>0</v>
      </c>
      <c r="T253" t="b">
        <v>0</v>
      </c>
      <c r="U253" t="s">
        <v>33</v>
      </c>
      <c r="V253" s="13" t="s">
        <v>2039</v>
      </c>
      <c r="W253" s="13" t="s">
        <v>2040</v>
      </c>
    </row>
    <row r="254" spans="1:23" ht="34" x14ac:dyDescent="0.2">
      <c r="A254">
        <v>252</v>
      </c>
      <c r="B254" t="s">
        <v>556</v>
      </c>
      <c r="C254" s="3" t="s">
        <v>557</v>
      </c>
      <c r="D254">
        <v>1000</v>
      </c>
      <c r="E254" s="13" t="str">
        <f t="shared" si="22"/>
        <v>1000 to 4999</v>
      </c>
      <c r="F254">
        <v>6263</v>
      </c>
      <c r="G254" s="7">
        <f t="shared" si="21"/>
        <v>626.29999999999995</v>
      </c>
      <c r="H254" t="s">
        <v>20</v>
      </c>
      <c r="I254">
        <v>59</v>
      </c>
      <c r="J254" s="9">
        <f t="shared" si="23"/>
        <v>106.15254237288136</v>
      </c>
      <c r="K254" t="s">
        <v>21</v>
      </c>
      <c r="L254" t="s">
        <v>22</v>
      </c>
      <c r="M254">
        <v>1382677200</v>
      </c>
      <c r="N254" s="11">
        <f t="shared" si="24"/>
        <v>41572.208333333336</v>
      </c>
      <c r="O254">
        <v>1383109200</v>
      </c>
      <c r="P254" s="11">
        <f t="shared" si="25"/>
        <v>41577.208333333336</v>
      </c>
      <c r="Q254" s="14">
        <f t="shared" si="26"/>
        <v>41572.208333333336</v>
      </c>
      <c r="R254" s="12">
        <f t="shared" si="27"/>
        <v>2013</v>
      </c>
      <c r="S254" t="b">
        <v>0</v>
      </c>
      <c r="T254" t="b">
        <v>0</v>
      </c>
      <c r="U254" t="s">
        <v>33</v>
      </c>
      <c r="V254" s="13" t="s">
        <v>2039</v>
      </c>
      <c r="W254" s="13" t="s">
        <v>2040</v>
      </c>
    </row>
    <row r="255" spans="1:23" ht="34" x14ac:dyDescent="0.2">
      <c r="A255">
        <v>253</v>
      </c>
      <c r="B255" t="s">
        <v>558</v>
      </c>
      <c r="C255" s="3" t="s">
        <v>559</v>
      </c>
      <c r="D255">
        <v>121500</v>
      </c>
      <c r="E255" s="13" t="str">
        <f t="shared" si="22"/>
        <v>Greater than or equal to 50000</v>
      </c>
      <c r="F255">
        <v>108161</v>
      </c>
      <c r="G255" s="7">
        <f t="shared" si="21"/>
        <v>89.021399176954731</v>
      </c>
      <c r="H255" t="s">
        <v>14</v>
      </c>
      <c r="I255">
        <v>1335</v>
      </c>
      <c r="J255" s="9">
        <f t="shared" si="23"/>
        <v>81.019475655430711</v>
      </c>
      <c r="K255" t="s">
        <v>15</v>
      </c>
      <c r="L255" t="s">
        <v>16</v>
      </c>
      <c r="M255">
        <v>1302238800</v>
      </c>
      <c r="N255" s="11">
        <f t="shared" si="24"/>
        <v>40641.208333333336</v>
      </c>
      <c r="O255">
        <v>1303275600</v>
      </c>
      <c r="P255" s="11">
        <f t="shared" si="25"/>
        <v>40653.208333333336</v>
      </c>
      <c r="Q255" s="14">
        <f t="shared" si="26"/>
        <v>40641.208333333336</v>
      </c>
      <c r="R255" s="12">
        <f t="shared" si="27"/>
        <v>2011</v>
      </c>
      <c r="S255" t="b">
        <v>0</v>
      </c>
      <c r="T255" t="b">
        <v>0</v>
      </c>
      <c r="U255" t="s">
        <v>53</v>
      </c>
      <c r="V255" s="13" t="s">
        <v>2041</v>
      </c>
      <c r="W255" s="13" t="s">
        <v>2044</v>
      </c>
    </row>
    <row r="256" spans="1:23" ht="34" x14ac:dyDescent="0.2">
      <c r="A256">
        <v>254</v>
      </c>
      <c r="B256" t="s">
        <v>560</v>
      </c>
      <c r="C256" s="3" t="s">
        <v>561</v>
      </c>
      <c r="D256">
        <v>4600</v>
      </c>
      <c r="E256" s="13" t="str">
        <f t="shared" si="22"/>
        <v>1000 to 4999</v>
      </c>
      <c r="F256">
        <v>8505</v>
      </c>
      <c r="G256" s="7">
        <f t="shared" si="21"/>
        <v>184.89130434782609</v>
      </c>
      <c r="H256" t="s">
        <v>20</v>
      </c>
      <c r="I256">
        <v>88</v>
      </c>
      <c r="J256" s="9">
        <f t="shared" si="23"/>
        <v>96.647727272727266</v>
      </c>
      <c r="K256" t="s">
        <v>21</v>
      </c>
      <c r="L256" t="s">
        <v>22</v>
      </c>
      <c r="M256">
        <v>1487656800</v>
      </c>
      <c r="N256" s="11">
        <f t="shared" si="24"/>
        <v>42787.25</v>
      </c>
      <c r="O256">
        <v>1487829600</v>
      </c>
      <c r="P256" s="11">
        <f t="shared" si="25"/>
        <v>42789.25</v>
      </c>
      <c r="Q256" s="14">
        <f t="shared" si="26"/>
        <v>42787.25</v>
      </c>
      <c r="R256" s="12">
        <f t="shared" si="27"/>
        <v>2017</v>
      </c>
      <c r="S256" t="b">
        <v>0</v>
      </c>
      <c r="T256" t="b">
        <v>0</v>
      </c>
      <c r="U256" t="s">
        <v>68</v>
      </c>
      <c r="V256" s="13" t="s">
        <v>2047</v>
      </c>
      <c r="W256" s="13" t="s">
        <v>2048</v>
      </c>
    </row>
    <row r="257" spans="1:23" ht="34" x14ac:dyDescent="0.2">
      <c r="A257">
        <v>255</v>
      </c>
      <c r="B257" t="s">
        <v>562</v>
      </c>
      <c r="C257" s="3" t="s">
        <v>563</v>
      </c>
      <c r="D257">
        <v>80500</v>
      </c>
      <c r="E257" s="13" t="str">
        <f t="shared" si="22"/>
        <v>Greater than or equal to 50000</v>
      </c>
      <c r="F257">
        <v>96735</v>
      </c>
      <c r="G257" s="7">
        <f t="shared" si="21"/>
        <v>120.16770186335404</v>
      </c>
      <c r="H257" t="s">
        <v>20</v>
      </c>
      <c r="I257">
        <v>1697</v>
      </c>
      <c r="J257" s="9">
        <f t="shared" si="23"/>
        <v>57.003535651149086</v>
      </c>
      <c r="K257" t="s">
        <v>21</v>
      </c>
      <c r="L257" t="s">
        <v>22</v>
      </c>
      <c r="M257">
        <v>1297836000</v>
      </c>
      <c r="N257" s="11">
        <f t="shared" si="24"/>
        <v>40590.25</v>
      </c>
      <c r="O257">
        <v>1298268000</v>
      </c>
      <c r="P257" s="11">
        <f t="shared" si="25"/>
        <v>40595.25</v>
      </c>
      <c r="Q257" s="14">
        <f t="shared" si="26"/>
        <v>40590.25</v>
      </c>
      <c r="R257" s="12">
        <f t="shared" si="27"/>
        <v>2011</v>
      </c>
      <c r="S257" t="b">
        <v>0</v>
      </c>
      <c r="T257" t="b">
        <v>1</v>
      </c>
      <c r="U257" t="s">
        <v>23</v>
      </c>
      <c r="V257" s="13" t="s">
        <v>2035</v>
      </c>
      <c r="W257" s="13" t="s">
        <v>2036</v>
      </c>
    </row>
    <row r="258" spans="1:23" ht="17" x14ac:dyDescent="0.2">
      <c r="A258">
        <v>256</v>
      </c>
      <c r="B258" t="s">
        <v>564</v>
      </c>
      <c r="C258" s="3" t="s">
        <v>565</v>
      </c>
      <c r="D258">
        <v>4100</v>
      </c>
      <c r="E258" s="13" t="str">
        <f t="shared" si="22"/>
        <v>1000 to 4999</v>
      </c>
      <c r="F258">
        <v>959</v>
      </c>
      <c r="G258" s="7">
        <f t="shared" ref="G258:G321" si="28">$F258/$D258*100</f>
        <v>23.390243902439025</v>
      </c>
      <c r="H258" t="s">
        <v>14</v>
      </c>
      <c r="I258">
        <v>15</v>
      </c>
      <c r="J258" s="9">
        <f t="shared" si="23"/>
        <v>63.93333333333333</v>
      </c>
      <c r="K258" t="s">
        <v>40</v>
      </c>
      <c r="L258" t="s">
        <v>41</v>
      </c>
      <c r="M258">
        <v>1453615200</v>
      </c>
      <c r="N258" s="11">
        <f t="shared" si="24"/>
        <v>42393.25</v>
      </c>
      <c r="O258">
        <v>1456812000</v>
      </c>
      <c r="P258" s="11">
        <f t="shared" si="25"/>
        <v>42430.25</v>
      </c>
      <c r="Q258" s="14">
        <f t="shared" si="26"/>
        <v>42393.25</v>
      </c>
      <c r="R258" s="12">
        <f t="shared" si="27"/>
        <v>2016</v>
      </c>
      <c r="S258" t="b">
        <v>0</v>
      </c>
      <c r="T258" t="b">
        <v>0</v>
      </c>
      <c r="U258" t="s">
        <v>23</v>
      </c>
      <c r="V258" s="13" t="s">
        <v>2035</v>
      </c>
      <c r="W258" s="13" t="s">
        <v>2036</v>
      </c>
    </row>
    <row r="259" spans="1:23" ht="17" x14ac:dyDescent="0.2">
      <c r="A259">
        <v>257</v>
      </c>
      <c r="B259" t="s">
        <v>566</v>
      </c>
      <c r="C259" s="3" t="s">
        <v>567</v>
      </c>
      <c r="D259">
        <v>5700</v>
      </c>
      <c r="E259" s="13" t="str">
        <f t="shared" ref="E259:E322" si="29">IF(D259&lt;1000, "Less than 1000",IF((D259&gt;=1000)*(D259&lt;=4999), "1000 to 4999",IF((D259&gt;=5000)*(D259&lt;=9999), "5000 to 9999",IF((D259&gt;=10000)*(D259&lt;=14999), "10000 to 14999",IF((D259&gt;=15000)*(D259&lt;=19999), "15000 to 19999",IF((D259&gt;=20000)*(D259&lt;=24999), "20000 to 24999",IF((D259&gt;=25000)*(D259&lt;=29999), "25000 to 29999",IF((D259&gt;=30000)*(D259&lt;=34999), "30000 to 34999",IF((D259&gt;=35000)*(D259&lt;=39999), "35000 to 39999",IF((D259&gt;=40000)*(D259&lt;=44999), "40000 to 44999",IF((D259&gt;=45000)*(D259&lt;=49999), "45000 to 49999",IF((D259&gt;=50000), "Greater than or equal to 50000",FALSE))))))))))))</f>
        <v>5000 to 9999</v>
      </c>
      <c r="F259">
        <v>8322</v>
      </c>
      <c r="G259" s="7">
        <f t="shared" si="28"/>
        <v>146</v>
      </c>
      <c r="H259" t="s">
        <v>20</v>
      </c>
      <c r="I259">
        <v>92</v>
      </c>
      <c r="J259" s="9">
        <f t="shared" ref="J259:J322" si="30">IF($F259=0,0,$F259/$I259)</f>
        <v>90.456521739130437</v>
      </c>
      <c r="K259" t="s">
        <v>21</v>
      </c>
      <c r="L259" t="s">
        <v>22</v>
      </c>
      <c r="M259">
        <v>1362463200</v>
      </c>
      <c r="N259" s="11">
        <f t="shared" ref="N259:N322" si="31">((($M259/60)/60)/24)+DATE(1970,1,1)</f>
        <v>41338.25</v>
      </c>
      <c r="O259">
        <v>1363669200</v>
      </c>
      <c r="P259" s="11">
        <f t="shared" ref="P259:P322" si="32">((($O259/60)/60)/24)+DATE(1970,1,1)</f>
        <v>41352.208333333336</v>
      </c>
      <c r="Q259" s="14">
        <f t="shared" ref="Q259:Q322" si="33">((($M259/60)/60)/24)+DATE(1970,1,1)</f>
        <v>41338.25</v>
      </c>
      <c r="R259" s="12">
        <f t="shared" ref="R259:R322" si="34">YEAR(N259)</f>
        <v>2013</v>
      </c>
      <c r="S259" t="b">
        <v>0</v>
      </c>
      <c r="T259" t="b">
        <v>0</v>
      </c>
      <c r="U259" t="s">
        <v>33</v>
      </c>
      <c r="V259" s="13" t="s">
        <v>2039</v>
      </c>
      <c r="W259" s="13" t="s">
        <v>2040</v>
      </c>
    </row>
    <row r="260" spans="1:23" ht="17" x14ac:dyDescent="0.2">
      <c r="A260">
        <v>258</v>
      </c>
      <c r="B260" t="s">
        <v>568</v>
      </c>
      <c r="C260" s="3" t="s">
        <v>569</v>
      </c>
      <c r="D260">
        <v>5000</v>
      </c>
      <c r="E260" s="13" t="str">
        <f t="shared" si="29"/>
        <v>5000 to 9999</v>
      </c>
      <c r="F260">
        <v>13424</v>
      </c>
      <c r="G260" s="7">
        <f t="shared" si="28"/>
        <v>268.48</v>
      </c>
      <c r="H260" t="s">
        <v>20</v>
      </c>
      <c r="I260">
        <v>186</v>
      </c>
      <c r="J260" s="9">
        <f t="shared" si="30"/>
        <v>72.172043010752688</v>
      </c>
      <c r="K260" t="s">
        <v>21</v>
      </c>
      <c r="L260" t="s">
        <v>22</v>
      </c>
      <c r="M260">
        <v>1481176800</v>
      </c>
      <c r="N260" s="11">
        <f t="shared" si="31"/>
        <v>42712.25</v>
      </c>
      <c r="O260">
        <v>1482904800</v>
      </c>
      <c r="P260" s="11">
        <f t="shared" si="32"/>
        <v>42732.25</v>
      </c>
      <c r="Q260" s="14">
        <f t="shared" si="33"/>
        <v>42712.25</v>
      </c>
      <c r="R260" s="12">
        <f t="shared" si="34"/>
        <v>2016</v>
      </c>
      <c r="S260" t="b">
        <v>0</v>
      </c>
      <c r="T260" t="b">
        <v>1</v>
      </c>
      <c r="U260" t="s">
        <v>33</v>
      </c>
      <c r="V260" s="13" t="s">
        <v>2039</v>
      </c>
      <c r="W260" s="13" t="s">
        <v>2040</v>
      </c>
    </row>
    <row r="261" spans="1:23" ht="34" x14ac:dyDescent="0.2">
      <c r="A261">
        <v>259</v>
      </c>
      <c r="B261" t="s">
        <v>570</v>
      </c>
      <c r="C261" s="3" t="s">
        <v>571</v>
      </c>
      <c r="D261">
        <v>1800</v>
      </c>
      <c r="E261" s="13" t="str">
        <f t="shared" si="29"/>
        <v>1000 to 4999</v>
      </c>
      <c r="F261">
        <v>10755</v>
      </c>
      <c r="G261" s="7">
        <f t="shared" si="28"/>
        <v>597.5</v>
      </c>
      <c r="H261" t="s">
        <v>20</v>
      </c>
      <c r="I261">
        <v>138</v>
      </c>
      <c r="J261" s="9">
        <f t="shared" si="30"/>
        <v>77.934782608695656</v>
      </c>
      <c r="K261" t="s">
        <v>21</v>
      </c>
      <c r="L261" t="s">
        <v>22</v>
      </c>
      <c r="M261">
        <v>1354946400</v>
      </c>
      <c r="N261" s="11">
        <f t="shared" si="31"/>
        <v>41251.25</v>
      </c>
      <c r="O261">
        <v>1356588000</v>
      </c>
      <c r="P261" s="11">
        <f t="shared" si="32"/>
        <v>41270.25</v>
      </c>
      <c r="Q261" s="14">
        <f t="shared" si="33"/>
        <v>41251.25</v>
      </c>
      <c r="R261" s="12">
        <f t="shared" si="34"/>
        <v>2012</v>
      </c>
      <c r="S261" t="b">
        <v>1</v>
      </c>
      <c r="T261" t="b">
        <v>0</v>
      </c>
      <c r="U261" t="s">
        <v>122</v>
      </c>
      <c r="V261" s="13" t="s">
        <v>2054</v>
      </c>
      <c r="W261" s="13" t="s">
        <v>2055</v>
      </c>
    </row>
    <row r="262" spans="1:23" ht="17" x14ac:dyDescent="0.2">
      <c r="A262">
        <v>260</v>
      </c>
      <c r="B262" t="s">
        <v>572</v>
      </c>
      <c r="C262" s="3" t="s">
        <v>573</v>
      </c>
      <c r="D262">
        <v>6300</v>
      </c>
      <c r="E262" s="13" t="str">
        <f t="shared" si="29"/>
        <v>5000 to 9999</v>
      </c>
      <c r="F262">
        <v>9935</v>
      </c>
      <c r="G262" s="7">
        <f t="shared" si="28"/>
        <v>157.69841269841268</v>
      </c>
      <c r="H262" t="s">
        <v>20</v>
      </c>
      <c r="I262">
        <v>261</v>
      </c>
      <c r="J262" s="9">
        <f t="shared" si="30"/>
        <v>38.065134099616856</v>
      </c>
      <c r="K262" t="s">
        <v>21</v>
      </c>
      <c r="L262" t="s">
        <v>22</v>
      </c>
      <c r="M262">
        <v>1348808400</v>
      </c>
      <c r="N262" s="11">
        <f t="shared" si="31"/>
        <v>41180.208333333336</v>
      </c>
      <c r="O262">
        <v>1349845200</v>
      </c>
      <c r="P262" s="11">
        <f t="shared" si="32"/>
        <v>41192.208333333336</v>
      </c>
      <c r="Q262" s="14">
        <f t="shared" si="33"/>
        <v>41180.208333333336</v>
      </c>
      <c r="R262" s="12">
        <f t="shared" si="34"/>
        <v>2012</v>
      </c>
      <c r="S262" t="b">
        <v>0</v>
      </c>
      <c r="T262" t="b">
        <v>0</v>
      </c>
      <c r="U262" t="s">
        <v>23</v>
      </c>
      <c r="V262" s="13" t="s">
        <v>2035</v>
      </c>
      <c r="W262" s="13" t="s">
        <v>2036</v>
      </c>
    </row>
    <row r="263" spans="1:23" ht="34" x14ac:dyDescent="0.2">
      <c r="A263">
        <v>261</v>
      </c>
      <c r="B263" t="s">
        <v>574</v>
      </c>
      <c r="C263" s="3" t="s">
        <v>575</v>
      </c>
      <c r="D263">
        <v>84300</v>
      </c>
      <c r="E263" s="13" t="str">
        <f t="shared" si="29"/>
        <v>Greater than or equal to 50000</v>
      </c>
      <c r="F263">
        <v>26303</v>
      </c>
      <c r="G263" s="7">
        <f t="shared" si="28"/>
        <v>31.201660735468568</v>
      </c>
      <c r="H263" t="s">
        <v>14</v>
      </c>
      <c r="I263">
        <v>454</v>
      </c>
      <c r="J263" s="9">
        <f t="shared" si="30"/>
        <v>57.936123348017624</v>
      </c>
      <c r="K263" t="s">
        <v>21</v>
      </c>
      <c r="L263" t="s">
        <v>22</v>
      </c>
      <c r="M263">
        <v>1282712400</v>
      </c>
      <c r="N263" s="11">
        <f t="shared" si="31"/>
        <v>40415.208333333336</v>
      </c>
      <c r="O263">
        <v>1283058000</v>
      </c>
      <c r="P263" s="11">
        <f t="shared" si="32"/>
        <v>40419.208333333336</v>
      </c>
      <c r="Q263" s="14">
        <f t="shared" si="33"/>
        <v>40415.208333333336</v>
      </c>
      <c r="R263" s="12">
        <f t="shared" si="34"/>
        <v>2010</v>
      </c>
      <c r="S263" t="b">
        <v>0</v>
      </c>
      <c r="T263" t="b">
        <v>1</v>
      </c>
      <c r="U263" t="s">
        <v>23</v>
      </c>
      <c r="V263" s="13" t="s">
        <v>2035</v>
      </c>
      <c r="W263" s="13" t="s">
        <v>2036</v>
      </c>
    </row>
    <row r="264" spans="1:23" ht="17" x14ac:dyDescent="0.2">
      <c r="A264">
        <v>262</v>
      </c>
      <c r="B264" t="s">
        <v>576</v>
      </c>
      <c r="C264" s="3" t="s">
        <v>577</v>
      </c>
      <c r="D264">
        <v>1700</v>
      </c>
      <c r="E264" s="13" t="str">
        <f t="shared" si="29"/>
        <v>1000 to 4999</v>
      </c>
      <c r="F264">
        <v>5328</v>
      </c>
      <c r="G264" s="7">
        <f t="shared" si="28"/>
        <v>313.41176470588238</v>
      </c>
      <c r="H264" t="s">
        <v>20</v>
      </c>
      <c r="I264">
        <v>107</v>
      </c>
      <c r="J264" s="9">
        <f t="shared" si="30"/>
        <v>49.794392523364486</v>
      </c>
      <c r="K264" t="s">
        <v>21</v>
      </c>
      <c r="L264" t="s">
        <v>22</v>
      </c>
      <c r="M264">
        <v>1301979600</v>
      </c>
      <c r="N264" s="11">
        <f t="shared" si="31"/>
        <v>40638.208333333336</v>
      </c>
      <c r="O264">
        <v>1304226000</v>
      </c>
      <c r="P264" s="11">
        <f t="shared" si="32"/>
        <v>40664.208333333336</v>
      </c>
      <c r="Q264" s="14">
        <f t="shared" si="33"/>
        <v>40638.208333333336</v>
      </c>
      <c r="R264" s="12">
        <f t="shared" si="34"/>
        <v>2011</v>
      </c>
      <c r="S264" t="b">
        <v>0</v>
      </c>
      <c r="T264" t="b">
        <v>1</v>
      </c>
      <c r="U264" t="s">
        <v>60</v>
      </c>
      <c r="V264" s="13" t="s">
        <v>2035</v>
      </c>
      <c r="W264" s="13" t="s">
        <v>2045</v>
      </c>
    </row>
    <row r="265" spans="1:23" ht="17" x14ac:dyDescent="0.2">
      <c r="A265">
        <v>263</v>
      </c>
      <c r="B265" t="s">
        <v>578</v>
      </c>
      <c r="C265" s="3" t="s">
        <v>579</v>
      </c>
      <c r="D265">
        <v>2900</v>
      </c>
      <c r="E265" s="13" t="str">
        <f t="shared" si="29"/>
        <v>1000 to 4999</v>
      </c>
      <c r="F265">
        <v>10756</v>
      </c>
      <c r="G265" s="7">
        <f t="shared" si="28"/>
        <v>370.89655172413791</v>
      </c>
      <c r="H265" t="s">
        <v>20</v>
      </c>
      <c r="I265">
        <v>199</v>
      </c>
      <c r="J265" s="9">
        <f t="shared" si="30"/>
        <v>54.050251256281406</v>
      </c>
      <c r="K265" t="s">
        <v>21</v>
      </c>
      <c r="L265" t="s">
        <v>22</v>
      </c>
      <c r="M265">
        <v>1263016800</v>
      </c>
      <c r="N265" s="11">
        <f t="shared" si="31"/>
        <v>40187.25</v>
      </c>
      <c r="O265">
        <v>1263016800</v>
      </c>
      <c r="P265" s="11">
        <f t="shared" si="32"/>
        <v>40187.25</v>
      </c>
      <c r="Q265" s="14">
        <f t="shared" si="33"/>
        <v>40187.25</v>
      </c>
      <c r="R265" s="12">
        <f t="shared" si="34"/>
        <v>2010</v>
      </c>
      <c r="S265" t="b">
        <v>0</v>
      </c>
      <c r="T265" t="b">
        <v>0</v>
      </c>
      <c r="U265" t="s">
        <v>122</v>
      </c>
      <c r="V265" s="13" t="s">
        <v>2054</v>
      </c>
      <c r="W265" s="13" t="s">
        <v>2055</v>
      </c>
    </row>
    <row r="266" spans="1:23" ht="17" x14ac:dyDescent="0.2">
      <c r="A266">
        <v>264</v>
      </c>
      <c r="B266" t="s">
        <v>580</v>
      </c>
      <c r="C266" s="3" t="s">
        <v>581</v>
      </c>
      <c r="D266">
        <v>45600</v>
      </c>
      <c r="E266" s="13" t="str">
        <f t="shared" si="29"/>
        <v>45000 to 49999</v>
      </c>
      <c r="F266">
        <v>165375</v>
      </c>
      <c r="G266" s="7">
        <f t="shared" si="28"/>
        <v>362.66447368421052</v>
      </c>
      <c r="H266" t="s">
        <v>20</v>
      </c>
      <c r="I266">
        <v>5512</v>
      </c>
      <c r="J266" s="9">
        <f t="shared" si="30"/>
        <v>30.002721335268504</v>
      </c>
      <c r="K266" t="s">
        <v>21</v>
      </c>
      <c r="L266" t="s">
        <v>22</v>
      </c>
      <c r="M266">
        <v>1360648800</v>
      </c>
      <c r="N266" s="11">
        <f t="shared" si="31"/>
        <v>41317.25</v>
      </c>
      <c r="O266">
        <v>1362031200</v>
      </c>
      <c r="P266" s="11">
        <f t="shared" si="32"/>
        <v>41333.25</v>
      </c>
      <c r="Q266" s="14">
        <f t="shared" si="33"/>
        <v>41317.25</v>
      </c>
      <c r="R266" s="12">
        <f t="shared" si="34"/>
        <v>2013</v>
      </c>
      <c r="S266" t="b">
        <v>0</v>
      </c>
      <c r="T266" t="b">
        <v>0</v>
      </c>
      <c r="U266" t="s">
        <v>33</v>
      </c>
      <c r="V266" s="13" t="s">
        <v>2039</v>
      </c>
      <c r="W266" s="13" t="s">
        <v>2040</v>
      </c>
    </row>
    <row r="267" spans="1:23" ht="17" x14ac:dyDescent="0.2">
      <c r="A267">
        <v>265</v>
      </c>
      <c r="B267" t="s">
        <v>582</v>
      </c>
      <c r="C267" s="3" t="s">
        <v>583</v>
      </c>
      <c r="D267">
        <v>4900</v>
      </c>
      <c r="E267" s="13" t="str">
        <f t="shared" si="29"/>
        <v>1000 to 4999</v>
      </c>
      <c r="F267">
        <v>6031</v>
      </c>
      <c r="G267" s="7">
        <f t="shared" si="28"/>
        <v>123.08163265306122</v>
      </c>
      <c r="H267" t="s">
        <v>20</v>
      </c>
      <c r="I267">
        <v>86</v>
      </c>
      <c r="J267" s="9">
        <f t="shared" si="30"/>
        <v>70.127906976744185</v>
      </c>
      <c r="K267" t="s">
        <v>21</v>
      </c>
      <c r="L267" t="s">
        <v>22</v>
      </c>
      <c r="M267">
        <v>1451800800</v>
      </c>
      <c r="N267" s="11">
        <f t="shared" si="31"/>
        <v>42372.25</v>
      </c>
      <c r="O267">
        <v>1455602400</v>
      </c>
      <c r="P267" s="11">
        <f t="shared" si="32"/>
        <v>42416.25</v>
      </c>
      <c r="Q267" s="14">
        <f t="shared" si="33"/>
        <v>42372.25</v>
      </c>
      <c r="R267" s="12">
        <f t="shared" si="34"/>
        <v>2016</v>
      </c>
      <c r="S267" t="b">
        <v>0</v>
      </c>
      <c r="T267" t="b">
        <v>0</v>
      </c>
      <c r="U267" t="s">
        <v>33</v>
      </c>
      <c r="V267" s="13" t="s">
        <v>2039</v>
      </c>
      <c r="W267" s="13" t="s">
        <v>2040</v>
      </c>
    </row>
    <row r="268" spans="1:23" ht="34" x14ac:dyDescent="0.2">
      <c r="A268">
        <v>266</v>
      </c>
      <c r="B268" t="s">
        <v>584</v>
      </c>
      <c r="C268" s="3" t="s">
        <v>585</v>
      </c>
      <c r="D268">
        <v>111900</v>
      </c>
      <c r="E268" s="13" t="str">
        <f t="shared" si="29"/>
        <v>Greater than or equal to 50000</v>
      </c>
      <c r="F268">
        <v>85902</v>
      </c>
      <c r="G268" s="7">
        <f t="shared" si="28"/>
        <v>76.766756032171585</v>
      </c>
      <c r="H268" t="s">
        <v>14</v>
      </c>
      <c r="I268">
        <v>3182</v>
      </c>
      <c r="J268" s="9">
        <f t="shared" si="30"/>
        <v>26.996228786926462</v>
      </c>
      <c r="K268" t="s">
        <v>107</v>
      </c>
      <c r="L268" t="s">
        <v>108</v>
      </c>
      <c r="M268">
        <v>1415340000</v>
      </c>
      <c r="N268" s="11">
        <f t="shared" si="31"/>
        <v>41950.25</v>
      </c>
      <c r="O268">
        <v>1418191200</v>
      </c>
      <c r="P268" s="11">
        <f t="shared" si="32"/>
        <v>41983.25</v>
      </c>
      <c r="Q268" s="14">
        <f t="shared" si="33"/>
        <v>41950.25</v>
      </c>
      <c r="R268" s="12">
        <f t="shared" si="34"/>
        <v>2014</v>
      </c>
      <c r="S268" t="b">
        <v>0</v>
      </c>
      <c r="T268" t="b">
        <v>1</v>
      </c>
      <c r="U268" t="s">
        <v>159</v>
      </c>
      <c r="V268" s="13" t="s">
        <v>2035</v>
      </c>
      <c r="W268" s="13" t="s">
        <v>2058</v>
      </c>
    </row>
    <row r="269" spans="1:23" ht="34" x14ac:dyDescent="0.2">
      <c r="A269">
        <v>267</v>
      </c>
      <c r="B269" t="s">
        <v>586</v>
      </c>
      <c r="C269" s="3" t="s">
        <v>587</v>
      </c>
      <c r="D269">
        <v>61600</v>
      </c>
      <c r="E269" s="13" t="str">
        <f t="shared" si="29"/>
        <v>Greater than or equal to 50000</v>
      </c>
      <c r="F269">
        <v>143910</v>
      </c>
      <c r="G269" s="7">
        <f t="shared" si="28"/>
        <v>233.62012987012989</v>
      </c>
      <c r="H269" t="s">
        <v>20</v>
      </c>
      <c r="I269">
        <v>2768</v>
      </c>
      <c r="J269" s="9">
        <f t="shared" si="30"/>
        <v>51.990606936416185</v>
      </c>
      <c r="K269" t="s">
        <v>26</v>
      </c>
      <c r="L269" t="s">
        <v>27</v>
      </c>
      <c r="M269">
        <v>1351054800</v>
      </c>
      <c r="N269" s="11">
        <f t="shared" si="31"/>
        <v>41206.208333333336</v>
      </c>
      <c r="O269">
        <v>1352440800</v>
      </c>
      <c r="P269" s="11">
        <f t="shared" si="32"/>
        <v>41222.25</v>
      </c>
      <c r="Q269" s="14">
        <f t="shared" si="33"/>
        <v>41206.208333333336</v>
      </c>
      <c r="R269" s="12">
        <f t="shared" si="34"/>
        <v>2012</v>
      </c>
      <c r="S269" t="b">
        <v>0</v>
      </c>
      <c r="T269" t="b">
        <v>0</v>
      </c>
      <c r="U269" t="s">
        <v>33</v>
      </c>
      <c r="V269" s="13" t="s">
        <v>2039</v>
      </c>
      <c r="W269" s="13" t="s">
        <v>2040</v>
      </c>
    </row>
    <row r="270" spans="1:23" ht="17" x14ac:dyDescent="0.2">
      <c r="A270">
        <v>268</v>
      </c>
      <c r="B270" t="s">
        <v>588</v>
      </c>
      <c r="C270" s="3" t="s">
        <v>589</v>
      </c>
      <c r="D270">
        <v>1500</v>
      </c>
      <c r="E270" s="13" t="str">
        <f t="shared" si="29"/>
        <v>1000 to 4999</v>
      </c>
      <c r="F270">
        <v>2708</v>
      </c>
      <c r="G270" s="7">
        <f t="shared" si="28"/>
        <v>180.53333333333333</v>
      </c>
      <c r="H270" t="s">
        <v>20</v>
      </c>
      <c r="I270">
        <v>48</v>
      </c>
      <c r="J270" s="9">
        <f t="shared" si="30"/>
        <v>56.416666666666664</v>
      </c>
      <c r="K270" t="s">
        <v>21</v>
      </c>
      <c r="L270" t="s">
        <v>22</v>
      </c>
      <c r="M270">
        <v>1349326800</v>
      </c>
      <c r="N270" s="11">
        <f t="shared" si="31"/>
        <v>41186.208333333336</v>
      </c>
      <c r="O270">
        <v>1353304800</v>
      </c>
      <c r="P270" s="11">
        <f t="shared" si="32"/>
        <v>41232.25</v>
      </c>
      <c r="Q270" s="14">
        <f t="shared" si="33"/>
        <v>41186.208333333336</v>
      </c>
      <c r="R270" s="12">
        <f t="shared" si="34"/>
        <v>2012</v>
      </c>
      <c r="S270" t="b">
        <v>0</v>
      </c>
      <c r="T270" t="b">
        <v>0</v>
      </c>
      <c r="U270" t="s">
        <v>42</v>
      </c>
      <c r="V270" s="13" t="s">
        <v>2041</v>
      </c>
      <c r="W270" s="13" t="s">
        <v>2042</v>
      </c>
    </row>
    <row r="271" spans="1:23" ht="17" x14ac:dyDescent="0.2">
      <c r="A271">
        <v>269</v>
      </c>
      <c r="B271" t="s">
        <v>590</v>
      </c>
      <c r="C271" s="3" t="s">
        <v>591</v>
      </c>
      <c r="D271">
        <v>3500</v>
      </c>
      <c r="E271" s="13" t="str">
        <f t="shared" si="29"/>
        <v>1000 to 4999</v>
      </c>
      <c r="F271">
        <v>8842</v>
      </c>
      <c r="G271" s="7">
        <f t="shared" si="28"/>
        <v>252.62857142857143</v>
      </c>
      <c r="H271" t="s">
        <v>20</v>
      </c>
      <c r="I271">
        <v>87</v>
      </c>
      <c r="J271" s="9">
        <f t="shared" si="30"/>
        <v>101.63218390804597</v>
      </c>
      <c r="K271" t="s">
        <v>21</v>
      </c>
      <c r="L271" t="s">
        <v>22</v>
      </c>
      <c r="M271">
        <v>1548914400</v>
      </c>
      <c r="N271" s="11">
        <f t="shared" si="31"/>
        <v>43496.25</v>
      </c>
      <c r="O271">
        <v>1550728800</v>
      </c>
      <c r="P271" s="11">
        <f t="shared" si="32"/>
        <v>43517.25</v>
      </c>
      <c r="Q271" s="14">
        <f t="shared" si="33"/>
        <v>43496.25</v>
      </c>
      <c r="R271" s="12">
        <f t="shared" si="34"/>
        <v>2019</v>
      </c>
      <c r="S271" t="b">
        <v>0</v>
      </c>
      <c r="T271" t="b">
        <v>0</v>
      </c>
      <c r="U271" t="s">
        <v>269</v>
      </c>
      <c r="V271" s="13" t="s">
        <v>2041</v>
      </c>
      <c r="W271" s="13" t="s">
        <v>2060</v>
      </c>
    </row>
    <row r="272" spans="1:23" ht="34" x14ac:dyDescent="0.2">
      <c r="A272">
        <v>270</v>
      </c>
      <c r="B272" t="s">
        <v>592</v>
      </c>
      <c r="C272" s="3" t="s">
        <v>593</v>
      </c>
      <c r="D272">
        <v>173900</v>
      </c>
      <c r="E272" s="13" t="str">
        <f t="shared" si="29"/>
        <v>Greater than or equal to 50000</v>
      </c>
      <c r="F272">
        <v>47260</v>
      </c>
      <c r="G272" s="7">
        <f t="shared" si="28"/>
        <v>27.176538240368025</v>
      </c>
      <c r="H272" t="s">
        <v>74</v>
      </c>
      <c r="I272">
        <v>1890</v>
      </c>
      <c r="J272" s="9">
        <f t="shared" si="30"/>
        <v>25.005291005291006</v>
      </c>
      <c r="K272" t="s">
        <v>21</v>
      </c>
      <c r="L272" t="s">
        <v>22</v>
      </c>
      <c r="M272">
        <v>1291269600</v>
      </c>
      <c r="N272" s="11">
        <f t="shared" si="31"/>
        <v>40514.25</v>
      </c>
      <c r="O272">
        <v>1291442400</v>
      </c>
      <c r="P272" s="11">
        <f t="shared" si="32"/>
        <v>40516.25</v>
      </c>
      <c r="Q272" s="14">
        <f t="shared" si="33"/>
        <v>40514.25</v>
      </c>
      <c r="R272" s="12">
        <f t="shared" si="34"/>
        <v>2010</v>
      </c>
      <c r="S272" t="b">
        <v>0</v>
      </c>
      <c r="T272" t="b">
        <v>0</v>
      </c>
      <c r="U272" t="s">
        <v>89</v>
      </c>
      <c r="V272" s="13" t="s">
        <v>2050</v>
      </c>
      <c r="W272" s="13" t="s">
        <v>2051</v>
      </c>
    </row>
    <row r="273" spans="1:23" ht="34" x14ac:dyDescent="0.2">
      <c r="A273">
        <v>271</v>
      </c>
      <c r="B273" t="s">
        <v>594</v>
      </c>
      <c r="C273" s="3" t="s">
        <v>595</v>
      </c>
      <c r="D273">
        <v>153700</v>
      </c>
      <c r="E273" s="13" t="str">
        <f t="shared" si="29"/>
        <v>Greater than or equal to 50000</v>
      </c>
      <c r="F273">
        <v>1953</v>
      </c>
      <c r="G273" s="7">
        <f t="shared" si="28"/>
        <v>1.2706571242680547</v>
      </c>
      <c r="H273" t="s">
        <v>47</v>
      </c>
      <c r="I273">
        <v>61</v>
      </c>
      <c r="J273" s="9">
        <f t="shared" si="30"/>
        <v>32.016393442622949</v>
      </c>
      <c r="K273" t="s">
        <v>21</v>
      </c>
      <c r="L273" t="s">
        <v>22</v>
      </c>
      <c r="M273">
        <v>1449468000</v>
      </c>
      <c r="N273" s="11">
        <f t="shared" si="31"/>
        <v>42345.25</v>
      </c>
      <c r="O273">
        <v>1452146400</v>
      </c>
      <c r="P273" s="11">
        <f t="shared" si="32"/>
        <v>42376.25</v>
      </c>
      <c r="Q273" s="14">
        <f t="shared" si="33"/>
        <v>42345.25</v>
      </c>
      <c r="R273" s="12">
        <f t="shared" si="34"/>
        <v>2015</v>
      </c>
      <c r="S273" t="b">
        <v>0</v>
      </c>
      <c r="T273" t="b">
        <v>0</v>
      </c>
      <c r="U273" t="s">
        <v>122</v>
      </c>
      <c r="V273" s="13" t="s">
        <v>2054</v>
      </c>
      <c r="W273" s="13" t="s">
        <v>2055</v>
      </c>
    </row>
    <row r="274" spans="1:23" ht="34" x14ac:dyDescent="0.2">
      <c r="A274">
        <v>272</v>
      </c>
      <c r="B274" t="s">
        <v>596</v>
      </c>
      <c r="C274" s="3" t="s">
        <v>597</v>
      </c>
      <c r="D274">
        <v>51100</v>
      </c>
      <c r="E274" s="13" t="str">
        <f t="shared" si="29"/>
        <v>Greater than or equal to 50000</v>
      </c>
      <c r="F274">
        <v>155349</v>
      </c>
      <c r="G274" s="7">
        <f t="shared" si="28"/>
        <v>304.0097847358121</v>
      </c>
      <c r="H274" t="s">
        <v>20</v>
      </c>
      <c r="I274">
        <v>1894</v>
      </c>
      <c r="J274" s="9">
        <f t="shared" si="30"/>
        <v>82.021647307286173</v>
      </c>
      <c r="K274" t="s">
        <v>21</v>
      </c>
      <c r="L274" t="s">
        <v>22</v>
      </c>
      <c r="M274">
        <v>1562734800</v>
      </c>
      <c r="N274" s="11">
        <f t="shared" si="31"/>
        <v>43656.208333333328</v>
      </c>
      <c r="O274">
        <v>1564894800</v>
      </c>
      <c r="P274" s="11">
        <f t="shared" si="32"/>
        <v>43681.208333333328</v>
      </c>
      <c r="Q274" s="14">
        <f t="shared" si="33"/>
        <v>43656.208333333328</v>
      </c>
      <c r="R274" s="12">
        <f t="shared" si="34"/>
        <v>2019</v>
      </c>
      <c r="S274" t="b">
        <v>0</v>
      </c>
      <c r="T274" t="b">
        <v>1</v>
      </c>
      <c r="U274" t="s">
        <v>33</v>
      </c>
      <c r="V274" s="13" t="s">
        <v>2039</v>
      </c>
      <c r="W274" s="13" t="s">
        <v>2040</v>
      </c>
    </row>
    <row r="275" spans="1:23" ht="17" x14ac:dyDescent="0.2">
      <c r="A275">
        <v>273</v>
      </c>
      <c r="B275" t="s">
        <v>598</v>
      </c>
      <c r="C275" s="3" t="s">
        <v>599</v>
      </c>
      <c r="D275">
        <v>7800</v>
      </c>
      <c r="E275" s="13" t="str">
        <f t="shared" si="29"/>
        <v>5000 to 9999</v>
      </c>
      <c r="F275">
        <v>10704</v>
      </c>
      <c r="G275" s="7">
        <f t="shared" si="28"/>
        <v>137.23076923076923</v>
      </c>
      <c r="H275" t="s">
        <v>20</v>
      </c>
      <c r="I275">
        <v>282</v>
      </c>
      <c r="J275" s="9">
        <f t="shared" si="30"/>
        <v>37.957446808510639</v>
      </c>
      <c r="K275" t="s">
        <v>15</v>
      </c>
      <c r="L275" t="s">
        <v>16</v>
      </c>
      <c r="M275">
        <v>1505624400</v>
      </c>
      <c r="N275" s="11">
        <f t="shared" si="31"/>
        <v>42995.208333333328</v>
      </c>
      <c r="O275">
        <v>1505883600</v>
      </c>
      <c r="P275" s="11">
        <f t="shared" si="32"/>
        <v>42998.208333333328</v>
      </c>
      <c r="Q275" s="14">
        <f t="shared" si="33"/>
        <v>42995.208333333328</v>
      </c>
      <c r="R275" s="12">
        <f t="shared" si="34"/>
        <v>2017</v>
      </c>
      <c r="S275" t="b">
        <v>0</v>
      </c>
      <c r="T275" t="b">
        <v>0</v>
      </c>
      <c r="U275" t="s">
        <v>33</v>
      </c>
      <c r="V275" s="13" t="s">
        <v>2039</v>
      </c>
      <c r="W275" s="13" t="s">
        <v>2040</v>
      </c>
    </row>
    <row r="276" spans="1:23" ht="34" x14ac:dyDescent="0.2">
      <c r="A276">
        <v>274</v>
      </c>
      <c r="B276" t="s">
        <v>600</v>
      </c>
      <c r="C276" s="3" t="s">
        <v>601</v>
      </c>
      <c r="D276">
        <v>2400</v>
      </c>
      <c r="E276" s="13" t="str">
        <f t="shared" si="29"/>
        <v>1000 to 4999</v>
      </c>
      <c r="F276">
        <v>773</v>
      </c>
      <c r="G276" s="7">
        <f t="shared" si="28"/>
        <v>32.208333333333336</v>
      </c>
      <c r="H276" t="s">
        <v>14</v>
      </c>
      <c r="I276">
        <v>15</v>
      </c>
      <c r="J276" s="9">
        <f t="shared" si="30"/>
        <v>51.533333333333331</v>
      </c>
      <c r="K276" t="s">
        <v>21</v>
      </c>
      <c r="L276" t="s">
        <v>22</v>
      </c>
      <c r="M276">
        <v>1509948000</v>
      </c>
      <c r="N276" s="11">
        <f t="shared" si="31"/>
        <v>43045.25</v>
      </c>
      <c r="O276">
        <v>1510380000</v>
      </c>
      <c r="P276" s="11">
        <f t="shared" si="32"/>
        <v>43050.25</v>
      </c>
      <c r="Q276" s="14">
        <f t="shared" si="33"/>
        <v>43045.25</v>
      </c>
      <c r="R276" s="12">
        <f t="shared" si="34"/>
        <v>2017</v>
      </c>
      <c r="S276" t="b">
        <v>0</v>
      </c>
      <c r="T276" t="b">
        <v>0</v>
      </c>
      <c r="U276" t="s">
        <v>33</v>
      </c>
      <c r="V276" s="13" t="s">
        <v>2039</v>
      </c>
      <c r="W276" s="13" t="s">
        <v>2040</v>
      </c>
    </row>
    <row r="277" spans="1:23" ht="34" x14ac:dyDescent="0.2">
      <c r="A277">
        <v>275</v>
      </c>
      <c r="B277" t="s">
        <v>602</v>
      </c>
      <c r="C277" s="3" t="s">
        <v>603</v>
      </c>
      <c r="D277">
        <v>3900</v>
      </c>
      <c r="E277" s="13" t="str">
        <f t="shared" si="29"/>
        <v>1000 to 4999</v>
      </c>
      <c r="F277">
        <v>9419</v>
      </c>
      <c r="G277" s="7">
        <f t="shared" si="28"/>
        <v>241.51282051282053</v>
      </c>
      <c r="H277" t="s">
        <v>20</v>
      </c>
      <c r="I277">
        <v>116</v>
      </c>
      <c r="J277" s="9">
        <f t="shared" si="30"/>
        <v>81.198275862068968</v>
      </c>
      <c r="K277" t="s">
        <v>21</v>
      </c>
      <c r="L277" t="s">
        <v>22</v>
      </c>
      <c r="M277">
        <v>1554526800</v>
      </c>
      <c r="N277" s="11">
        <f t="shared" si="31"/>
        <v>43561.208333333328</v>
      </c>
      <c r="O277">
        <v>1555218000</v>
      </c>
      <c r="P277" s="11">
        <f t="shared" si="32"/>
        <v>43569.208333333328</v>
      </c>
      <c r="Q277" s="14">
        <f t="shared" si="33"/>
        <v>43561.208333333328</v>
      </c>
      <c r="R277" s="12">
        <f t="shared" si="34"/>
        <v>2019</v>
      </c>
      <c r="S277" t="b">
        <v>0</v>
      </c>
      <c r="T277" t="b">
        <v>0</v>
      </c>
      <c r="U277" t="s">
        <v>206</v>
      </c>
      <c r="V277" s="13" t="s">
        <v>2047</v>
      </c>
      <c r="W277" s="13" t="s">
        <v>2059</v>
      </c>
    </row>
    <row r="278" spans="1:23" ht="17" x14ac:dyDescent="0.2">
      <c r="A278">
        <v>276</v>
      </c>
      <c r="B278" t="s">
        <v>604</v>
      </c>
      <c r="C278" s="3" t="s">
        <v>605</v>
      </c>
      <c r="D278">
        <v>5500</v>
      </c>
      <c r="E278" s="13" t="str">
        <f t="shared" si="29"/>
        <v>5000 to 9999</v>
      </c>
      <c r="F278">
        <v>5324</v>
      </c>
      <c r="G278" s="7">
        <f t="shared" si="28"/>
        <v>96.8</v>
      </c>
      <c r="H278" t="s">
        <v>14</v>
      </c>
      <c r="I278">
        <v>133</v>
      </c>
      <c r="J278" s="9">
        <f t="shared" si="30"/>
        <v>40.030075187969928</v>
      </c>
      <c r="K278" t="s">
        <v>21</v>
      </c>
      <c r="L278" t="s">
        <v>22</v>
      </c>
      <c r="M278">
        <v>1334811600</v>
      </c>
      <c r="N278" s="11">
        <f t="shared" si="31"/>
        <v>41018.208333333336</v>
      </c>
      <c r="O278">
        <v>1335243600</v>
      </c>
      <c r="P278" s="11">
        <f t="shared" si="32"/>
        <v>41023.208333333336</v>
      </c>
      <c r="Q278" s="14">
        <f t="shared" si="33"/>
        <v>41018.208333333336</v>
      </c>
      <c r="R278" s="12">
        <f t="shared" si="34"/>
        <v>2012</v>
      </c>
      <c r="S278" t="b">
        <v>0</v>
      </c>
      <c r="T278" t="b">
        <v>1</v>
      </c>
      <c r="U278" t="s">
        <v>89</v>
      </c>
      <c r="V278" s="13" t="s">
        <v>2050</v>
      </c>
      <c r="W278" s="13" t="s">
        <v>2051</v>
      </c>
    </row>
    <row r="279" spans="1:23" ht="34" x14ac:dyDescent="0.2">
      <c r="A279">
        <v>277</v>
      </c>
      <c r="B279" t="s">
        <v>606</v>
      </c>
      <c r="C279" s="3" t="s">
        <v>607</v>
      </c>
      <c r="D279">
        <v>700</v>
      </c>
      <c r="E279" s="13" t="str">
        <f t="shared" si="29"/>
        <v>Less than 1000</v>
      </c>
      <c r="F279">
        <v>7465</v>
      </c>
      <c r="G279" s="7">
        <f t="shared" si="28"/>
        <v>1066.4285714285716</v>
      </c>
      <c r="H279" t="s">
        <v>20</v>
      </c>
      <c r="I279">
        <v>83</v>
      </c>
      <c r="J279" s="9">
        <f t="shared" si="30"/>
        <v>89.939759036144579</v>
      </c>
      <c r="K279" t="s">
        <v>21</v>
      </c>
      <c r="L279" t="s">
        <v>22</v>
      </c>
      <c r="M279">
        <v>1279515600</v>
      </c>
      <c r="N279" s="11">
        <f t="shared" si="31"/>
        <v>40378.208333333336</v>
      </c>
      <c r="O279">
        <v>1279688400</v>
      </c>
      <c r="P279" s="11">
        <f t="shared" si="32"/>
        <v>40380.208333333336</v>
      </c>
      <c r="Q279" s="14">
        <f t="shared" si="33"/>
        <v>40378.208333333336</v>
      </c>
      <c r="R279" s="12">
        <f t="shared" si="34"/>
        <v>2010</v>
      </c>
      <c r="S279" t="b">
        <v>0</v>
      </c>
      <c r="T279" t="b">
        <v>0</v>
      </c>
      <c r="U279" t="s">
        <v>33</v>
      </c>
      <c r="V279" s="13" t="s">
        <v>2039</v>
      </c>
      <c r="W279" s="13" t="s">
        <v>2040</v>
      </c>
    </row>
    <row r="280" spans="1:23" ht="17" x14ac:dyDescent="0.2">
      <c r="A280">
        <v>278</v>
      </c>
      <c r="B280" t="s">
        <v>608</v>
      </c>
      <c r="C280" s="3" t="s">
        <v>609</v>
      </c>
      <c r="D280">
        <v>2700</v>
      </c>
      <c r="E280" s="13" t="str">
        <f t="shared" si="29"/>
        <v>1000 to 4999</v>
      </c>
      <c r="F280">
        <v>8799</v>
      </c>
      <c r="G280" s="7">
        <f t="shared" si="28"/>
        <v>325.88888888888891</v>
      </c>
      <c r="H280" t="s">
        <v>20</v>
      </c>
      <c r="I280">
        <v>91</v>
      </c>
      <c r="J280" s="9">
        <f t="shared" si="30"/>
        <v>96.692307692307693</v>
      </c>
      <c r="K280" t="s">
        <v>21</v>
      </c>
      <c r="L280" t="s">
        <v>22</v>
      </c>
      <c r="M280">
        <v>1353909600</v>
      </c>
      <c r="N280" s="11">
        <f t="shared" si="31"/>
        <v>41239.25</v>
      </c>
      <c r="O280">
        <v>1356069600</v>
      </c>
      <c r="P280" s="11">
        <f t="shared" si="32"/>
        <v>41264.25</v>
      </c>
      <c r="Q280" s="14">
        <f t="shared" si="33"/>
        <v>41239.25</v>
      </c>
      <c r="R280" s="12">
        <f t="shared" si="34"/>
        <v>2012</v>
      </c>
      <c r="S280" t="b">
        <v>0</v>
      </c>
      <c r="T280" t="b">
        <v>0</v>
      </c>
      <c r="U280" t="s">
        <v>28</v>
      </c>
      <c r="V280" s="13" t="s">
        <v>2037</v>
      </c>
      <c r="W280" s="13" t="s">
        <v>2038</v>
      </c>
    </row>
    <row r="281" spans="1:23" ht="17" x14ac:dyDescent="0.2">
      <c r="A281">
        <v>279</v>
      </c>
      <c r="B281" t="s">
        <v>610</v>
      </c>
      <c r="C281" s="3" t="s">
        <v>611</v>
      </c>
      <c r="D281">
        <v>8000</v>
      </c>
      <c r="E281" s="13" t="str">
        <f t="shared" si="29"/>
        <v>5000 to 9999</v>
      </c>
      <c r="F281">
        <v>13656</v>
      </c>
      <c r="G281" s="7">
        <f t="shared" si="28"/>
        <v>170.70000000000002</v>
      </c>
      <c r="H281" t="s">
        <v>20</v>
      </c>
      <c r="I281">
        <v>546</v>
      </c>
      <c r="J281" s="9">
        <f t="shared" si="30"/>
        <v>25.010989010989011</v>
      </c>
      <c r="K281" t="s">
        <v>21</v>
      </c>
      <c r="L281" t="s">
        <v>22</v>
      </c>
      <c r="M281">
        <v>1535950800</v>
      </c>
      <c r="N281" s="11">
        <f t="shared" si="31"/>
        <v>43346.208333333328</v>
      </c>
      <c r="O281">
        <v>1536210000</v>
      </c>
      <c r="P281" s="11">
        <f t="shared" si="32"/>
        <v>43349.208333333328</v>
      </c>
      <c r="Q281" s="14">
        <f t="shared" si="33"/>
        <v>43346.208333333328</v>
      </c>
      <c r="R281" s="12">
        <f t="shared" si="34"/>
        <v>2018</v>
      </c>
      <c r="S281" t="b">
        <v>0</v>
      </c>
      <c r="T281" t="b">
        <v>0</v>
      </c>
      <c r="U281" t="s">
        <v>33</v>
      </c>
      <c r="V281" s="13" t="s">
        <v>2039</v>
      </c>
      <c r="W281" s="13" t="s">
        <v>2040</v>
      </c>
    </row>
    <row r="282" spans="1:23" ht="34" x14ac:dyDescent="0.2">
      <c r="A282">
        <v>280</v>
      </c>
      <c r="B282" t="s">
        <v>612</v>
      </c>
      <c r="C282" s="3" t="s">
        <v>613</v>
      </c>
      <c r="D282">
        <v>2500</v>
      </c>
      <c r="E282" s="13" t="str">
        <f t="shared" si="29"/>
        <v>1000 to 4999</v>
      </c>
      <c r="F282">
        <v>14536</v>
      </c>
      <c r="G282" s="7">
        <f t="shared" si="28"/>
        <v>581.44000000000005</v>
      </c>
      <c r="H282" t="s">
        <v>20</v>
      </c>
      <c r="I282">
        <v>393</v>
      </c>
      <c r="J282" s="9">
        <f t="shared" si="30"/>
        <v>36.987277353689571</v>
      </c>
      <c r="K282" t="s">
        <v>21</v>
      </c>
      <c r="L282" t="s">
        <v>22</v>
      </c>
      <c r="M282">
        <v>1511244000</v>
      </c>
      <c r="N282" s="11">
        <f t="shared" si="31"/>
        <v>43060.25</v>
      </c>
      <c r="O282">
        <v>1511762400</v>
      </c>
      <c r="P282" s="11">
        <f t="shared" si="32"/>
        <v>43066.25</v>
      </c>
      <c r="Q282" s="14">
        <f t="shared" si="33"/>
        <v>43060.25</v>
      </c>
      <c r="R282" s="12">
        <f t="shared" si="34"/>
        <v>2017</v>
      </c>
      <c r="S282" t="b">
        <v>0</v>
      </c>
      <c r="T282" t="b">
        <v>0</v>
      </c>
      <c r="U282" t="s">
        <v>71</v>
      </c>
      <c r="V282" s="13" t="s">
        <v>2041</v>
      </c>
      <c r="W282" s="13" t="s">
        <v>2049</v>
      </c>
    </row>
    <row r="283" spans="1:23" ht="34" x14ac:dyDescent="0.2">
      <c r="A283">
        <v>281</v>
      </c>
      <c r="B283" t="s">
        <v>614</v>
      </c>
      <c r="C283" s="3" t="s">
        <v>615</v>
      </c>
      <c r="D283">
        <v>164500</v>
      </c>
      <c r="E283" s="13" t="str">
        <f t="shared" si="29"/>
        <v>Greater than or equal to 50000</v>
      </c>
      <c r="F283">
        <v>150552</v>
      </c>
      <c r="G283" s="7">
        <f t="shared" si="28"/>
        <v>91.520972644376897</v>
      </c>
      <c r="H283" t="s">
        <v>14</v>
      </c>
      <c r="I283">
        <v>2062</v>
      </c>
      <c r="J283" s="9">
        <f t="shared" si="30"/>
        <v>73.012609117361791</v>
      </c>
      <c r="K283" t="s">
        <v>21</v>
      </c>
      <c r="L283" t="s">
        <v>22</v>
      </c>
      <c r="M283">
        <v>1331445600</v>
      </c>
      <c r="N283" s="11">
        <f t="shared" si="31"/>
        <v>40979.25</v>
      </c>
      <c r="O283">
        <v>1333256400</v>
      </c>
      <c r="P283" s="11">
        <f t="shared" si="32"/>
        <v>41000.208333333336</v>
      </c>
      <c r="Q283" s="14">
        <f t="shared" si="33"/>
        <v>40979.25</v>
      </c>
      <c r="R283" s="12">
        <f t="shared" si="34"/>
        <v>2012</v>
      </c>
      <c r="S283" t="b">
        <v>0</v>
      </c>
      <c r="T283" t="b">
        <v>1</v>
      </c>
      <c r="U283" t="s">
        <v>33</v>
      </c>
      <c r="V283" s="13" t="s">
        <v>2039</v>
      </c>
      <c r="W283" s="13" t="s">
        <v>2040</v>
      </c>
    </row>
    <row r="284" spans="1:23" ht="17" x14ac:dyDescent="0.2">
      <c r="A284">
        <v>282</v>
      </c>
      <c r="B284" t="s">
        <v>616</v>
      </c>
      <c r="C284" s="3" t="s">
        <v>617</v>
      </c>
      <c r="D284">
        <v>8400</v>
      </c>
      <c r="E284" s="13" t="str">
        <f t="shared" si="29"/>
        <v>5000 to 9999</v>
      </c>
      <c r="F284">
        <v>9076</v>
      </c>
      <c r="G284" s="7">
        <f t="shared" si="28"/>
        <v>108.04761904761904</v>
      </c>
      <c r="H284" t="s">
        <v>20</v>
      </c>
      <c r="I284">
        <v>133</v>
      </c>
      <c r="J284" s="9">
        <f t="shared" si="30"/>
        <v>68.240601503759393</v>
      </c>
      <c r="K284" t="s">
        <v>21</v>
      </c>
      <c r="L284" t="s">
        <v>22</v>
      </c>
      <c r="M284">
        <v>1480226400</v>
      </c>
      <c r="N284" s="11">
        <f t="shared" si="31"/>
        <v>42701.25</v>
      </c>
      <c r="O284">
        <v>1480744800</v>
      </c>
      <c r="P284" s="11">
        <f t="shared" si="32"/>
        <v>42707.25</v>
      </c>
      <c r="Q284" s="14">
        <f t="shared" si="33"/>
        <v>42701.25</v>
      </c>
      <c r="R284" s="12">
        <f t="shared" si="34"/>
        <v>2016</v>
      </c>
      <c r="S284" t="b">
        <v>0</v>
      </c>
      <c r="T284" t="b">
        <v>1</v>
      </c>
      <c r="U284" t="s">
        <v>269</v>
      </c>
      <c r="V284" s="13" t="s">
        <v>2041</v>
      </c>
      <c r="W284" s="13" t="s">
        <v>2060</v>
      </c>
    </row>
    <row r="285" spans="1:23" ht="34" x14ac:dyDescent="0.2">
      <c r="A285">
        <v>283</v>
      </c>
      <c r="B285" t="s">
        <v>618</v>
      </c>
      <c r="C285" s="3" t="s">
        <v>619</v>
      </c>
      <c r="D285">
        <v>8100</v>
      </c>
      <c r="E285" s="13" t="str">
        <f t="shared" si="29"/>
        <v>5000 to 9999</v>
      </c>
      <c r="F285">
        <v>1517</v>
      </c>
      <c r="G285" s="7">
        <f t="shared" si="28"/>
        <v>18.728395061728396</v>
      </c>
      <c r="H285" t="s">
        <v>14</v>
      </c>
      <c r="I285">
        <v>29</v>
      </c>
      <c r="J285" s="9">
        <f t="shared" si="30"/>
        <v>52.310344827586206</v>
      </c>
      <c r="K285" t="s">
        <v>36</v>
      </c>
      <c r="L285" t="s">
        <v>37</v>
      </c>
      <c r="M285">
        <v>1464584400</v>
      </c>
      <c r="N285" s="11">
        <f t="shared" si="31"/>
        <v>42520.208333333328</v>
      </c>
      <c r="O285">
        <v>1465016400</v>
      </c>
      <c r="P285" s="11">
        <f t="shared" si="32"/>
        <v>42525.208333333328</v>
      </c>
      <c r="Q285" s="14">
        <f t="shared" si="33"/>
        <v>42520.208333333328</v>
      </c>
      <c r="R285" s="12">
        <f t="shared" si="34"/>
        <v>2016</v>
      </c>
      <c r="S285" t="b">
        <v>0</v>
      </c>
      <c r="T285" t="b">
        <v>0</v>
      </c>
      <c r="U285" t="s">
        <v>23</v>
      </c>
      <c r="V285" s="13" t="s">
        <v>2035</v>
      </c>
      <c r="W285" s="13" t="s">
        <v>2036</v>
      </c>
    </row>
    <row r="286" spans="1:23" ht="17" x14ac:dyDescent="0.2">
      <c r="A286">
        <v>284</v>
      </c>
      <c r="B286" t="s">
        <v>620</v>
      </c>
      <c r="C286" s="3" t="s">
        <v>621</v>
      </c>
      <c r="D286">
        <v>9800</v>
      </c>
      <c r="E286" s="13" t="str">
        <f t="shared" si="29"/>
        <v>5000 to 9999</v>
      </c>
      <c r="F286">
        <v>8153</v>
      </c>
      <c r="G286" s="7">
        <f t="shared" si="28"/>
        <v>83.193877551020407</v>
      </c>
      <c r="H286" t="s">
        <v>14</v>
      </c>
      <c r="I286">
        <v>132</v>
      </c>
      <c r="J286" s="9">
        <f t="shared" si="30"/>
        <v>61.765151515151516</v>
      </c>
      <c r="K286" t="s">
        <v>21</v>
      </c>
      <c r="L286" t="s">
        <v>22</v>
      </c>
      <c r="M286">
        <v>1335848400</v>
      </c>
      <c r="N286" s="11">
        <f t="shared" si="31"/>
        <v>41030.208333333336</v>
      </c>
      <c r="O286">
        <v>1336280400</v>
      </c>
      <c r="P286" s="11">
        <f t="shared" si="32"/>
        <v>41035.208333333336</v>
      </c>
      <c r="Q286" s="14">
        <f t="shared" si="33"/>
        <v>41030.208333333336</v>
      </c>
      <c r="R286" s="12">
        <f t="shared" si="34"/>
        <v>2012</v>
      </c>
      <c r="S286" t="b">
        <v>0</v>
      </c>
      <c r="T286" t="b">
        <v>0</v>
      </c>
      <c r="U286" t="s">
        <v>28</v>
      </c>
      <c r="V286" s="13" t="s">
        <v>2037</v>
      </c>
      <c r="W286" s="13" t="s">
        <v>2038</v>
      </c>
    </row>
    <row r="287" spans="1:23" ht="17" x14ac:dyDescent="0.2">
      <c r="A287">
        <v>285</v>
      </c>
      <c r="B287" t="s">
        <v>622</v>
      </c>
      <c r="C287" s="3" t="s">
        <v>623</v>
      </c>
      <c r="D287">
        <v>900</v>
      </c>
      <c r="E287" s="13" t="str">
        <f t="shared" si="29"/>
        <v>Less than 1000</v>
      </c>
      <c r="F287">
        <v>6357</v>
      </c>
      <c r="G287" s="7">
        <f t="shared" si="28"/>
        <v>706.33333333333337</v>
      </c>
      <c r="H287" t="s">
        <v>20</v>
      </c>
      <c r="I287">
        <v>254</v>
      </c>
      <c r="J287" s="9">
        <f t="shared" si="30"/>
        <v>25.027559055118111</v>
      </c>
      <c r="K287" t="s">
        <v>21</v>
      </c>
      <c r="L287" t="s">
        <v>22</v>
      </c>
      <c r="M287">
        <v>1473483600</v>
      </c>
      <c r="N287" s="11">
        <f t="shared" si="31"/>
        <v>42623.208333333328</v>
      </c>
      <c r="O287">
        <v>1476766800</v>
      </c>
      <c r="P287" s="11">
        <f t="shared" si="32"/>
        <v>42661.208333333328</v>
      </c>
      <c r="Q287" s="14">
        <f t="shared" si="33"/>
        <v>42623.208333333328</v>
      </c>
      <c r="R287" s="12">
        <f t="shared" si="34"/>
        <v>2016</v>
      </c>
      <c r="S287" t="b">
        <v>0</v>
      </c>
      <c r="T287" t="b">
        <v>0</v>
      </c>
      <c r="U287" t="s">
        <v>33</v>
      </c>
      <c r="V287" s="13" t="s">
        <v>2039</v>
      </c>
      <c r="W287" s="13" t="s">
        <v>2040</v>
      </c>
    </row>
    <row r="288" spans="1:23" ht="34" x14ac:dyDescent="0.2">
      <c r="A288">
        <v>286</v>
      </c>
      <c r="B288" t="s">
        <v>624</v>
      </c>
      <c r="C288" s="3" t="s">
        <v>625</v>
      </c>
      <c r="D288">
        <v>112100</v>
      </c>
      <c r="E288" s="13" t="str">
        <f t="shared" si="29"/>
        <v>Greater than or equal to 50000</v>
      </c>
      <c r="F288">
        <v>19557</v>
      </c>
      <c r="G288" s="7">
        <f t="shared" si="28"/>
        <v>17.446030330062445</v>
      </c>
      <c r="H288" t="s">
        <v>74</v>
      </c>
      <c r="I288">
        <v>184</v>
      </c>
      <c r="J288" s="9">
        <f t="shared" si="30"/>
        <v>106.28804347826087</v>
      </c>
      <c r="K288" t="s">
        <v>21</v>
      </c>
      <c r="L288" t="s">
        <v>22</v>
      </c>
      <c r="M288">
        <v>1479880800</v>
      </c>
      <c r="N288" s="11">
        <f t="shared" si="31"/>
        <v>42697.25</v>
      </c>
      <c r="O288">
        <v>1480485600</v>
      </c>
      <c r="P288" s="11">
        <f t="shared" si="32"/>
        <v>42704.25</v>
      </c>
      <c r="Q288" s="14">
        <f t="shared" si="33"/>
        <v>42697.25</v>
      </c>
      <c r="R288" s="12">
        <f t="shared" si="34"/>
        <v>2016</v>
      </c>
      <c r="S288" t="b">
        <v>0</v>
      </c>
      <c r="T288" t="b">
        <v>0</v>
      </c>
      <c r="U288" t="s">
        <v>33</v>
      </c>
      <c r="V288" s="13" t="s">
        <v>2039</v>
      </c>
      <c r="W288" s="13" t="s">
        <v>2040</v>
      </c>
    </row>
    <row r="289" spans="1:23" ht="17" x14ac:dyDescent="0.2">
      <c r="A289">
        <v>287</v>
      </c>
      <c r="B289" t="s">
        <v>626</v>
      </c>
      <c r="C289" s="3" t="s">
        <v>627</v>
      </c>
      <c r="D289">
        <v>6300</v>
      </c>
      <c r="E289" s="13" t="str">
        <f t="shared" si="29"/>
        <v>5000 to 9999</v>
      </c>
      <c r="F289">
        <v>13213</v>
      </c>
      <c r="G289" s="7">
        <f t="shared" si="28"/>
        <v>209.73015873015873</v>
      </c>
      <c r="H289" t="s">
        <v>20</v>
      </c>
      <c r="I289">
        <v>176</v>
      </c>
      <c r="J289" s="9">
        <f t="shared" si="30"/>
        <v>75.07386363636364</v>
      </c>
      <c r="K289" t="s">
        <v>21</v>
      </c>
      <c r="L289" t="s">
        <v>22</v>
      </c>
      <c r="M289">
        <v>1430197200</v>
      </c>
      <c r="N289" s="11">
        <f t="shared" si="31"/>
        <v>42122.208333333328</v>
      </c>
      <c r="O289">
        <v>1430197200</v>
      </c>
      <c r="P289" s="11">
        <f t="shared" si="32"/>
        <v>42122.208333333328</v>
      </c>
      <c r="Q289" s="14">
        <f t="shared" si="33"/>
        <v>42122.208333333328</v>
      </c>
      <c r="R289" s="12">
        <f t="shared" si="34"/>
        <v>2015</v>
      </c>
      <c r="S289" t="b">
        <v>0</v>
      </c>
      <c r="T289" t="b">
        <v>0</v>
      </c>
      <c r="U289" t="s">
        <v>50</v>
      </c>
      <c r="V289" s="13" t="s">
        <v>2035</v>
      </c>
      <c r="W289" s="13" t="s">
        <v>2043</v>
      </c>
    </row>
    <row r="290" spans="1:23" ht="17" x14ac:dyDescent="0.2">
      <c r="A290">
        <v>288</v>
      </c>
      <c r="B290" t="s">
        <v>628</v>
      </c>
      <c r="C290" s="3" t="s">
        <v>629</v>
      </c>
      <c r="D290">
        <v>5600</v>
      </c>
      <c r="E290" s="13" t="str">
        <f t="shared" si="29"/>
        <v>5000 to 9999</v>
      </c>
      <c r="F290">
        <v>5476</v>
      </c>
      <c r="G290" s="7">
        <f t="shared" si="28"/>
        <v>97.785714285714292</v>
      </c>
      <c r="H290" t="s">
        <v>14</v>
      </c>
      <c r="I290">
        <v>137</v>
      </c>
      <c r="J290" s="9">
        <f t="shared" si="30"/>
        <v>39.970802919708028</v>
      </c>
      <c r="K290" t="s">
        <v>36</v>
      </c>
      <c r="L290" t="s">
        <v>37</v>
      </c>
      <c r="M290">
        <v>1331701200</v>
      </c>
      <c r="N290" s="11">
        <f t="shared" si="31"/>
        <v>40982.208333333336</v>
      </c>
      <c r="O290">
        <v>1331787600</v>
      </c>
      <c r="P290" s="11">
        <f t="shared" si="32"/>
        <v>40983.208333333336</v>
      </c>
      <c r="Q290" s="14">
        <f t="shared" si="33"/>
        <v>40982.208333333336</v>
      </c>
      <c r="R290" s="12">
        <f t="shared" si="34"/>
        <v>2012</v>
      </c>
      <c r="S290" t="b">
        <v>0</v>
      </c>
      <c r="T290" t="b">
        <v>1</v>
      </c>
      <c r="U290" t="s">
        <v>148</v>
      </c>
      <c r="V290" s="13" t="s">
        <v>2035</v>
      </c>
      <c r="W290" s="13" t="s">
        <v>2057</v>
      </c>
    </row>
    <row r="291" spans="1:23" ht="17" x14ac:dyDescent="0.2">
      <c r="A291">
        <v>289</v>
      </c>
      <c r="B291" t="s">
        <v>630</v>
      </c>
      <c r="C291" s="3" t="s">
        <v>631</v>
      </c>
      <c r="D291">
        <v>800</v>
      </c>
      <c r="E291" s="13" t="str">
        <f t="shared" si="29"/>
        <v>Less than 1000</v>
      </c>
      <c r="F291">
        <v>13474</v>
      </c>
      <c r="G291" s="7">
        <f t="shared" si="28"/>
        <v>1684.25</v>
      </c>
      <c r="H291" t="s">
        <v>20</v>
      </c>
      <c r="I291">
        <v>337</v>
      </c>
      <c r="J291" s="9">
        <f t="shared" si="30"/>
        <v>39.982195845697326</v>
      </c>
      <c r="K291" t="s">
        <v>15</v>
      </c>
      <c r="L291" t="s">
        <v>16</v>
      </c>
      <c r="M291">
        <v>1438578000</v>
      </c>
      <c r="N291" s="11">
        <f t="shared" si="31"/>
        <v>42219.208333333328</v>
      </c>
      <c r="O291">
        <v>1438837200</v>
      </c>
      <c r="P291" s="11">
        <f t="shared" si="32"/>
        <v>42222.208333333328</v>
      </c>
      <c r="Q291" s="14">
        <f t="shared" si="33"/>
        <v>42219.208333333328</v>
      </c>
      <c r="R291" s="12">
        <f t="shared" si="34"/>
        <v>2015</v>
      </c>
      <c r="S291" t="b">
        <v>0</v>
      </c>
      <c r="T291" t="b">
        <v>0</v>
      </c>
      <c r="U291" t="s">
        <v>33</v>
      </c>
      <c r="V291" s="13" t="s">
        <v>2039</v>
      </c>
      <c r="W291" s="13" t="s">
        <v>2040</v>
      </c>
    </row>
    <row r="292" spans="1:23" ht="34" x14ac:dyDescent="0.2">
      <c r="A292">
        <v>290</v>
      </c>
      <c r="B292" t="s">
        <v>632</v>
      </c>
      <c r="C292" s="3" t="s">
        <v>633</v>
      </c>
      <c r="D292">
        <v>168600</v>
      </c>
      <c r="E292" s="13" t="str">
        <f t="shared" si="29"/>
        <v>Greater than or equal to 50000</v>
      </c>
      <c r="F292">
        <v>91722</v>
      </c>
      <c r="G292" s="7">
        <f t="shared" si="28"/>
        <v>54.402135231316727</v>
      </c>
      <c r="H292" t="s">
        <v>14</v>
      </c>
      <c r="I292">
        <v>908</v>
      </c>
      <c r="J292" s="9">
        <f t="shared" si="30"/>
        <v>101.01541850220265</v>
      </c>
      <c r="K292" t="s">
        <v>21</v>
      </c>
      <c r="L292" t="s">
        <v>22</v>
      </c>
      <c r="M292">
        <v>1368162000</v>
      </c>
      <c r="N292" s="11">
        <f t="shared" si="31"/>
        <v>41404.208333333336</v>
      </c>
      <c r="O292">
        <v>1370926800</v>
      </c>
      <c r="P292" s="11">
        <f t="shared" si="32"/>
        <v>41436.208333333336</v>
      </c>
      <c r="Q292" s="14">
        <f t="shared" si="33"/>
        <v>41404.208333333336</v>
      </c>
      <c r="R292" s="12">
        <f t="shared" si="34"/>
        <v>2013</v>
      </c>
      <c r="S292" t="b">
        <v>0</v>
      </c>
      <c r="T292" t="b">
        <v>1</v>
      </c>
      <c r="U292" t="s">
        <v>42</v>
      </c>
      <c r="V292" s="13" t="s">
        <v>2041</v>
      </c>
      <c r="W292" s="13" t="s">
        <v>2042</v>
      </c>
    </row>
    <row r="293" spans="1:23" ht="17" x14ac:dyDescent="0.2">
      <c r="A293">
        <v>291</v>
      </c>
      <c r="B293" t="s">
        <v>634</v>
      </c>
      <c r="C293" s="3" t="s">
        <v>635</v>
      </c>
      <c r="D293">
        <v>1800</v>
      </c>
      <c r="E293" s="13" t="str">
        <f t="shared" si="29"/>
        <v>1000 to 4999</v>
      </c>
      <c r="F293">
        <v>8219</v>
      </c>
      <c r="G293" s="7">
        <f t="shared" si="28"/>
        <v>456.61111111111109</v>
      </c>
      <c r="H293" t="s">
        <v>20</v>
      </c>
      <c r="I293">
        <v>107</v>
      </c>
      <c r="J293" s="9">
        <f t="shared" si="30"/>
        <v>76.813084112149539</v>
      </c>
      <c r="K293" t="s">
        <v>21</v>
      </c>
      <c r="L293" t="s">
        <v>22</v>
      </c>
      <c r="M293">
        <v>1318654800</v>
      </c>
      <c r="N293" s="11">
        <f t="shared" si="31"/>
        <v>40831.208333333336</v>
      </c>
      <c r="O293">
        <v>1319000400</v>
      </c>
      <c r="P293" s="11">
        <f t="shared" si="32"/>
        <v>40835.208333333336</v>
      </c>
      <c r="Q293" s="14">
        <f t="shared" si="33"/>
        <v>40831.208333333336</v>
      </c>
      <c r="R293" s="12">
        <f t="shared" si="34"/>
        <v>2011</v>
      </c>
      <c r="S293" t="b">
        <v>1</v>
      </c>
      <c r="T293" t="b">
        <v>0</v>
      </c>
      <c r="U293" t="s">
        <v>28</v>
      </c>
      <c r="V293" s="13" t="s">
        <v>2037</v>
      </c>
      <c r="W293" s="13" t="s">
        <v>2038</v>
      </c>
    </row>
    <row r="294" spans="1:23" ht="17" x14ac:dyDescent="0.2">
      <c r="A294">
        <v>292</v>
      </c>
      <c r="B294" t="s">
        <v>636</v>
      </c>
      <c r="C294" s="3" t="s">
        <v>637</v>
      </c>
      <c r="D294">
        <v>7300</v>
      </c>
      <c r="E294" s="13" t="str">
        <f t="shared" si="29"/>
        <v>5000 to 9999</v>
      </c>
      <c r="F294">
        <v>717</v>
      </c>
      <c r="G294" s="7">
        <f t="shared" si="28"/>
        <v>9.8219178082191778</v>
      </c>
      <c r="H294" t="s">
        <v>14</v>
      </c>
      <c r="I294">
        <v>10</v>
      </c>
      <c r="J294" s="9">
        <f t="shared" si="30"/>
        <v>71.7</v>
      </c>
      <c r="K294" t="s">
        <v>21</v>
      </c>
      <c r="L294" t="s">
        <v>22</v>
      </c>
      <c r="M294">
        <v>1331874000</v>
      </c>
      <c r="N294" s="11">
        <f t="shared" si="31"/>
        <v>40984.208333333336</v>
      </c>
      <c r="O294">
        <v>1333429200</v>
      </c>
      <c r="P294" s="11">
        <f t="shared" si="32"/>
        <v>41002.208333333336</v>
      </c>
      <c r="Q294" s="14">
        <f t="shared" si="33"/>
        <v>40984.208333333336</v>
      </c>
      <c r="R294" s="12">
        <f t="shared" si="34"/>
        <v>2012</v>
      </c>
      <c r="S294" t="b">
        <v>0</v>
      </c>
      <c r="T294" t="b">
        <v>0</v>
      </c>
      <c r="U294" t="s">
        <v>17</v>
      </c>
      <c r="V294" s="13" t="s">
        <v>2033</v>
      </c>
      <c r="W294" s="13" t="s">
        <v>2034</v>
      </c>
    </row>
    <row r="295" spans="1:23" ht="17" x14ac:dyDescent="0.2">
      <c r="A295">
        <v>293</v>
      </c>
      <c r="B295" t="s">
        <v>638</v>
      </c>
      <c r="C295" s="3" t="s">
        <v>639</v>
      </c>
      <c r="D295">
        <v>6500</v>
      </c>
      <c r="E295" s="13" t="str">
        <f t="shared" si="29"/>
        <v>5000 to 9999</v>
      </c>
      <c r="F295">
        <v>1065</v>
      </c>
      <c r="G295" s="7">
        <f t="shared" si="28"/>
        <v>16.384615384615383</v>
      </c>
      <c r="H295" t="s">
        <v>74</v>
      </c>
      <c r="I295">
        <v>32</v>
      </c>
      <c r="J295" s="9">
        <f t="shared" si="30"/>
        <v>33.28125</v>
      </c>
      <c r="K295" t="s">
        <v>107</v>
      </c>
      <c r="L295" t="s">
        <v>108</v>
      </c>
      <c r="M295">
        <v>1286254800</v>
      </c>
      <c r="N295" s="11">
        <f t="shared" si="31"/>
        <v>40456.208333333336</v>
      </c>
      <c r="O295">
        <v>1287032400</v>
      </c>
      <c r="P295" s="11">
        <f t="shared" si="32"/>
        <v>40465.208333333336</v>
      </c>
      <c r="Q295" s="14">
        <f t="shared" si="33"/>
        <v>40456.208333333336</v>
      </c>
      <c r="R295" s="12">
        <f t="shared" si="34"/>
        <v>2010</v>
      </c>
      <c r="S295" t="b">
        <v>0</v>
      </c>
      <c r="T295" t="b">
        <v>0</v>
      </c>
      <c r="U295" t="s">
        <v>33</v>
      </c>
      <c r="V295" s="13" t="s">
        <v>2039</v>
      </c>
      <c r="W295" s="13" t="s">
        <v>2040</v>
      </c>
    </row>
    <row r="296" spans="1:23" ht="17" x14ac:dyDescent="0.2">
      <c r="A296">
        <v>294</v>
      </c>
      <c r="B296" t="s">
        <v>640</v>
      </c>
      <c r="C296" s="3" t="s">
        <v>641</v>
      </c>
      <c r="D296">
        <v>600</v>
      </c>
      <c r="E296" s="13" t="str">
        <f t="shared" si="29"/>
        <v>Less than 1000</v>
      </c>
      <c r="F296">
        <v>8038</v>
      </c>
      <c r="G296" s="7">
        <f t="shared" si="28"/>
        <v>1339.6666666666667</v>
      </c>
      <c r="H296" t="s">
        <v>20</v>
      </c>
      <c r="I296">
        <v>183</v>
      </c>
      <c r="J296" s="9">
        <f t="shared" si="30"/>
        <v>43.923497267759565</v>
      </c>
      <c r="K296" t="s">
        <v>21</v>
      </c>
      <c r="L296" t="s">
        <v>22</v>
      </c>
      <c r="M296">
        <v>1540530000</v>
      </c>
      <c r="N296" s="11">
        <f t="shared" si="31"/>
        <v>43399.208333333328</v>
      </c>
      <c r="O296">
        <v>1541570400</v>
      </c>
      <c r="P296" s="11">
        <f t="shared" si="32"/>
        <v>43411.25</v>
      </c>
      <c r="Q296" s="14">
        <f t="shared" si="33"/>
        <v>43399.208333333328</v>
      </c>
      <c r="R296" s="12">
        <f t="shared" si="34"/>
        <v>2018</v>
      </c>
      <c r="S296" t="b">
        <v>0</v>
      </c>
      <c r="T296" t="b">
        <v>0</v>
      </c>
      <c r="U296" t="s">
        <v>33</v>
      </c>
      <c r="V296" s="13" t="s">
        <v>2039</v>
      </c>
      <c r="W296" s="13" t="s">
        <v>2040</v>
      </c>
    </row>
    <row r="297" spans="1:23" ht="34" x14ac:dyDescent="0.2">
      <c r="A297">
        <v>295</v>
      </c>
      <c r="B297" t="s">
        <v>642</v>
      </c>
      <c r="C297" s="3" t="s">
        <v>643</v>
      </c>
      <c r="D297">
        <v>192900</v>
      </c>
      <c r="E297" s="13" t="str">
        <f t="shared" si="29"/>
        <v>Greater than or equal to 50000</v>
      </c>
      <c r="F297">
        <v>68769</v>
      </c>
      <c r="G297" s="7">
        <f t="shared" si="28"/>
        <v>35.650077760497666</v>
      </c>
      <c r="H297" t="s">
        <v>14</v>
      </c>
      <c r="I297">
        <v>1910</v>
      </c>
      <c r="J297" s="9">
        <f t="shared" si="30"/>
        <v>36.004712041884815</v>
      </c>
      <c r="K297" t="s">
        <v>98</v>
      </c>
      <c r="L297" t="s">
        <v>99</v>
      </c>
      <c r="M297">
        <v>1381813200</v>
      </c>
      <c r="N297" s="11">
        <f t="shared" si="31"/>
        <v>41562.208333333336</v>
      </c>
      <c r="O297">
        <v>1383976800</v>
      </c>
      <c r="P297" s="11">
        <f t="shared" si="32"/>
        <v>41587.25</v>
      </c>
      <c r="Q297" s="14">
        <f t="shared" si="33"/>
        <v>41562.208333333336</v>
      </c>
      <c r="R297" s="12">
        <f t="shared" si="34"/>
        <v>2013</v>
      </c>
      <c r="S297" t="b">
        <v>0</v>
      </c>
      <c r="T297" t="b">
        <v>0</v>
      </c>
      <c r="U297" t="s">
        <v>33</v>
      </c>
      <c r="V297" s="13" t="s">
        <v>2039</v>
      </c>
      <c r="W297" s="13" t="s">
        <v>2040</v>
      </c>
    </row>
    <row r="298" spans="1:23" ht="34" x14ac:dyDescent="0.2">
      <c r="A298">
        <v>296</v>
      </c>
      <c r="B298" t="s">
        <v>644</v>
      </c>
      <c r="C298" s="3" t="s">
        <v>645</v>
      </c>
      <c r="D298">
        <v>6100</v>
      </c>
      <c r="E298" s="13" t="str">
        <f t="shared" si="29"/>
        <v>5000 to 9999</v>
      </c>
      <c r="F298">
        <v>3352</v>
      </c>
      <c r="G298" s="7">
        <f t="shared" si="28"/>
        <v>54.950819672131146</v>
      </c>
      <c r="H298" t="s">
        <v>14</v>
      </c>
      <c r="I298">
        <v>38</v>
      </c>
      <c r="J298" s="9">
        <f t="shared" si="30"/>
        <v>88.21052631578948</v>
      </c>
      <c r="K298" t="s">
        <v>26</v>
      </c>
      <c r="L298" t="s">
        <v>27</v>
      </c>
      <c r="M298">
        <v>1548655200</v>
      </c>
      <c r="N298" s="11">
        <f t="shared" si="31"/>
        <v>43493.25</v>
      </c>
      <c r="O298">
        <v>1550556000</v>
      </c>
      <c r="P298" s="11">
        <f t="shared" si="32"/>
        <v>43515.25</v>
      </c>
      <c r="Q298" s="14">
        <f t="shared" si="33"/>
        <v>43493.25</v>
      </c>
      <c r="R298" s="12">
        <f t="shared" si="34"/>
        <v>2019</v>
      </c>
      <c r="S298" t="b">
        <v>0</v>
      </c>
      <c r="T298" t="b">
        <v>0</v>
      </c>
      <c r="U298" t="s">
        <v>33</v>
      </c>
      <c r="V298" s="13" t="s">
        <v>2039</v>
      </c>
      <c r="W298" s="13" t="s">
        <v>2040</v>
      </c>
    </row>
    <row r="299" spans="1:23" ht="17" x14ac:dyDescent="0.2">
      <c r="A299">
        <v>297</v>
      </c>
      <c r="B299" t="s">
        <v>646</v>
      </c>
      <c r="C299" s="3" t="s">
        <v>647</v>
      </c>
      <c r="D299">
        <v>7200</v>
      </c>
      <c r="E299" s="13" t="str">
        <f t="shared" si="29"/>
        <v>5000 to 9999</v>
      </c>
      <c r="F299">
        <v>6785</v>
      </c>
      <c r="G299" s="7">
        <f t="shared" si="28"/>
        <v>94.236111111111114</v>
      </c>
      <c r="H299" t="s">
        <v>14</v>
      </c>
      <c r="I299">
        <v>104</v>
      </c>
      <c r="J299" s="9">
        <f t="shared" si="30"/>
        <v>65.240384615384613</v>
      </c>
      <c r="K299" t="s">
        <v>26</v>
      </c>
      <c r="L299" t="s">
        <v>27</v>
      </c>
      <c r="M299">
        <v>1389679200</v>
      </c>
      <c r="N299" s="11">
        <f t="shared" si="31"/>
        <v>41653.25</v>
      </c>
      <c r="O299">
        <v>1390456800</v>
      </c>
      <c r="P299" s="11">
        <f t="shared" si="32"/>
        <v>41662.25</v>
      </c>
      <c r="Q299" s="14">
        <f t="shared" si="33"/>
        <v>41653.25</v>
      </c>
      <c r="R299" s="12">
        <f t="shared" si="34"/>
        <v>2014</v>
      </c>
      <c r="S299" t="b">
        <v>0</v>
      </c>
      <c r="T299" t="b">
        <v>1</v>
      </c>
      <c r="U299" t="s">
        <v>33</v>
      </c>
      <c r="V299" s="13" t="s">
        <v>2039</v>
      </c>
      <c r="W299" s="13" t="s">
        <v>2040</v>
      </c>
    </row>
    <row r="300" spans="1:23" ht="17" x14ac:dyDescent="0.2">
      <c r="A300">
        <v>298</v>
      </c>
      <c r="B300" t="s">
        <v>648</v>
      </c>
      <c r="C300" s="3" t="s">
        <v>649</v>
      </c>
      <c r="D300">
        <v>3500</v>
      </c>
      <c r="E300" s="13" t="str">
        <f t="shared" si="29"/>
        <v>1000 to 4999</v>
      </c>
      <c r="F300">
        <v>5037</v>
      </c>
      <c r="G300" s="7">
        <f t="shared" si="28"/>
        <v>143.91428571428571</v>
      </c>
      <c r="H300" t="s">
        <v>20</v>
      </c>
      <c r="I300">
        <v>72</v>
      </c>
      <c r="J300" s="9">
        <f t="shared" si="30"/>
        <v>69.958333333333329</v>
      </c>
      <c r="K300" t="s">
        <v>21</v>
      </c>
      <c r="L300" t="s">
        <v>22</v>
      </c>
      <c r="M300">
        <v>1456466400</v>
      </c>
      <c r="N300" s="11">
        <f t="shared" si="31"/>
        <v>42426.25</v>
      </c>
      <c r="O300">
        <v>1458018000</v>
      </c>
      <c r="P300" s="11">
        <f t="shared" si="32"/>
        <v>42444.208333333328</v>
      </c>
      <c r="Q300" s="14">
        <f t="shared" si="33"/>
        <v>42426.25</v>
      </c>
      <c r="R300" s="12">
        <f t="shared" si="34"/>
        <v>2016</v>
      </c>
      <c r="S300" t="b">
        <v>0</v>
      </c>
      <c r="T300" t="b">
        <v>1</v>
      </c>
      <c r="U300" t="s">
        <v>23</v>
      </c>
      <c r="V300" s="13" t="s">
        <v>2035</v>
      </c>
      <c r="W300" s="13" t="s">
        <v>2036</v>
      </c>
    </row>
    <row r="301" spans="1:23" ht="34" x14ac:dyDescent="0.2">
      <c r="A301">
        <v>299</v>
      </c>
      <c r="B301" t="s">
        <v>650</v>
      </c>
      <c r="C301" s="3" t="s">
        <v>651</v>
      </c>
      <c r="D301">
        <v>3800</v>
      </c>
      <c r="E301" s="13" t="str">
        <f t="shared" si="29"/>
        <v>1000 to 4999</v>
      </c>
      <c r="F301">
        <v>1954</v>
      </c>
      <c r="G301" s="7">
        <f t="shared" si="28"/>
        <v>51.421052631578945</v>
      </c>
      <c r="H301" t="s">
        <v>14</v>
      </c>
      <c r="I301">
        <v>49</v>
      </c>
      <c r="J301" s="9">
        <f t="shared" si="30"/>
        <v>39.877551020408163</v>
      </c>
      <c r="K301" t="s">
        <v>21</v>
      </c>
      <c r="L301" t="s">
        <v>22</v>
      </c>
      <c r="M301">
        <v>1456984800</v>
      </c>
      <c r="N301" s="11">
        <f t="shared" si="31"/>
        <v>42432.25</v>
      </c>
      <c r="O301">
        <v>1461819600</v>
      </c>
      <c r="P301" s="11">
        <f t="shared" si="32"/>
        <v>42488.208333333328</v>
      </c>
      <c r="Q301" s="14">
        <f t="shared" si="33"/>
        <v>42432.25</v>
      </c>
      <c r="R301" s="12">
        <f t="shared" si="34"/>
        <v>2016</v>
      </c>
      <c r="S301" t="b">
        <v>0</v>
      </c>
      <c r="T301" t="b">
        <v>0</v>
      </c>
      <c r="U301" t="s">
        <v>17</v>
      </c>
      <c r="V301" s="13" t="s">
        <v>2033</v>
      </c>
      <c r="W301" s="13" t="s">
        <v>2034</v>
      </c>
    </row>
    <row r="302" spans="1:23" ht="17" x14ac:dyDescent="0.2">
      <c r="A302">
        <v>300</v>
      </c>
      <c r="B302" t="s">
        <v>652</v>
      </c>
      <c r="C302" s="3" t="s">
        <v>653</v>
      </c>
      <c r="D302">
        <v>100</v>
      </c>
      <c r="E302" s="13" t="str">
        <f t="shared" si="29"/>
        <v>Less than 1000</v>
      </c>
      <c r="F302">
        <v>5</v>
      </c>
      <c r="G302" s="7">
        <f t="shared" si="28"/>
        <v>5</v>
      </c>
      <c r="H302" t="s">
        <v>14</v>
      </c>
      <c r="I302">
        <v>1</v>
      </c>
      <c r="J302" s="9">
        <f t="shared" si="30"/>
        <v>5</v>
      </c>
      <c r="K302" t="s">
        <v>36</v>
      </c>
      <c r="L302" t="s">
        <v>37</v>
      </c>
      <c r="M302">
        <v>1504069200</v>
      </c>
      <c r="N302" s="11">
        <f t="shared" si="31"/>
        <v>42977.208333333328</v>
      </c>
      <c r="O302">
        <v>1504155600</v>
      </c>
      <c r="P302" s="11">
        <f t="shared" si="32"/>
        <v>42978.208333333328</v>
      </c>
      <c r="Q302" s="14">
        <f t="shared" si="33"/>
        <v>42977.208333333328</v>
      </c>
      <c r="R302" s="12">
        <f t="shared" si="34"/>
        <v>2017</v>
      </c>
      <c r="S302" t="b">
        <v>0</v>
      </c>
      <c r="T302" t="b">
        <v>1</v>
      </c>
      <c r="U302" t="s">
        <v>68</v>
      </c>
      <c r="V302" s="13" t="s">
        <v>2047</v>
      </c>
      <c r="W302" s="13" t="s">
        <v>2048</v>
      </c>
    </row>
    <row r="303" spans="1:23" ht="34" x14ac:dyDescent="0.2">
      <c r="A303">
        <v>301</v>
      </c>
      <c r="B303" t="s">
        <v>654</v>
      </c>
      <c r="C303" s="3" t="s">
        <v>655</v>
      </c>
      <c r="D303">
        <v>900</v>
      </c>
      <c r="E303" s="13" t="str">
        <f t="shared" si="29"/>
        <v>Less than 1000</v>
      </c>
      <c r="F303">
        <v>12102</v>
      </c>
      <c r="G303" s="7">
        <f t="shared" si="28"/>
        <v>1344.6666666666667</v>
      </c>
      <c r="H303" t="s">
        <v>20</v>
      </c>
      <c r="I303">
        <v>295</v>
      </c>
      <c r="J303" s="9">
        <f t="shared" si="30"/>
        <v>41.023728813559323</v>
      </c>
      <c r="K303" t="s">
        <v>21</v>
      </c>
      <c r="L303" t="s">
        <v>22</v>
      </c>
      <c r="M303">
        <v>1424930400</v>
      </c>
      <c r="N303" s="11">
        <f t="shared" si="31"/>
        <v>42061.25</v>
      </c>
      <c r="O303">
        <v>1426395600</v>
      </c>
      <c r="P303" s="11">
        <f t="shared" si="32"/>
        <v>42078.208333333328</v>
      </c>
      <c r="Q303" s="14">
        <f t="shared" si="33"/>
        <v>42061.25</v>
      </c>
      <c r="R303" s="12">
        <f t="shared" si="34"/>
        <v>2015</v>
      </c>
      <c r="S303" t="b">
        <v>0</v>
      </c>
      <c r="T303" t="b">
        <v>0</v>
      </c>
      <c r="U303" t="s">
        <v>42</v>
      </c>
      <c r="V303" s="13" t="s">
        <v>2041</v>
      </c>
      <c r="W303" s="13" t="s">
        <v>2042</v>
      </c>
    </row>
    <row r="304" spans="1:23" ht="34" x14ac:dyDescent="0.2">
      <c r="A304">
        <v>302</v>
      </c>
      <c r="B304" t="s">
        <v>656</v>
      </c>
      <c r="C304" s="3" t="s">
        <v>657</v>
      </c>
      <c r="D304">
        <v>76100</v>
      </c>
      <c r="E304" s="13" t="str">
        <f t="shared" si="29"/>
        <v>Greater than or equal to 50000</v>
      </c>
      <c r="F304">
        <v>24234</v>
      </c>
      <c r="G304" s="7">
        <f t="shared" si="28"/>
        <v>31.844940867279899</v>
      </c>
      <c r="H304" t="s">
        <v>14</v>
      </c>
      <c r="I304">
        <v>245</v>
      </c>
      <c r="J304" s="9">
        <f t="shared" si="30"/>
        <v>98.914285714285711</v>
      </c>
      <c r="K304" t="s">
        <v>21</v>
      </c>
      <c r="L304" t="s">
        <v>22</v>
      </c>
      <c r="M304">
        <v>1535864400</v>
      </c>
      <c r="N304" s="11">
        <f t="shared" si="31"/>
        <v>43345.208333333328</v>
      </c>
      <c r="O304">
        <v>1537074000</v>
      </c>
      <c r="P304" s="11">
        <f t="shared" si="32"/>
        <v>43359.208333333328</v>
      </c>
      <c r="Q304" s="14">
        <f t="shared" si="33"/>
        <v>43345.208333333328</v>
      </c>
      <c r="R304" s="12">
        <f t="shared" si="34"/>
        <v>2018</v>
      </c>
      <c r="S304" t="b">
        <v>0</v>
      </c>
      <c r="T304" t="b">
        <v>0</v>
      </c>
      <c r="U304" t="s">
        <v>33</v>
      </c>
      <c r="V304" s="13" t="s">
        <v>2039</v>
      </c>
      <c r="W304" s="13" t="s">
        <v>2040</v>
      </c>
    </row>
    <row r="305" spans="1:23" ht="17" x14ac:dyDescent="0.2">
      <c r="A305">
        <v>303</v>
      </c>
      <c r="B305" t="s">
        <v>658</v>
      </c>
      <c r="C305" s="3" t="s">
        <v>659</v>
      </c>
      <c r="D305">
        <v>3400</v>
      </c>
      <c r="E305" s="13" t="str">
        <f t="shared" si="29"/>
        <v>1000 to 4999</v>
      </c>
      <c r="F305">
        <v>2809</v>
      </c>
      <c r="G305" s="7">
        <f t="shared" si="28"/>
        <v>82.617647058823536</v>
      </c>
      <c r="H305" t="s">
        <v>14</v>
      </c>
      <c r="I305">
        <v>32</v>
      </c>
      <c r="J305" s="9">
        <f t="shared" si="30"/>
        <v>87.78125</v>
      </c>
      <c r="K305" t="s">
        <v>21</v>
      </c>
      <c r="L305" t="s">
        <v>22</v>
      </c>
      <c r="M305">
        <v>1452146400</v>
      </c>
      <c r="N305" s="11">
        <f t="shared" si="31"/>
        <v>42376.25</v>
      </c>
      <c r="O305">
        <v>1452578400</v>
      </c>
      <c r="P305" s="11">
        <f t="shared" si="32"/>
        <v>42381.25</v>
      </c>
      <c r="Q305" s="14">
        <f t="shared" si="33"/>
        <v>42376.25</v>
      </c>
      <c r="R305" s="12">
        <f t="shared" si="34"/>
        <v>2016</v>
      </c>
      <c r="S305" t="b">
        <v>0</v>
      </c>
      <c r="T305" t="b">
        <v>0</v>
      </c>
      <c r="U305" t="s">
        <v>60</v>
      </c>
      <c r="V305" s="13" t="s">
        <v>2035</v>
      </c>
      <c r="W305" s="13" t="s">
        <v>2045</v>
      </c>
    </row>
    <row r="306" spans="1:23" ht="17" x14ac:dyDescent="0.2">
      <c r="A306">
        <v>304</v>
      </c>
      <c r="B306" t="s">
        <v>660</v>
      </c>
      <c r="C306" s="3" t="s">
        <v>661</v>
      </c>
      <c r="D306">
        <v>2100</v>
      </c>
      <c r="E306" s="13" t="str">
        <f t="shared" si="29"/>
        <v>1000 to 4999</v>
      </c>
      <c r="F306">
        <v>11469</v>
      </c>
      <c r="G306" s="7">
        <f t="shared" si="28"/>
        <v>546.14285714285722</v>
      </c>
      <c r="H306" t="s">
        <v>20</v>
      </c>
      <c r="I306">
        <v>142</v>
      </c>
      <c r="J306" s="9">
        <f t="shared" si="30"/>
        <v>80.767605633802816</v>
      </c>
      <c r="K306" t="s">
        <v>21</v>
      </c>
      <c r="L306" t="s">
        <v>22</v>
      </c>
      <c r="M306">
        <v>1470546000</v>
      </c>
      <c r="N306" s="11">
        <f t="shared" si="31"/>
        <v>42589.208333333328</v>
      </c>
      <c r="O306">
        <v>1474088400</v>
      </c>
      <c r="P306" s="11">
        <f t="shared" si="32"/>
        <v>42630.208333333328</v>
      </c>
      <c r="Q306" s="14">
        <f t="shared" si="33"/>
        <v>42589.208333333328</v>
      </c>
      <c r="R306" s="12">
        <f t="shared" si="34"/>
        <v>2016</v>
      </c>
      <c r="S306" t="b">
        <v>0</v>
      </c>
      <c r="T306" t="b">
        <v>0</v>
      </c>
      <c r="U306" t="s">
        <v>42</v>
      </c>
      <c r="V306" s="13" t="s">
        <v>2041</v>
      </c>
      <c r="W306" s="13" t="s">
        <v>2042</v>
      </c>
    </row>
    <row r="307" spans="1:23" ht="17" x14ac:dyDescent="0.2">
      <c r="A307">
        <v>305</v>
      </c>
      <c r="B307" t="s">
        <v>662</v>
      </c>
      <c r="C307" s="3" t="s">
        <v>663</v>
      </c>
      <c r="D307">
        <v>2800</v>
      </c>
      <c r="E307" s="13" t="str">
        <f t="shared" si="29"/>
        <v>1000 to 4999</v>
      </c>
      <c r="F307">
        <v>8014</v>
      </c>
      <c r="G307" s="7">
        <f t="shared" si="28"/>
        <v>286.21428571428572</v>
      </c>
      <c r="H307" t="s">
        <v>20</v>
      </c>
      <c r="I307">
        <v>85</v>
      </c>
      <c r="J307" s="9">
        <f t="shared" si="30"/>
        <v>94.28235294117647</v>
      </c>
      <c r="K307" t="s">
        <v>21</v>
      </c>
      <c r="L307" t="s">
        <v>22</v>
      </c>
      <c r="M307">
        <v>1458363600</v>
      </c>
      <c r="N307" s="11">
        <f t="shared" si="31"/>
        <v>42448.208333333328</v>
      </c>
      <c r="O307">
        <v>1461906000</v>
      </c>
      <c r="P307" s="11">
        <f t="shared" si="32"/>
        <v>42489.208333333328</v>
      </c>
      <c r="Q307" s="14">
        <f t="shared" si="33"/>
        <v>42448.208333333328</v>
      </c>
      <c r="R307" s="12">
        <f t="shared" si="34"/>
        <v>2016</v>
      </c>
      <c r="S307" t="b">
        <v>0</v>
      </c>
      <c r="T307" t="b">
        <v>0</v>
      </c>
      <c r="U307" t="s">
        <v>33</v>
      </c>
      <c r="V307" s="13" t="s">
        <v>2039</v>
      </c>
      <c r="W307" s="13" t="s">
        <v>2040</v>
      </c>
    </row>
    <row r="308" spans="1:23" ht="34" x14ac:dyDescent="0.2">
      <c r="A308">
        <v>306</v>
      </c>
      <c r="B308" t="s">
        <v>664</v>
      </c>
      <c r="C308" s="3" t="s">
        <v>665</v>
      </c>
      <c r="D308">
        <v>6500</v>
      </c>
      <c r="E308" s="13" t="str">
        <f t="shared" si="29"/>
        <v>5000 to 9999</v>
      </c>
      <c r="F308">
        <v>514</v>
      </c>
      <c r="G308" s="7">
        <f t="shared" si="28"/>
        <v>7.9076923076923071</v>
      </c>
      <c r="H308" t="s">
        <v>14</v>
      </c>
      <c r="I308">
        <v>7</v>
      </c>
      <c r="J308" s="9">
        <f t="shared" si="30"/>
        <v>73.428571428571431</v>
      </c>
      <c r="K308" t="s">
        <v>21</v>
      </c>
      <c r="L308" t="s">
        <v>22</v>
      </c>
      <c r="M308">
        <v>1500008400</v>
      </c>
      <c r="N308" s="11">
        <f t="shared" si="31"/>
        <v>42930.208333333328</v>
      </c>
      <c r="O308">
        <v>1500267600</v>
      </c>
      <c r="P308" s="11">
        <f t="shared" si="32"/>
        <v>42933.208333333328</v>
      </c>
      <c r="Q308" s="14">
        <f t="shared" si="33"/>
        <v>42930.208333333328</v>
      </c>
      <c r="R308" s="12">
        <f t="shared" si="34"/>
        <v>2017</v>
      </c>
      <c r="S308" t="b">
        <v>0</v>
      </c>
      <c r="T308" t="b">
        <v>1</v>
      </c>
      <c r="U308" t="s">
        <v>33</v>
      </c>
      <c r="V308" s="13" t="s">
        <v>2039</v>
      </c>
      <c r="W308" s="13" t="s">
        <v>2040</v>
      </c>
    </row>
    <row r="309" spans="1:23" ht="17" x14ac:dyDescent="0.2">
      <c r="A309">
        <v>307</v>
      </c>
      <c r="B309" t="s">
        <v>666</v>
      </c>
      <c r="C309" s="3" t="s">
        <v>667</v>
      </c>
      <c r="D309">
        <v>32900</v>
      </c>
      <c r="E309" s="13" t="str">
        <f t="shared" si="29"/>
        <v>30000 to 34999</v>
      </c>
      <c r="F309">
        <v>43473</v>
      </c>
      <c r="G309" s="7">
        <f t="shared" si="28"/>
        <v>132.13677811550153</v>
      </c>
      <c r="H309" t="s">
        <v>20</v>
      </c>
      <c r="I309">
        <v>659</v>
      </c>
      <c r="J309" s="9">
        <f t="shared" si="30"/>
        <v>65.968133535660087</v>
      </c>
      <c r="K309" t="s">
        <v>36</v>
      </c>
      <c r="L309" t="s">
        <v>37</v>
      </c>
      <c r="M309">
        <v>1338958800</v>
      </c>
      <c r="N309" s="11">
        <f t="shared" si="31"/>
        <v>41066.208333333336</v>
      </c>
      <c r="O309">
        <v>1340686800</v>
      </c>
      <c r="P309" s="11">
        <f t="shared" si="32"/>
        <v>41086.208333333336</v>
      </c>
      <c r="Q309" s="14">
        <f t="shared" si="33"/>
        <v>41066.208333333336</v>
      </c>
      <c r="R309" s="12">
        <f t="shared" si="34"/>
        <v>2012</v>
      </c>
      <c r="S309" t="b">
        <v>0</v>
      </c>
      <c r="T309" t="b">
        <v>1</v>
      </c>
      <c r="U309" t="s">
        <v>119</v>
      </c>
      <c r="V309" s="13" t="s">
        <v>2047</v>
      </c>
      <c r="W309" s="13" t="s">
        <v>2053</v>
      </c>
    </row>
    <row r="310" spans="1:23" ht="34" x14ac:dyDescent="0.2">
      <c r="A310">
        <v>308</v>
      </c>
      <c r="B310" t="s">
        <v>668</v>
      </c>
      <c r="C310" s="3" t="s">
        <v>669</v>
      </c>
      <c r="D310">
        <v>118200</v>
      </c>
      <c r="E310" s="13" t="str">
        <f t="shared" si="29"/>
        <v>Greater than or equal to 50000</v>
      </c>
      <c r="F310">
        <v>87560</v>
      </c>
      <c r="G310" s="7">
        <f t="shared" si="28"/>
        <v>74.077834179357026</v>
      </c>
      <c r="H310" t="s">
        <v>14</v>
      </c>
      <c r="I310">
        <v>803</v>
      </c>
      <c r="J310" s="9">
        <f t="shared" si="30"/>
        <v>109.04109589041096</v>
      </c>
      <c r="K310" t="s">
        <v>21</v>
      </c>
      <c r="L310" t="s">
        <v>22</v>
      </c>
      <c r="M310">
        <v>1303102800</v>
      </c>
      <c r="N310" s="11">
        <f t="shared" si="31"/>
        <v>40651.208333333336</v>
      </c>
      <c r="O310">
        <v>1303189200</v>
      </c>
      <c r="P310" s="11">
        <f t="shared" si="32"/>
        <v>40652.208333333336</v>
      </c>
      <c r="Q310" s="14">
        <f t="shared" si="33"/>
        <v>40651.208333333336</v>
      </c>
      <c r="R310" s="12">
        <f t="shared" si="34"/>
        <v>2011</v>
      </c>
      <c r="S310" t="b">
        <v>0</v>
      </c>
      <c r="T310" t="b">
        <v>0</v>
      </c>
      <c r="U310" t="s">
        <v>33</v>
      </c>
      <c r="V310" s="13" t="s">
        <v>2039</v>
      </c>
      <c r="W310" s="13" t="s">
        <v>2040</v>
      </c>
    </row>
    <row r="311" spans="1:23" ht="17" x14ac:dyDescent="0.2">
      <c r="A311">
        <v>309</v>
      </c>
      <c r="B311" t="s">
        <v>670</v>
      </c>
      <c r="C311" s="3" t="s">
        <v>671</v>
      </c>
      <c r="D311">
        <v>4100</v>
      </c>
      <c r="E311" s="13" t="str">
        <f t="shared" si="29"/>
        <v>1000 to 4999</v>
      </c>
      <c r="F311">
        <v>3087</v>
      </c>
      <c r="G311" s="7">
        <f t="shared" si="28"/>
        <v>75.292682926829272</v>
      </c>
      <c r="H311" t="s">
        <v>74</v>
      </c>
      <c r="I311">
        <v>75</v>
      </c>
      <c r="J311" s="9">
        <f t="shared" si="30"/>
        <v>41.16</v>
      </c>
      <c r="K311" t="s">
        <v>21</v>
      </c>
      <c r="L311" t="s">
        <v>22</v>
      </c>
      <c r="M311">
        <v>1316581200</v>
      </c>
      <c r="N311" s="11">
        <f t="shared" si="31"/>
        <v>40807.208333333336</v>
      </c>
      <c r="O311">
        <v>1318309200</v>
      </c>
      <c r="P311" s="11">
        <f t="shared" si="32"/>
        <v>40827.208333333336</v>
      </c>
      <c r="Q311" s="14">
        <f t="shared" si="33"/>
        <v>40807.208333333336</v>
      </c>
      <c r="R311" s="12">
        <f t="shared" si="34"/>
        <v>2011</v>
      </c>
      <c r="S311" t="b">
        <v>0</v>
      </c>
      <c r="T311" t="b">
        <v>1</v>
      </c>
      <c r="U311" t="s">
        <v>60</v>
      </c>
      <c r="V311" s="13" t="s">
        <v>2035</v>
      </c>
      <c r="W311" s="13" t="s">
        <v>2045</v>
      </c>
    </row>
    <row r="312" spans="1:23" ht="17" x14ac:dyDescent="0.2">
      <c r="A312">
        <v>310</v>
      </c>
      <c r="B312" t="s">
        <v>672</v>
      </c>
      <c r="C312" s="3" t="s">
        <v>673</v>
      </c>
      <c r="D312">
        <v>7800</v>
      </c>
      <c r="E312" s="13" t="str">
        <f t="shared" si="29"/>
        <v>5000 to 9999</v>
      </c>
      <c r="F312">
        <v>1586</v>
      </c>
      <c r="G312" s="7">
        <f t="shared" si="28"/>
        <v>20.333333333333332</v>
      </c>
      <c r="H312" t="s">
        <v>14</v>
      </c>
      <c r="I312">
        <v>16</v>
      </c>
      <c r="J312" s="9">
        <f t="shared" si="30"/>
        <v>99.125</v>
      </c>
      <c r="K312" t="s">
        <v>21</v>
      </c>
      <c r="L312" t="s">
        <v>22</v>
      </c>
      <c r="M312">
        <v>1270789200</v>
      </c>
      <c r="N312" s="11">
        <f t="shared" si="31"/>
        <v>40277.208333333336</v>
      </c>
      <c r="O312">
        <v>1272171600</v>
      </c>
      <c r="P312" s="11">
        <f t="shared" si="32"/>
        <v>40293.208333333336</v>
      </c>
      <c r="Q312" s="14">
        <f t="shared" si="33"/>
        <v>40277.208333333336</v>
      </c>
      <c r="R312" s="12">
        <f t="shared" si="34"/>
        <v>2010</v>
      </c>
      <c r="S312" t="b">
        <v>0</v>
      </c>
      <c r="T312" t="b">
        <v>0</v>
      </c>
      <c r="U312" t="s">
        <v>89</v>
      </c>
      <c r="V312" s="13" t="s">
        <v>2050</v>
      </c>
      <c r="W312" s="13" t="s">
        <v>2051</v>
      </c>
    </row>
    <row r="313" spans="1:23" ht="17" x14ac:dyDescent="0.2">
      <c r="A313">
        <v>311</v>
      </c>
      <c r="B313" t="s">
        <v>674</v>
      </c>
      <c r="C313" s="3" t="s">
        <v>675</v>
      </c>
      <c r="D313">
        <v>6300</v>
      </c>
      <c r="E313" s="13" t="str">
        <f t="shared" si="29"/>
        <v>5000 to 9999</v>
      </c>
      <c r="F313">
        <v>12812</v>
      </c>
      <c r="G313" s="7">
        <f t="shared" si="28"/>
        <v>203.36507936507937</v>
      </c>
      <c r="H313" t="s">
        <v>20</v>
      </c>
      <c r="I313">
        <v>121</v>
      </c>
      <c r="J313" s="9">
        <f t="shared" si="30"/>
        <v>105.88429752066116</v>
      </c>
      <c r="K313" t="s">
        <v>21</v>
      </c>
      <c r="L313" t="s">
        <v>22</v>
      </c>
      <c r="M313">
        <v>1297836000</v>
      </c>
      <c r="N313" s="11">
        <f t="shared" si="31"/>
        <v>40590.25</v>
      </c>
      <c r="O313">
        <v>1298872800</v>
      </c>
      <c r="P313" s="11">
        <f t="shared" si="32"/>
        <v>40602.25</v>
      </c>
      <c r="Q313" s="14">
        <f t="shared" si="33"/>
        <v>40590.25</v>
      </c>
      <c r="R313" s="12">
        <f t="shared" si="34"/>
        <v>2011</v>
      </c>
      <c r="S313" t="b">
        <v>0</v>
      </c>
      <c r="T313" t="b">
        <v>0</v>
      </c>
      <c r="U313" t="s">
        <v>33</v>
      </c>
      <c r="V313" s="13" t="s">
        <v>2039</v>
      </c>
      <c r="W313" s="13" t="s">
        <v>2040</v>
      </c>
    </row>
    <row r="314" spans="1:23" ht="34" x14ac:dyDescent="0.2">
      <c r="A314">
        <v>312</v>
      </c>
      <c r="B314" t="s">
        <v>676</v>
      </c>
      <c r="C314" s="3" t="s">
        <v>677</v>
      </c>
      <c r="D314">
        <v>59100</v>
      </c>
      <c r="E314" s="13" t="str">
        <f t="shared" si="29"/>
        <v>Greater than or equal to 50000</v>
      </c>
      <c r="F314">
        <v>183345</v>
      </c>
      <c r="G314" s="7">
        <f t="shared" si="28"/>
        <v>310.2284263959391</v>
      </c>
      <c r="H314" t="s">
        <v>20</v>
      </c>
      <c r="I314">
        <v>3742</v>
      </c>
      <c r="J314" s="9">
        <f t="shared" si="30"/>
        <v>48.996525921966864</v>
      </c>
      <c r="K314" t="s">
        <v>21</v>
      </c>
      <c r="L314" t="s">
        <v>22</v>
      </c>
      <c r="M314">
        <v>1382677200</v>
      </c>
      <c r="N314" s="11">
        <f t="shared" si="31"/>
        <v>41572.208333333336</v>
      </c>
      <c r="O314">
        <v>1383282000</v>
      </c>
      <c r="P314" s="11">
        <f t="shared" si="32"/>
        <v>41579.208333333336</v>
      </c>
      <c r="Q314" s="14">
        <f t="shared" si="33"/>
        <v>41572.208333333336</v>
      </c>
      <c r="R314" s="12">
        <f t="shared" si="34"/>
        <v>2013</v>
      </c>
      <c r="S314" t="b">
        <v>0</v>
      </c>
      <c r="T314" t="b">
        <v>0</v>
      </c>
      <c r="U314" t="s">
        <v>33</v>
      </c>
      <c r="V314" s="13" t="s">
        <v>2039</v>
      </c>
      <c r="W314" s="13" t="s">
        <v>2040</v>
      </c>
    </row>
    <row r="315" spans="1:23" ht="17" x14ac:dyDescent="0.2">
      <c r="A315">
        <v>313</v>
      </c>
      <c r="B315" t="s">
        <v>678</v>
      </c>
      <c r="C315" s="3" t="s">
        <v>679</v>
      </c>
      <c r="D315">
        <v>2200</v>
      </c>
      <c r="E315" s="13" t="str">
        <f t="shared" si="29"/>
        <v>1000 to 4999</v>
      </c>
      <c r="F315">
        <v>8697</v>
      </c>
      <c r="G315" s="7">
        <f t="shared" si="28"/>
        <v>395.31818181818181</v>
      </c>
      <c r="H315" t="s">
        <v>20</v>
      </c>
      <c r="I315">
        <v>223</v>
      </c>
      <c r="J315" s="9">
        <f t="shared" si="30"/>
        <v>39</v>
      </c>
      <c r="K315" t="s">
        <v>21</v>
      </c>
      <c r="L315" t="s">
        <v>22</v>
      </c>
      <c r="M315">
        <v>1330322400</v>
      </c>
      <c r="N315" s="11">
        <f t="shared" si="31"/>
        <v>40966.25</v>
      </c>
      <c r="O315">
        <v>1330495200</v>
      </c>
      <c r="P315" s="11">
        <f t="shared" si="32"/>
        <v>40968.25</v>
      </c>
      <c r="Q315" s="14">
        <f t="shared" si="33"/>
        <v>40966.25</v>
      </c>
      <c r="R315" s="12">
        <f t="shared" si="34"/>
        <v>2012</v>
      </c>
      <c r="S315" t="b">
        <v>0</v>
      </c>
      <c r="T315" t="b">
        <v>0</v>
      </c>
      <c r="U315" t="s">
        <v>23</v>
      </c>
      <c r="V315" s="13" t="s">
        <v>2035</v>
      </c>
      <c r="W315" s="13" t="s">
        <v>2036</v>
      </c>
    </row>
    <row r="316" spans="1:23" ht="17" x14ac:dyDescent="0.2">
      <c r="A316">
        <v>314</v>
      </c>
      <c r="B316" t="s">
        <v>680</v>
      </c>
      <c r="C316" s="3" t="s">
        <v>681</v>
      </c>
      <c r="D316">
        <v>1400</v>
      </c>
      <c r="E316" s="13" t="str">
        <f t="shared" si="29"/>
        <v>1000 to 4999</v>
      </c>
      <c r="F316">
        <v>4126</v>
      </c>
      <c r="G316" s="7">
        <f t="shared" si="28"/>
        <v>294.71428571428572</v>
      </c>
      <c r="H316" t="s">
        <v>20</v>
      </c>
      <c r="I316">
        <v>133</v>
      </c>
      <c r="J316" s="9">
        <f t="shared" si="30"/>
        <v>31.022556390977442</v>
      </c>
      <c r="K316" t="s">
        <v>21</v>
      </c>
      <c r="L316" t="s">
        <v>22</v>
      </c>
      <c r="M316">
        <v>1552366800</v>
      </c>
      <c r="N316" s="11">
        <f t="shared" si="31"/>
        <v>43536.208333333328</v>
      </c>
      <c r="O316">
        <v>1552798800</v>
      </c>
      <c r="P316" s="11">
        <f t="shared" si="32"/>
        <v>43541.208333333328</v>
      </c>
      <c r="Q316" s="14">
        <f t="shared" si="33"/>
        <v>43536.208333333328</v>
      </c>
      <c r="R316" s="12">
        <f t="shared" si="34"/>
        <v>2019</v>
      </c>
      <c r="S316" t="b">
        <v>0</v>
      </c>
      <c r="T316" t="b">
        <v>1</v>
      </c>
      <c r="U316" t="s">
        <v>42</v>
      </c>
      <c r="V316" s="13" t="s">
        <v>2041</v>
      </c>
      <c r="W316" s="13" t="s">
        <v>2042</v>
      </c>
    </row>
    <row r="317" spans="1:23" ht="34" x14ac:dyDescent="0.2">
      <c r="A317">
        <v>315</v>
      </c>
      <c r="B317" t="s">
        <v>682</v>
      </c>
      <c r="C317" s="3" t="s">
        <v>683</v>
      </c>
      <c r="D317">
        <v>9500</v>
      </c>
      <c r="E317" s="13" t="str">
        <f t="shared" si="29"/>
        <v>5000 to 9999</v>
      </c>
      <c r="F317">
        <v>3220</v>
      </c>
      <c r="G317" s="7">
        <f t="shared" si="28"/>
        <v>33.89473684210526</v>
      </c>
      <c r="H317" t="s">
        <v>14</v>
      </c>
      <c r="I317">
        <v>31</v>
      </c>
      <c r="J317" s="9">
        <f t="shared" si="30"/>
        <v>103.87096774193549</v>
      </c>
      <c r="K317" t="s">
        <v>21</v>
      </c>
      <c r="L317" t="s">
        <v>22</v>
      </c>
      <c r="M317">
        <v>1400907600</v>
      </c>
      <c r="N317" s="11">
        <f t="shared" si="31"/>
        <v>41783.208333333336</v>
      </c>
      <c r="O317">
        <v>1403413200</v>
      </c>
      <c r="P317" s="11">
        <f t="shared" si="32"/>
        <v>41812.208333333336</v>
      </c>
      <c r="Q317" s="14">
        <f t="shared" si="33"/>
        <v>41783.208333333336</v>
      </c>
      <c r="R317" s="12">
        <f t="shared" si="34"/>
        <v>2014</v>
      </c>
      <c r="S317" t="b">
        <v>0</v>
      </c>
      <c r="T317" t="b">
        <v>0</v>
      </c>
      <c r="U317" t="s">
        <v>33</v>
      </c>
      <c r="V317" s="13" t="s">
        <v>2039</v>
      </c>
      <c r="W317" s="13" t="s">
        <v>2040</v>
      </c>
    </row>
    <row r="318" spans="1:23" ht="17" x14ac:dyDescent="0.2">
      <c r="A318">
        <v>316</v>
      </c>
      <c r="B318" t="s">
        <v>684</v>
      </c>
      <c r="C318" s="3" t="s">
        <v>685</v>
      </c>
      <c r="D318">
        <v>9600</v>
      </c>
      <c r="E318" s="13" t="str">
        <f t="shared" si="29"/>
        <v>5000 to 9999</v>
      </c>
      <c r="F318">
        <v>6401</v>
      </c>
      <c r="G318" s="7">
        <f t="shared" si="28"/>
        <v>66.677083333333329</v>
      </c>
      <c r="H318" t="s">
        <v>14</v>
      </c>
      <c r="I318">
        <v>108</v>
      </c>
      <c r="J318" s="9">
        <f t="shared" si="30"/>
        <v>59.268518518518519</v>
      </c>
      <c r="K318" t="s">
        <v>107</v>
      </c>
      <c r="L318" t="s">
        <v>108</v>
      </c>
      <c r="M318">
        <v>1574143200</v>
      </c>
      <c r="N318" s="11">
        <f t="shared" si="31"/>
        <v>43788.25</v>
      </c>
      <c r="O318">
        <v>1574229600</v>
      </c>
      <c r="P318" s="11">
        <f t="shared" si="32"/>
        <v>43789.25</v>
      </c>
      <c r="Q318" s="14">
        <f t="shared" si="33"/>
        <v>43788.25</v>
      </c>
      <c r="R318" s="12">
        <f t="shared" si="34"/>
        <v>2019</v>
      </c>
      <c r="S318" t="b">
        <v>0</v>
      </c>
      <c r="T318" t="b">
        <v>1</v>
      </c>
      <c r="U318" t="s">
        <v>17</v>
      </c>
      <c r="V318" s="13" t="s">
        <v>2033</v>
      </c>
      <c r="W318" s="13" t="s">
        <v>2034</v>
      </c>
    </row>
    <row r="319" spans="1:23" ht="17" x14ac:dyDescent="0.2">
      <c r="A319">
        <v>317</v>
      </c>
      <c r="B319" t="s">
        <v>686</v>
      </c>
      <c r="C319" s="3" t="s">
        <v>687</v>
      </c>
      <c r="D319">
        <v>6600</v>
      </c>
      <c r="E319" s="13" t="str">
        <f t="shared" si="29"/>
        <v>5000 to 9999</v>
      </c>
      <c r="F319">
        <v>1269</v>
      </c>
      <c r="G319" s="7">
        <f t="shared" si="28"/>
        <v>19.227272727272727</v>
      </c>
      <c r="H319" t="s">
        <v>14</v>
      </c>
      <c r="I319">
        <v>30</v>
      </c>
      <c r="J319" s="9">
        <f t="shared" si="30"/>
        <v>42.3</v>
      </c>
      <c r="K319" t="s">
        <v>21</v>
      </c>
      <c r="L319" t="s">
        <v>22</v>
      </c>
      <c r="M319">
        <v>1494738000</v>
      </c>
      <c r="N319" s="11">
        <f t="shared" si="31"/>
        <v>42869.208333333328</v>
      </c>
      <c r="O319">
        <v>1495861200</v>
      </c>
      <c r="P319" s="11">
        <f t="shared" si="32"/>
        <v>42882.208333333328</v>
      </c>
      <c r="Q319" s="14">
        <f t="shared" si="33"/>
        <v>42869.208333333328</v>
      </c>
      <c r="R319" s="12">
        <f t="shared" si="34"/>
        <v>2017</v>
      </c>
      <c r="S319" t="b">
        <v>0</v>
      </c>
      <c r="T319" t="b">
        <v>0</v>
      </c>
      <c r="U319" t="s">
        <v>33</v>
      </c>
      <c r="V319" s="13" t="s">
        <v>2039</v>
      </c>
      <c r="W319" s="13" t="s">
        <v>2040</v>
      </c>
    </row>
    <row r="320" spans="1:23" ht="34" x14ac:dyDescent="0.2">
      <c r="A320">
        <v>318</v>
      </c>
      <c r="B320" t="s">
        <v>688</v>
      </c>
      <c r="C320" s="3" t="s">
        <v>689</v>
      </c>
      <c r="D320">
        <v>5700</v>
      </c>
      <c r="E320" s="13" t="str">
        <f t="shared" si="29"/>
        <v>5000 to 9999</v>
      </c>
      <c r="F320">
        <v>903</v>
      </c>
      <c r="G320" s="7">
        <f t="shared" si="28"/>
        <v>15.842105263157894</v>
      </c>
      <c r="H320" t="s">
        <v>14</v>
      </c>
      <c r="I320">
        <v>17</v>
      </c>
      <c r="J320" s="9">
        <f t="shared" si="30"/>
        <v>53.117647058823529</v>
      </c>
      <c r="K320" t="s">
        <v>21</v>
      </c>
      <c r="L320" t="s">
        <v>22</v>
      </c>
      <c r="M320">
        <v>1392357600</v>
      </c>
      <c r="N320" s="11">
        <f t="shared" si="31"/>
        <v>41684.25</v>
      </c>
      <c r="O320">
        <v>1392530400</v>
      </c>
      <c r="P320" s="11">
        <f t="shared" si="32"/>
        <v>41686.25</v>
      </c>
      <c r="Q320" s="14">
        <f t="shared" si="33"/>
        <v>41684.25</v>
      </c>
      <c r="R320" s="12">
        <f t="shared" si="34"/>
        <v>2014</v>
      </c>
      <c r="S320" t="b">
        <v>0</v>
      </c>
      <c r="T320" t="b">
        <v>0</v>
      </c>
      <c r="U320" t="s">
        <v>23</v>
      </c>
      <c r="V320" s="13" t="s">
        <v>2035</v>
      </c>
      <c r="W320" s="13" t="s">
        <v>2036</v>
      </c>
    </row>
    <row r="321" spans="1:23" ht="17" x14ac:dyDescent="0.2">
      <c r="A321">
        <v>319</v>
      </c>
      <c r="B321" t="s">
        <v>690</v>
      </c>
      <c r="C321" s="3" t="s">
        <v>691</v>
      </c>
      <c r="D321">
        <v>8400</v>
      </c>
      <c r="E321" s="13" t="str">
        <f t="shared" si="29"/>
        <v>5000 to 9999</v>
      </c>
      <c r="F321">
        <v>3251</v>
      </c>
      <c r="G321" s="7">
        <f t="shared" si="28"/>
        <v>38.702380952380956</v>
      </c>
      <c r="H321" t="s">
        <v>74</v>
      </c>
      <c r="I321">
        <v>64</v>
      </c>
      <c r="J321" s="9">
        <f t="shared" si="30"/>
        <v>50.796875</v>
      </c>
      <c r="K321" t="s">
        <v>21</v>
      </c>
      <c r="L321" t="s">
        <v>22</v>
      </c>
      <c r="M321">
        <v>1281589200</v>
      </c>
      <c r="N321" s="11">
        <f t="shared" si="31"/>
        <v>40402.208333333336</v>
      </c>
      <c r="O321">
        <v>1283662800</v>
      </c>
      <c r="P321" s="11">
        <f t="shared" si="32"/>
        <v>40426.208333333336</v>
      </c>
      <c r="Q321" s="14">
        <f t="shared" si="33"/>
        <v>40402.208333333336</v>
      </c>
      <c r="R321" s="12">
        <f t="shared" si="34"/>
        <v>2010</v>
      </c>
      <c r="S321" t="b">
        <v>0</v>
      </c>
      <c r="T321" t="b">
        <v>0</v>
      </c>
      <c r="U321" t="s">
        <v>28</v>
      </c>
      <c r="V321" s="13" t="s">
        <v>2037</v>
      </c>
      <c r="W321" s="13" t="s">
        <v>2038</v>
      </c>
    </row>
    <row r="322" spans="1:23" ht="34" x14ac:dyDescent="0.2">
      <c r="A322">
        <v>320</v>
      </c>
      <c r="B322" t="s">
        <v>692</v>
      </c>
      <c r="C322" s="3" t="s">
        <v>693</v>
      </c>
      <c r="D322">
        <v>84400</v>
      </c>
      <c r="E322" s="13" t="str">
        <f t="shared" si="29"/>
        <v>Greater than or equal to 50000</v>
      </c>
      <c r="F322">
        <v>8092</v>
      </c>
      <c r="G322" s="7">
        <f t="shared" ref="G322:G385" si="35">$F322/$D322*100</f>
        <v>9.5876777251184837</v>
      </c>
      <c r="H322" t="s">
        <v>14</v>
      </c>
      <c r="I322">
        <v>80</v>
      </c>
      <c r="J322" s="9">
        <f t="shared" si="30"/>
        <v>101.15</v>
      </c>
      <c r="K322" t="s">
        <v>21</v>
      </c>
      <c r="L322" t="s">
        <v>22</v>
      </c>
      <c r="M322">
        <v>1305003600</v>
      </c>
      <c r="N322" s="11">
        <f t="shared" si="31"/>
        <v>40673.208333333336</v>
      </c>
      <c r="O322">
        <v>1305781200</v>
      </c>
      <c r="P322" s="11">
        <f t="shared" si="32"/>
        <v>40682.208333333336</v>
      </c>
      <c r="Q322" s="14">
        <f t="shared" si="33"/>
        <v>40673.208333333336</v>
      </c>
      <c r="R322" s="12">
        <f t="shared" si="34"/>
        <v>2011</v>
      </c>
      <c r="S322" t="b">
        <v>0</v>
      </c>
      <c r="T322" t="b">
        <v>0</v>
      </c>
      <c r="U322" t="s">
        <v>119</v>
      </c>
      <c r="V322" s="13" t="s">
        <v>2047</v>
      </c>
      <c r="W322" s="13" t="s">
        <v>2053</v>
      </c>
    </row>
    <row r="323" spans="1:23" ht="34" x14ac:dyDescent="0.2">
      <c r="A323">
        <v>321</v>
      </c>
      <c r="B323" t="s">
        <v>694</v>
      </c>
      <c r="C323" s="3" t="s">
        <v>695</v>
      </c>
      <c r="D323">
        <v>170400</v>
      </c>
      <c r="E323" s="13" t="str">
        <f t="shared" ref="E323:E386" si="36">IF(D323&lt;1000, "Less than 1000",IF((D323&gt;=1000)*(D323&lt;=4999), "1000 to 4999",IF((D323&gt;=5000)*(D323&lt;=9999), "5000 to 9999",IF((D323&gt;=10000)*(D323&lt;=14999), "10000 to 14999",IF((D323&gt;=15000)*(D323&lt;=19999), "15000 to 19999",IF((D323&gt;=20000)*(D323&lt;=24999), "20000 to 24999",IF((D323&gt;=25000)*(D323&lt;=29999), "25000 to 29999",IF((D323&gt;=30000)*(D323&lt;=34999), "30000 to 34999",IF((D323&gt;=35000)*(D323&lt;=39999), "35000 to 39999",IF((D323&gt;=40000)*(D323&lt;=44999), "40000 to 44999",IF((D323&gt;=45000)*(D323&lt;=49999), "45000 to 49999",IF((D323&gt;=50000), "Greater than or equal to 50000",FALSE))))))))))))</f>
        <v>Greater than or equal to 50000</v>
      </c>
      <c r="F323">
        <v>160422</v>
      </c>
      <c r="G323" s="7">
        <f t="shared" si="35"/>
        <v>94.144366197183089</v>
      </c>
      <c r="H323" t="s">
        <v>14</v>
      </c>
      <c r="I323">
        <v>2468</v>
      </c>
      <c r="J323" s="9">
        <f t="shared" ref="J323:J386" si="37">IF($F323=0,0,$F323/$I323)</f>
        <v>65.000810372771468</v>
      </c>
      <c r="K323" t="s">
        <v>21</v>
      </c>
      <c r="L323" t="s">
        <v>22</v>
      </c>
      <c r="M323">
        <v>1301634000</v>
      </c>
      <c r="N323" s="11">
        <f t="shared" ref="N323:N386" si="38">((($M323/60)/60)/24)+DATE(1970,1,1)</f>
        <v>40634.208333333336</v>
      </c>
      <c r="O323">
        <v>1302325200</v>
      </c>
      <c r="P323" s="11">
        <f t="shared" ref="P323:P386" si="39">((($O323/60)/60)/24)+DATE(1970,1,1)</f>
        <v>40642.208333333336</v>
      </c>
      <c r="Q323" s="14">
        <f t="shared" ref="Q323:Q386" si="40">((($M323/60)/60)/24)+DATE(1970,1,1)</f>
        <v>40634.208333333336</v>
      </c>
      <c r="R323" s="12">
        <f t="shared" ref="R323:R386" si="41">YEAR(N323)</f>
        <v>2011</v>
      </c>
      <c r="S323" t="b">
        <v>0</v>
      </c>
      <c r="T323" t="b">
        <v>0</v>
      </c>
      <c r="U323" t="s">
        <v>100</v>
      </c>
      <c r="V323" s="13" t="s">
        <v>2041</v>
      </c>
      <c r="W323" s="13" t="s">
        <v>2052</v>
      </c>
    </row>
    <row r="324" spans="1:23" ht="34" x14ac:dyDescent="0.2">
      <c r="A324">
        <v>322</v>
      </c>
      <c r="B324" t="s">
        <v>696</v>
      </c>
      <c r="C324" s="3" t="s">
        <v>697</v>
      </c>
      <c r="D324">
        <v>117900</v>
      </c>
      <c r="E324" s="13" t="str">
        <f t="shared" si="36"/>
        <v>Greater than or equal to 50000</v>
      </c>
      <c r="F324">
        <v>196377</v>
      </c>
      <c r="G324" s="7">
        <f t="shared" si="35"/>
        <v>166.56234096692114</v>
      </c>
      <c r="H324" t="s">
        <v>20</v>
      </c>
      <c r="I324">
        <v>5168</v>
      </c>
      <c r="J324" s="9">
        <f t="shared" si="37"/>
        <v>37.998645510835914</v>
      </c>
      <c r="K324" t="s">
        <v>21</v>
      </c>
      <c r="L324" t="s">
        <v>22</v>
      </c>
      <c r="M324">
        <v>1290664800</v>
      </c>
      <c r="N324" s="11">
        <f t="shared" si="38"/>
        <v>40507.25</v>
      </c>
      <c r="O324">
        <v>1291788000</v>
      </c>
      <c r="P324" s="11">
        <f t="shared" si="39"/>
        <v>40520.25</v>
      </c>
      <c r="Q324" s="14">
        <f t="shared" si="40"/>
        <v>40507.25</v>
      </c>
      <c r="R324" s="12">
        <f t="shared" si="41"/>
        <v>2010</v>
      </c>
      <c r="S324" t="b">
        <v>0</v>
      </c>
      <c r="T324" t="b">
        <v>0</v>
      </c>
      <c r="U324" t="s">
        <v>33</v>
      </c>
      <c r="V324" s="13" t="s">
        <v>2039</v>
      </c>
      <c r="W324" s="13" t="s">
        <v>2040</v>
      </c>
    </row>
    <row r="325" spans="1:23" ht="17" x14ac:dyDescent="0.2">
      <c r="A325">
        <v>323</v>
      </c>
      <c r="B325" t="s">
        <v>698</v>
      </c>
      <c r="C325" s="3" t="s">
        <v>699</v>
      </c>
      <c r="D325">
        <v>8900</v>
      </c>
      <c r="E325" s="13" t="str">
        <f t="shared" si="36"/>
        <v>5000 to 9999</v>
      </c>
      <c r="F325">
        <v>2148</v>
      </c>
      <c r="G325" s="7">
        <f t="shared" si="35"/>
        <v>24.134831460674157</v>
      </c>
      <c r="H325" t="s">
        <v>14</v>
      </c>
      <c r="I325">
        <v>26</v>
      </c>
      <c r="J325" s="9">
        <f t="shared" si="37"/>
        <v>82.615384615384613</v>
      </c>
      <c r="K325" t="s">
        <v>40</v>
      </c>
      <c r="L325" t="s">
        <v>41</v>
      </c>
      <c r="M325">
        <v>1395896400</v>
      </c>
      <c r="N325" s="11">
        <f t="shared" si="38"/>
        <v>41725.208333333336</v>
      </c>
      <c r="O325">
        <v>1396069200</v>
      </c>
      <c r="P325" s="11">
        <f t="shared" si="39"/>
        <v>41727.208333333336</v>
      </c>
      <c r="Q325" s="14">
        <f t="shared" si="40"/>
        <v>41725.208333333336</v>
      </c>
      <c r="R325" s="12">
        <f t="shared" si="41"/>
        <v>2014</v>
      </c>
      <c r="S325" t="b">
        <v>0</v>
      </c>
      <c r="T325" t="b">
        <v>0</v>
      </c>
      <c r="U325" t="s">
        <v>42</v>
      </c>
      <c r="V325" s="13" t="s">
        <v>2041</v>
      </c>
      <c r="W325" s="13" t="s">
        <v>2042</v>
      </c>
    </row>
    <row r="326" spans="1:23" ht="17" x14ac:dyDescent="0.2">
      <c r="A326">
        <v>324</v>
      </c>
      <c r="B326" t="s">
        <v>700</v>
      </c>
      <c r="C326" s="3" t="s">
        <v>701</v>
      </c>
      <c r="D326">
        <v>7100</v>
      </c>
      <c r="E326" s="13" t="str">
        <f t="shared" si="36"/>
        <v>5000 to 9999</v>
      </c>
      <c r="F326">
        <v>11648</v>
      </c>
      <c r="G326" s="7">
        <f t="shared" si="35"/>
        <v>164.05633802816902</v>
      </c>
      <c r="H326" t="s">
        <v>20</v>
      </c>
      <c r="I326">
        <v>307</v>
      </c>
      <c r="J326" s="9">
        <f t="shared" si="37"/>
        <v>37.941368078175898</v>
      </c>
      <c r="K326" t="s">
        <v>21</v>
      </c>
      <c r="L326" t="s">
        <v>22</v>
      </c>
      <c r="M326">
        <v>1434862800</v>
      </c>
      <c r="N326" s="11">
        <f t="shared" si="38"/>
        <v>42176.208333333328</v>
      </c>
      <c r="O326">
        <v>1435899600</v>
      </c>
      <c r="P326" s="11">
        <f t="shared" si="39"/>
        <v>42188.208333333328</v>
      </c>
      <c r="Q326" s="14">
        <f t="shared" si="40"/>
        <v>42176.208333333328</v>
      </c>
      <c r="R326" s="12">
        <f t="shared" si="41"/>
        <v>2015</v>
      </c>
      <c r="S326" t="b">
        <v>0</v>
      </c>
      <c r="T326" t="b">
        <v>1</v>
      </c>
      <c r="U326" t="s">
        <v>33</v>
      </c>
      <c r="V326" s="13" t="s">
        <v>2039</v>
      </c>
      <c r="W326" s="13" t="s">
        <v>2040</v>
      </c>
    </row>
    <row r="327" spans="1:23" ht="34" x14ac:dyDescent="0.2">
      <c r="A327">
        <v>325</v>
      </c>
      <c r="B327" t="s">
        <v>702</v>
      </c>
      <c r="C327" s="3" t="s">
        <v>703</v>
      </c>
      <c r="D327">
        <v>6500</v>
      </c>
      <c r="E327" s="13" t="str">
        <f t="shared" si="36"/>
        <v>5000 to 9999</v>
      </c>
      <c r="F327">
        <v>5897</v>
      </c>
      <c r="G327" s="7">
        <f t="shared" si="35"/>
        <v>90.723076923076931</v>
      </c>
      <c r="H327" t="s">
        <v>14</v>
      </c>
      <c r="I327">
        <v>73</v>
      </c>
      <c r="J327" s="9">
        <f t="shared" si="37"/>
        <v>80.780821917808225</v>
      </c>
      <c r="K327" t="s">
        <v>21</v>
      </c>
      <c r="L327" t="s">
        <v>22</v>
      </c>
      <c r="M327">
        <v>1529125200</v>
      </c>
      <c r="N327" s="11">
        <f t="shared" si="38"/>
        <v>43267.208333333328</v>
      </c>
      <c r="O327">
        <v>1531112400</v>
      </c>
      <c r="P327" s="11">
        <f t="shared" si="39"/>
        <v>43290.208333333328</v>
      </c>
      <c r="Q327" s="14">
        <f t="shared" si="40"/>
        <v>43267.208333333328</v>
      </c>
      <c r="R327" s="12">
        <f t="shared" si="41"/>
        <v>2018</v>
      </c>
      <c r="S327" t="b">
        <v>0</v>
      </c>
      <c r="T327" t="b">
        <v>1</v>
      </c>
      <c r="U327" t="s">
        <v>33</v>
      </c>
      <c r="V327" s="13" t="s">
        <v>2039</v>
      </c>
      <c r="W327" s="13" t="s">
        <v>2040</v>
      </c>
    </row>
    <row r="328" spans="1:23" ht="34" x14ac:dyDescent="0.2">
      <c r="A328">
        <v>326</v>
      </c>
      <c r="B328" t="s">
        <v>704</v>
      </c>
      <c r="C328" s="3" t="s">
        <v>705</v>
      </c>
      <c r="D328">
        <v>7200</v>
      </c>
      <c r="E328" s="13" t="str">
        <f t="shared" si="36"/>
        <v>5000 to 9999</v>
      </c>
      <c r="F328">
        <v>3326</v>
      </c>
      <c r="G328" s="7">
        <f t="shared" si="35"/>
        <v>46.194444444444443</v>
      </c>
      <c r="H328" t="s">
        <v>14</v>
      </c>
      <c r="I328">
        <v>128</v>
      </c>
      <c r="J328" s="9">
        <f t="shared" si="37"/>
        <v>25.984375</v>
      </c>
      <c r="K328" t="s">
        <v>21</v>
      </c>
      <c r="L328" t="s">
        <v>22</v>
      </c>
      <c r="M328">
        <v>1451109600</v>
      </c>
      <c r="N328" s="11">
        <f t="shared" si="38"/>
        <v>42364.25</v>
      </c>
      <c r="O328">
        <v>1451628000</v>
      </c>
      <c r="P328" s="11">
        <f t="shared" si="39"/>
        <v>42370.25</v>
      </c>
      <c r="Q328" s="14">
        <f t="shared" si="40"/>
        <v>42364.25</v>
      </c>
      <c r="R328" s="12">
        <f t="shared" si="41"/>
        <v>2015</v>
      </c>
      <c r="S328" t="b">
        <v>0</v>
      </c>
      <c r="T328" t="b">
        <v>0</v>
      </c>
      <c r="U328" t="s">
        <v>71</v>
      </c>
      <c r="V328" s="13" t="s">
        <v>2041</v>
      </c>
      <c r="W328" s="13" t="s">
        <v>2049</v>
      </c>
    </row>
    <row r="329" spans="1:23" ht="17" x14ac:dyDescent="0.2">
      <c r="A329">
        <v>327</v>
      </c>
      <c r="B329" t="s">
        <v>706</v>
      </c>
      <c r="C329" s="3" t="s">
        <v>707</v>
      </c>
      <c r="D329">
        <v>2600</v>
      </c>
      <c r="E329" s="13" t="str">
        <f t="shared" si="36"/>
        <v>1000 to 4999</v>
      </c>
      <c r="F329">
        <v>1002</v>
      </c>
      <c r="G329" s="7">
        <f t="shared" si="35"/>
        <v>38.53846153846154</v>
      </c>
      <c r="H329" t="s">
        <v>14</v>
      </c>
      <c r="I329">
        <v>33</v>
      </c>
      <c r="J329" s="9">
        <f t="shared" si="37"/>
        <v>30.363636363636363</v>
      </c>
      <c r="K329" t="s">
        <v>21</v>
      </c>
      <c r="L329" t="s">
        <v>22</v>
      </c>
      <c r="M329">
        <v>1566968400</v>
      </c>
      <c r="N329" s="11">
        <f t="shared" si="38"/>
        <v>43705.208333333328</v>
      </c>
      <c r="O329">
        <v>1567314000</v>
      </c>
      <c r="P329" s="11">
        <f t="shared" si="39"/>
        <v>43709.208333333328</v>
      </c>
      <c r="Q329" s="14">
        <f t="shared" si="40"/>
        <v>43705.208333333328</v>
      </c>
      <c r="R329" s="12">
        <f t="shared" si="41"/>
        <v>2019</v>
      </c>
      <c r="S329" t="b">
        <v>0</v>
      </c>
      <c r="T329" t="b">
        <v>1</v>
      </c>
      <c r="U329" t="s">
        <v>33</v>
      </c>
      <c r="V329" s="13" t="s">
        <v>2039</v>
      </c>
      <c r="W329" s="13" t="s">
        <v>2040</v>
      </c>
    </row>
    <row r="330" spans="1:23" ht="34" x14ac:dyDescent="0.2">
      <c r="A330">
        <v>328</v>
      </c>
      <c r="B330" t="s">
        <v>708</v>
      </c>
      <c r="C330" s="3" t="s">
        <v>709</v>
      </c>
      <c r="D330">
        <v>98700</v>
      </c>
      <c r="E330" s="13" t="str">
        <f t="shared" si="36"/>
        <v>Greater than or equal to 50000</v>
      </c>
      <c r="F330">
        <v>131826</v>
      </c>
      <c r="G330" s="7">
        <f t="shared" si="35"/>
        <v>133.56231003039514</v>
      </c>
      <c r="H330" t="s">
        <v>20</v>
      </c>
      <c r="I330">
        <v>2441</v>
      </c>
      <c r="J330" s="9">
        <f t="shared" si="37"/>
        <v>54.004916018025398</v>
      </c>
      <c r="K330" t="s">
        <v>21</v>
      </c>
      <c r="L330" t="s">
        <v>22</v>
      </c>
      <c r="M330">
        <v>1543557600</v>
      </c>
      <c r="N330" s="11">
        <f t="shared" si="38"/>
        <v>43434.25</v>
      </c>
      <c r="O330">
        <v>1544508000</v>
      </c>
      <c r="P330" s="11">
        <f t="shared" si="39"/>
        <v>43445.25</v>
      </c>
      <c r="Q330" s="14">
        <f t="shared" si="40"/>
        <v>43434.25</v>
      </c>
      <c r="R330" s="12">
        <f t="shared" si="41"/>
        <v>2018</v>
      </c>
      <c r="S330" t="b">
        <v>0</v>
      </c>
      <c r="T330" t="b">
        <v>0</v>
      </c>
      <c r="U330" t="s">
        <v>23</v>
      </c>
      <c r="V330" s="13" t="s">
        <v>2035</v>
      </c>
      <c r="W330" s="13" t="s">
        <v>2036</v>
      </c>
    </row>
    <row r="331" spans="1:23" ht="34" x14ac:dyDescent="0.2">
      <c r="A331">
        <v>329</v>
      </c>
      <c r="B331" t="s">
        <v>710</v>
      </c>
      <c r="C331" s="3" t="s">
        <v>711</v>
      </c>
      <c r="D331">
        <v>93800</v>
      </c>
      <c r="E331" s="13" t="str">
        <f t="shared" si="36"/>
        <v>Greater than or equal to 50000</v>
      </c>
      <c r="F331">
        <v>21477</v>
      </c>
      <c r="G331" s="7">
        <f t="shared" si="35"/>
        <v>22.896588486140725</v>
      </c>
      <c r="H331" t="s">
        <v>47</v>
      </c>
      <c r="I331">
        <v>211</v>
      </c>
      <c r="J331" s="9">
        <f t="shared" si="37"/>
        <v>101.78672985781991</v>
      </c>
      <c r="K331" t="s">
        <v>21</v>
      </c>
      <c r="L331" t="s">
        <v>22</v>
      </c>
      <c r="M331">
        <v>1481522400</v>
      </c>
      <c r="N331" s="11">
        <f t="shared" si="38"/>
        <v>42716.25</v>
      </c>
      <c r="O331">
        <v>1482472800</v>
      </c>
      <c r="P331" s="11">
        <f t="shared" si="39"/>
        <v>42727.25</v>
      </c>
      <c r="Q331" s="14">
        <f t="shared" si="40"/>
        <v>42716.25</v>
      </c>
      <c r="R331" s="12">
        <f t="shared" si="41"/>
        <v>2016</v>
      </c>
      <c r="S331" t="b">
        <v>0</v>
      </c>
      <c r="T331" t="b">
        <v>0</v>
      </c>
      <c r="U331" t="s">
        <v>89</v>
      </c>
      <c r="V331" s="13" t="s">
        <v>2050</v>
      </c>
      <c r="W331" s="13" t="s">
        <v>2051</v>
      </c>
    </row>
    <row r="332" spans="1:23" ht="34" x14ac:dyDescent="0.2">
      <c r="A332">
        <v>330</v>
      </c>
      <c r="B332" t="s">
        <v>712</v>
      </c>
      <c r="C332" s="3" t="s">
        <v>713</v>
      </c>
      <c r="D332">
        <v>33700</v>
      </c>
      <c r="E332" s="13" t="str">
        <f t="shared" si="36"/>
        <v>30000 to 34999</v>
      </c>
      <c r="F332">
        <v>62330</v>
      </c>
      <c r="G332" s="7">
        <f t="shared" si="35"/>
        <v>184.95548961424333</v>
      </c>
      <c r="H332" t="s">
        <v>20</v>
      </c>
      <c r="I332">
        <v>1385</v>
      </c>
      <c r="J332" s="9">
        <f t="shared" si="37"/>
        <v>45.003610108303249</v>
      </c>
      <c r="K332" t="s">
        <v>40</v>
      </c>
      <c r="L332" t="s">
        <v>41</v>
      </c>
      <c r="M332">
        <v>1512712800</v>
      </c>
      <c r="N332" s="11">
        <f t="shared" si="38"/>
        <v>43077.25</v>
      </c>
      <c r="O332">
        <v>1512799200</v>
      </c>
      <c r="P332" s="11">
        <f t="shared" si="39"/>
        <v>43078.25</v>
      </c>
      <c r="Q332" s="14">
        <f t="shared" si="40"/>
        <v>43077.25</v>
      </c>
      <c r="R332" s="12">
        <f t="shared" si="41"/>
        <v>2017</v>
      </c>
      <c r="S332" t="b">
        <v>0</v>
      </c>
      <c r="T332" t="b">
        <v>0</v>
      </c>
      <c r="U332" t="s">
        <v>42</v>
      </c>
      <c r="V332" s="13" t="s">
        <v>2041</v>
      </c>
      <c r="W332" s="13" t="s">
        <v>2042</v>
      </c>
    </row>
    <row r="333" spans="1:23" ht="17" x14ac:dyDescent="0.2">
      <c r="A333">
        <v>331</v>
      </c>
      <c r="B333" t="s">
        <v>714</v>
      </c>
      <c r="C333" s="3" t="s">
        <v>715</v>
      </c>
      <c r="D333">
        <v>3300</v>
      </c>
      <c r="E333" s="13" t="str">
        <f t="shared" si="36"/>
        <v>1000 to 4999</v>
      </c>
      <c r="F333">
        <v>14643</v>
      </c>
      <c r="G333" s="7">
        <f t="shared" si="35"/>
        <v>443.72727272727275</v>
      </c>
      <c r="H333" t="s">
        <v>20</v>
      </c>
      <c r="I333">
        <v>190</v>
      </c>
      <c r="J333" s="9">
        <f t="shared" si="37"/>
        <v>77.068421052631578</v>
      </c>
      <c r="K333" t="s">
        <v>21</v>
      </c>
      <c r="L333" t="s">
        <v>22</v>
      </c>
      <c r="M333">
        <v>1324274400</v>
      </c>
      <c r="N333" s="11">
        <f t="shared" si="38"/>
        <v>40896.25</v>
      </c>
      <c r="O333">
        <v>1324360800</v>
      </c>
      <c r="P333" s="11">
        <f t="shared" si="39"/>
        <v>40897.25</v>
      </c>
      <c r="Q333" s="14">
        <f t="shared" si="40"/>
        <v>40896.25</v>
      </c>
      <c r="R333" s="12">
        <f t="shared" si="41"/>
        <v>2011</v>
      </c>
      <c r="S333" t="b">
        <v>0</v>
      </c>
      <c r="T333" t="b">
        <v>0</v>
      </c>
      <c r="U333" t="s">
        <v>17</v>
      </c>
      <c r="V333" s="13" t="s">
        <v>2033</v>
      </c>
      <c r="W333" s="13" t="s">
        <v>2034</v>
      </c>
    </row>
    <row r="334" spans="1:23" ht="34" x14ac:dyDescent="0.2">
      <c r="A334">
        <v>332</v>
      </c>
      <c r="B334" t="s">
        <v>716</v>
      </c>
      <c r="C334" s="3" t="s">
        <v>717</v>
      </c>
      <c r="D334">
        <v>20700</v>
      </c>
      <c r="E334" s="13" t="str">
        <f t="shared" si="36"/>
        <v>20000 to 24999</v>
      </c>
      <c r="F334">
        <v>41396</v>
      </c>
      <c r="G334" s="7">
        <f t="shared" si="35"/>
        <v>199.9806763285024</v>
      </c>
      <c r="H334" t="s">
        <v>20</v>
      </c>
      <c r="I334">
        <v>470</v>
      </c>
      <c r="J334" s="9">
        <f t="shared" si="37"/>
        <v>88.076595744680844</v>
      </c>
      <c r="K334" t="s">
        <v>21</v>
      </c>
      <c r="L334" t="s">
        <v>22</v>
      </c>
      <c r="M334">
        <v>1364446800</v>
      </c>
      <c r="N334" s="11">
        <f t="shared" si="38"/>
        <v>41361.208333333336</v>
      </c>
      <c r="O334">
        <v>1364533200</v>
      </c>
      <c r="P334" s="11">
        <f t="shared" si="39"/>
        <v>41362.208333333336</v>
      </c>
      <c r="Q334" s="14">
        <f t="shared" si="40"/>
        <v>41361.208333333336</v>
      </c>
      <c r="R334" s="12">
        <f t="shared" si="41"/>
        <v>2013</v>
      </c>
      <c r="S334" t="b">
        <v>0</v>
      </c>
      <c r="T334" t="b">
        <v>0</v>
      </c>
      <c r="U334" t="s">
        <v>65</v>
      </c>
      <c r="V334" s="13" t="s">
        <v>2037</v>
      </c>
      <c r="W334" s="13" t="s">
        <v>2046</v>
      </c>
    </row>
    <row r="335" spans="1:23" ht="17" x14ac:dyDescent="0.2">
      <c r="A335">
        <v>333</v>
      </c>
      <c r="B335" t="s">
        <v>718</v>
      </c>
      <c r="C335" s="3" t="s">
        <v>719</v>
      </c>
      <c r="D335">
        <v>9600</v>
      </c>
      <c r="E335" s="13" t="str">
        <f t="shared" si="36"/>
        <v>5000 to 9999</v>
      </c>
      <c r="F335">
        <v>11900</v>
      </c>
      <c r="G335" s="7">
        <f t="shared" si="35"/>
        <v>123.95833333333333</v>
      </c>
      <c r="H335" t="s">
        <v>20</v>
      </c>
      <c r="I335">
        <v>253</v>
      </c>
      <c r="J335" s="9">
        <f t="shared" si="37"/>
        <v>47.035573122529641</v>
      </c>
      <c r="K335" t="s">
        <v>21</v>
      </c>
      <c r="L335" t="s">
        <v>22</v>
      </c>
      <c r="M335">
        <v>1542693600</v>
      </c>
      <c r="N335" s="11">
        <f t="shared" si="38"/>
        <v>43424.25</v>
      </c>
      <c r="O335">
        <v>1545112800</v>
      </c>
      <c r="P335" s="11">
        <f t="shared" si="39"/>
        <v>43452.25</v>
      </c>
      <c r="Q335" s="14">
        <f t="shared" si="40"/>
        <v>43424.25</v>
      </c>
      <c r="R335" s="12">
        <f t="shared" si="41"/>
        <v>2018</v>
      </c>
      <c r="S335" t="b">
        <v>0</v>
      </c>
      <c r="T335" t="b">
        <v>0</v>
      </c>
      <c r="U335" t="s">
        <v>33</v>
      </c>
      <c r="V335" s="13" t="s">
        <v>2039</v>
      </c>
      <c r="W335" s="13" t="s">
        <v>2040</v>
      </c>
    </row>
    <row r="336" spans="1:23" ht="34" x14ac:dyDescent="0.2">
      <c r="A336">
        <v>334</v>
      </c>
      <c r="B336" t="s">
        <v>720</v>
      </c>
      <c r="C336" s="3" t="s">
        <v>721</v>
      </c>
      <c r="D336">
        <v>66200</v>
      </c>
      <c r="E336" s="13" t="str">
        <f t="shared" si="36"/>
        <v>Greater than or equal to 50000</v>
      </c>
      <c r="F336">
        <v>123538</v>
      </c>
      <c r="G336" s="7">
        <f t="shared" si="35"/>
        <v>186.61329305135951</v>
      </c>
      <c r="H336" t="s">
        <v>20</v>
      </c>
      <c r="I336">
        <v>1113</v>
      </c>
      <c r="J336" s="9">
        <f t="shared" si="37"/>
        <v>110.99550763701707</v>
      </c>
      <c r="K336" t="s">
        <v>21</v>
      </c>
      <c r="L336" t="s">
        <v>22</v>
      </c>
      <c r="M336">
        <v>1515564000</v>
      </c>
      <c r="N336" s="11">
        <f t="shared" si="38"/>
        <v>43110.25</v>
      </c>
      <c r="O336">
        <v>1516168800</v>
      </c>
      <c r="P336" s="11">
        <f t="shared" si="39"/>
        <v>43117.25</v>
      </c>
      <c r="Q336" s="14">
        <f t="shared" si="40"/>
        <v>43110.25</v>
      </c>
      <c r="R336" s="12">
        <f t="shared" si="41"/>
        <v>2018</v>
      </c>
      <c r="S336" t="b">
        <v>0</v>
      </c>
      <c r="T336" t="b">
        <v>0</v>
      </c>
      <c r="U336" t="s">
        <v>23</v>
      </c>
      <c r="V336" s="13" t="s">
        <v>2035</v>
      </c>
      <c r="W336" s="13" t="s">
        <v>2036</v>
      </c>
    </row>
    <row r="337" spans="1:23" ht="34" x14ac:dyDescent="0.2">
      <c r="A337">
        <v>335</v>
      </c>
      <c r="B337" t="s">
        <v>722</v>
      </c>
      <c r="C337" s="3" t="s">
        <v>723</v>
      </c>
      <c r="D337">
        <v>173800</v>
      </c>
      <c r="E337" s="13" t="str">
        <f t="shared" si="36"/>
        <v>Greater than or equal to 50000</v>
      </c>
      <c r="F337">
        <v>198628</v>
      </c>
      <c r="G337" s="7">
        <f t="shared" si="35"/>
        <v>114.28538550057536</v>
      </c>
      <c r="H337" t="s">
        <v>20</v>
      </c>
      <c r="I337">
        <v>2283</v>
      </c>
      <c r="J337" s="9">
        <f t="shared" si="37"/>
        <v>87.003066141042481</v>
      </c>
      <c r="K337" t="s">
        <v>21</v>
      </c>
      <c r="L337" t="s">
        <v>22</v>
      </c>
      <c r="M337">
        <v>1573797600</v>
      </c>
      <c r="N337" s="11">
        <f t="shared" si="38"/>
        <v>43784.25</v>
      </c>
      <c r="O337">
        <v>1574920800</v>
      </c>
      <c r="P337" s="11">
        <f t="shared" si="39"/>
        <v>43797.25</v>
      </c>
      <c r="Q337" s="14">
        <f t="shared" si="40"/>
        <v>43784.25</v>
      </c>
      <c r="R337" s="12">
        <f t="shared" si="41"/>
        <v>2019</v>
      </c>
      <c r="S337" t="b">
        <v>0</v>
      </c>
      <c r="T337" t="b">
        <v>0</v>
      </c>
      <c r="U337" t="s">
        <v>23</v>
      </c>
      <c r="V337" s="13" t="s">
        <v>2035</v>
      </c>
      <c r="W337" s="13" t="s">
        <v>2036</v>
      </c>
    </row>
    <row r="338" spans="1:23" ht="34" x14ac:dyDescent="0.2">
      <c r="A338">
        <v>336</v>
      </c>
      <c r="B338" t="s">
        <v>724</v>
      </c>
      <c r="C338" s="3" t="s">
        <v>725</v>
      </c>
      <c r="D338">
        <v>70700</v>
      </c>
      <c r="E338" s="13" t="str">
        <f t="shared" si="36"/>
        <v>Greater than or equal to 50000</v>
      </c>
      <c r="F338">
        <v>68602</v>
      </c>
      <c r="G338" s="7">
        <f t="shared" si="35"/>
        <v>97.032531824611041</v>
      </c>
      <c r="H338" t="s">
        <v>14</v>
      </c>
      <c r="I338">
        <v>1072</v>
      </c>
      <c r="J338" s="9">
        <f t="shared" si="37"/>
        <v>63.994402985074629</v>
      </c>
      <c r="K338" t="s">
        <v>21</v>
      </c>
      <c r="L338" t="s">
        <v>22</v>
      </c>
      <c r="M338">
        <v>1292392800</v>
      </c>
      <c r="N338" s="11">
        <f t="shared" si="38"/>
        <v>40527.25</v>
      </c>
      <c r="O338">
        <v>1292479200</v>
      </c>
      <c r="P338" s="11">
        <f t="shared" si="39"/>
        <v>40528.25</v>
      </c>
      <c r="Q338" s="14">
        <f t="shared" si="40"/>
        <v>40527.25</v>
      </c>
      <c r="R338" s="12">
        <f t="shared" si="41"/>
        <v>2010</v>
      </c>
      <c r="S338" t="b">
        <v>0</v>
      </c>
      <c r="T338" t="b">
        <v>1</v>
      </c>
      <c r="U338" t="s">
        <v>23</v>
      </c>
      <c r="V338" s="13" t="s">
        <v>2035</v>
      </c>
      <c r="W338" s="13" t="s">
        <v>2036</v>
      </c>
    </row>
    <row r="339" spans="1:23" ht="34" x14ac:dyDescent="0.2">
      <c r="A339">
        <v>337</v>
      </c>
      <c r="B339" t="s">
        <v>726</v>
      </c>
      <c r="C339" s="3" t="s">
        <v>727</v>
      </c>
      <c r="D339">
        <v>94500</v>
      </c>
      <c r="E339" s="13" t="str">
        <f t="shared" si="36"/>
        <v>Greater than or equal to 50000</v>
      </c>
      <c r="F339">
        <v>116064</v>
      </c>
      <c r="G339" s="7">
        <f t="shared" si="35"/>
        <v>122.81904761904762</v>
      </c>
      <c r="H339" t="s">
        <v>20</v>
      </c>
      <c r="I339">
        <v>1095</v>
      </c>
      <c r="J339" s="9">
        <f t="shared" si="37"/>
        <v>105.9945205479452</v>
      </c>
      <c r="K339" t="s">
        <v>21</v>
      </c>
      <c r="L339" t="s">
        <v>22</v>
      </c>
      <c r="M339">
        <v>1573452000</v>
      </c>
      <c r="N339" s="11">
        <f t="shared" si="38"/>
        <v>43780.25</v>
      </c>
      <c r="O339">
        <v>1573538400</v>
      </c>
      <c r="P339" s="11">
        <f t="shared" si="39"/>
        <v>43781.25</v>
      </c>
      <c r="Q339" s="14">
        <f t="shared" si="40"/>
        <v>43780.25</v>
      </c>
      <c r="R339" s="12">
        <f t="shared" si="41"/>
        <v>2019</v>
      </c>
      <c r="S339" t="b">
        <v>0</v>
      </c>
      <c r="T339" t="b">
        <v>0</v>
      </c>
      <c r="U339" t="s">
        <v>33</v>
      </c>
      <c r="V339" s="13" t="s">
        <v>2039</v>
      </c>
      <c r="W339" s="13" t="s">
        <v>2040</v>
      </c>
    </row>
    <row r="340" spans="1:23" ht="34" x14ac:dyDescent="0.2">
      <c r="A340">
        <v>338</v>
      </c>
      <c r="B340" t="s">
        <v>728</v>
      </c>
      <c r="C340" s="3" t="s">
        <v>729</v>
      </c>
      <c r="D340">
        <v>69800</v>
      </c>
      <c r="E340" s="13" t="str">
        <f t="shared" si="36"/>
        <v>Greater than or equal to 50000</v>
      </c>
      <c r="F340">
        <v>125042</v>
      </c>
      <c r="G340" s="7">
        <f t="shared" si="35"/>
        <v>179.14326647564468</v>
      </c>
      <c r="H340" t="s">
        <v>20</v>
      </c>
      <c r="I340">
        <v>1690</v>
      </c>
      <c r="J340" s="9">
        <f t="shared" si="37"/>
        <v>73.989349112426041</v>
      </c>
      <c r="K340" t="s">
        <v>21</v>
      </c>
      <c r="L340" t="s">
        <v>22</v>
      </c>
      <c r="M340">
        <v>1317790800</v>
      </c>
      <c r="N340" s="11">
        <f t="shared" si="38"/>
        <v>40821.208333333336</v>
      </c>
      <c r="O340">
        <v>1320382800</v>
      </c>
      <c r="P340" s="11">
        <f t="shared" si="39"/>
        <v>40851.208333333336</v>
      </c>
      <c r="Q340" s="14">
        <f t="shared" si="40"/>
        <v>40821.208333333336</v>
      </c>
      <c r="R340" s="12">
        <f t="shared" si="41"/>
        <v>2011</v>
      </c>
      <c r="S340" t="b">
        <v>0</v>
      </c>
      <c r="T340" t="b">
        <v>0</v>
      </c>
      <c r="U340" t="s">
        <v>33</v>
      </c>
      <c r="V340" s="13" t="s">
        <v>2039</v>
      </c>
      <c r="W340" s="13" t="s">
        <v>2040</v>
      </c>
    </row>
    <row r="341" spans="1:23" ht="34" x14ac:dyDescent="0.2">
      <c r="A341">
        <v>339</v>
      </c>
      <c r="B341" t="s">
        <v>730</v>
      </c>
      <c r="C341" s="3" t="s">
        <v>731</v>
      </c>
      <c r="D341">
        <v>136300</v>
      </c>
      <c r="E341" s="13" t="str">
        <f t="shared" si="36"/>
        <v>Greater than or equal to 50000</v>
      </c>
      <c r="F341">
        <v>108974</v>
      </c>
      <c r="G341" s="7">
        <f t="shared" si="35"/>
        <v>79.951577402787962</v>
      </c>
      <c r="H341" t="s">
        <v>74</v>
      </c>
      <c r="I341">
        <v>1297</v>
      </c>
      <c r="J341" s="9">
        <f t="shared" si="37"/>
        <v>84.02004626060139</v>
      </c>
      <c r="K341" t="s">
        <v>15</v>
      </c>
      <c r="L341" t="s">
        <v>16</v>
      </c>
      <c r="M341">
        <v>1501650000</v>
      </c>
      <c r="N341" s="11">
        <f t="shared" si="38"/>
        <v>42949.208333333328</v>
      </c>
      <c r="O341">
        <v>1502859600</v>
      </c>
      <c r="P341" s="11">
        <f t="shared" si="39"/>
        <v>42963.208333333328</v>
      </c>
      <c r="Q341" s="14">
        <f t="shared" si="40"/>
        <v>42949.208333333328</v>
      </c>
      <c r="R341" s="12">
        <f t="shared" si="41"/>
        <v>2017</v>
      </c>
      <c r="S341" t="b">
        <v>0</v>
      </c>
      <c r="T341" t="b">
        <v>0</v>
      </c>
      <c r="U341" t="s">
        <v>33</v>
      </c>
      <c r="V341" s="13" t="s">
        <v>2039</v>
      </c>
      <c r="W341" s="13" t="s">
        <v>2040</v>
      </c>
    </row>
    <row r="342" spans="1:23" ht="17" x14ac:dyDescent="0.2">
      <c r="A342">
        <v>340</v>
      </c>
      <c r="B342" t="s">
        <v>732</v>
      </c>
      <c r="C342" s="3" t="s">
        <v>733</v>
      </c>
      <c r="D342">
        <v>37100</v>
      </c>
      <c r="E342" s="13" t="str">
        <f t="shared" si="36"/>
        <v>35000 to 39999</v>
      </c>
      <c r="F342">
        <v>34964</v>
      </c>
      <c r="G342" s="7">
        <f t="shared" si="35"/>
        <v>94.242587601078171</v>
      </c>
      <c r="H342" t="s">
        <v>14</v>
      </c>
      <c r="I342">
        <v>393</v>
      </c>
      <c r="J342" s="9">
        <f t="shared" si="37"/>
        <v>88.966921119592882</v>
      </c>
      <c r="K342" t="s">
        <v>21</v>
      </c>
      <c r="L342" t="s">
        <v>22</v>
      </c>
      <c r="M342">
        <v>1323669600</v>
      </c>
      <c r="N342" s="11">
        <f t="shared" si="38"/>
        <v>40889.25</v>
      </c>
      <c r="O342">
        <v>1323756000</v>
      </c>
      <c r="P342" s="11">
        <f t="shared" si="39"/>
        <v>40890.25</v>
      </c>
      <c r="Q342" s="14">
        <f t="shared" si="40"/>
        <v>40889.25</v>
      </c>
      <c r="R342" s="12">
        <f t="shared" si="41"/>
        <v>2011</v>
      </c>
      <c r="S342" t="b">
        <v>0</v>
      </c>
      <c r="T342" t="b">
        <v>0</v>
      </c>
      <c r="U342" t="s">
        <v>122</v>
      </c>
      <c r="V342" s="13" t="s">
        <v>2054</v>
      </c>
      <c r="W342" s="13" t="s">
        <v>2055</v>
      </c>
    </row>
    <row r="343" spans="1:23" ht="34" x14ac:dyDescent="0.2">
      <c r="A343">
        <v>341</v>
      </c>
      <c r="B343" t="s">
        <v>734</v>
      </c>
      <c r="C343" s="3" t="s">
        <v>735</v>
      </c>
      <c r="D343">
        <v>114300</v>
      </c>
      <c r="E343" s="13" t="str">
        <f t="shared" si="36"/>
        <v>Greater than or equal to 50000</v>
      </c>
      <c r="F343">
        <v>96777</v>
      </c>
      <c r="G343" s="7">
        <f t="shared" si="35"/>
        <v>84.669291338582681</v>
      </c>
      <c r="H343" t="s">
        <v>14</v>
      </c>
      <c r="I343">
        <v>1257</v>
      </c>
      <c r="J343" s="9">
        <f t="shared" si="37"/>
        <v>76.990453460620529</v>
      </c>
      <c r="K343" t="s">
        <v>21</v>
      </c>
      <c r="L343" t="s">
        <v>22</v>
      </c>
      <c r="M343">
        <v>1440738000</v>
      </c>
      <c r="N343" s="11">
        <f t="shared" si="38"/>
        <v>42244.208333333328</v>
      </c>
      <c r="O343">
        <v>1441342800</v>
      </c>
      <c r="P343" s="11">
        <f t="shared" si="39"/>
        <v>42251.208333333328</v>
      </c>
      <c r="Q343" s="14">
        <f t="shared" si="40"/>
        <v>42244.208333333328</v>
      </c>
      <c r="R343" s="12">
        <f t="shared" si="41"/>
        <v>2015</v>
      </c>
      <c r="S343" t="b">
        <v>0</v>
      </c>
      <c r="T343" t="b">
        <v>0</v>
      </c>
      <c r="U343" t="s">
        <v>60</v>
      </c>
      <c r="V343" s="13" t="s">
        <v>2035</v>
      </c>
      <c r="W343" s="13" t="s">
        <v>2045</v>
      </c>
    </row>
    <row r="344" spans="1:23" ht="17" x14ac:dyDescent="0.2">
      <c r="A344">
        <v>342</v>
      </c>
      <c r="B344" t="s">
        <v>736</v>
      </c>
      <c r="C344" s="3" t="s">
        <v>737</v>
      </c>
      <c r="D344">
        <v>47900</v>
      </c>
      <c r="E344" s="13" t="str">
        <f t="shared" si="36"/>
        <v>45000 to 49999</v>
      </c>
      <c r="F344">
        <v>31864</v>
      </c>
      <c r="G344" s="7">
        <f t="shared" si="35"/>
        <v>66.521920668058456</v>
      </c>
      <c r="H344" t="s">
        <v>14</v>
      </c>
      <c r="I344">
        <v>328</v>
      </c>
      <c r="J344" s="9">
        <f t="shared" si="37"/>
        <v>97.146341463414629</v>
      </c>
      <c r="K344" t="s">
        <v>21</v>
      </c>
      <c r="L344" t="s">
        <v>22</v>
      </c>
      <c r="M344">
        <v>1374296400</v>
      </c>
      <c r="N344" s="11">
        <f t="shared" si="38"/>
        <v>41475.208333333336</v>
      </c>
      <c r="O344">
        <v>1375333200</v>
      </c>
      <c r="P344" s="11">
        <f t="shared" si="39"/>
        <v>41487.208333333336</v>
      </c>
      <c r="Q344" s="14">
        <f t="shared" si="40"/>
        <v>41475.208333333336</v>
      </c>
      <c r="R344" s="12">
        <f t="shared" si="41"/>
        <v>2013</v>
      </c>
      <c r="S344" t="b">
        <v>0</v>
      </c>
      <c r="T344" t="b">
        <v>0</v>
      </c>
      <c r="U344" t="s">
        <v>33</v>
      </c>
      <c r="V344" s="13" t="s">
        <v>2039</v>
      </c>
      <c r="W344" s="13" t="s">
        <v>2040</v>
      </c>
    </row>
    <row r="345" spans="1:23" ht="17" x14ac:dyDescent="0.2">
      <c r="A345">
        <v>343</v>
      </c>
      <c r="B345" t="s">
        <v>738</v>
      </c>
      <c r="C345" s="3" t="s">
        <v>739</v>
      </c>
      <c r="D345">
        <v>9000</v>
      </c>
      <c r="E345" s="13" t="str">
        <f t="shared" si="36"/>
        <v>5000 to 9999</v>
      </c>
      <c r="F345">
        <v>4853</v>
      </c>
      <c r="G345" s="7">
        <f t="shared" si="35"/>
        <v>53.922222222222224</v>
      </c>
      <c r="H345" t="s">
        <v>14</v>
      </c>
      <c r="I345">
        <v>147</v>
      </c>
      <c r="J345" s="9">
        <f t="shared" si="37"/>
        <v>33.013605442176868</v>
      </c>
      <c r="K345" t="s">
        <v>21</v>
      </c>
      <c r="L345" t="s">
        <v>22</v>
      </c>
      <c r="M345">
        <v>1384840800</v>
      </c>
      <c r="N345" s="11">
        <f t="shared" si="38"/>
        <v>41597.25</v>
      </c>
      <c r="O345">
        <v>1389420000</v>
      </c>
      <c r="P345" s="11">
        <f t="shared" si="39"/>
        <v>41650.25</v>
      </c>
      <c r="Q345" s="14">
        <f t="shared" si="40"/>
        <v>41597.25</v>
      </c>
      <c r="R345" s="12">
        <f t="shared" si="41"/>
        <v>2013</v>
      </c>
      <c r="S345" t="b">
        <v>0</v>
      </c>
      <c r="T345" t="b">
        <v>0</v>
      </c>
      <c r="U345" t="s">
        <v>33</v>
      </c>
      <c r="V345" s="13" t="s">
        <v>2039</v>
      </c>
      <c r="W345" s="13" t="s">
        <v>2040</v>
      </c>
    </row>
    <row r="346" spans="1:23" ht="34" x14ac:dyDescent="0.2">
      <c r="A346">
        <v>344</v>
      </c>
      <c r="B346" t="s">
        <v>740</v>
      </c>
      <c r="C346" s="3" t="s">
        <v>741</v>
      </c>
      <c r="D346">
        <v>197600</v>
      </c>
      <c r="E346" s="13" t="str">
        <f t="shared" si="36"/>
        <v>Greater than or equal to 50000</v>
      </c>
      <c r="F346">
        <v>82959</v>
      </c>
      <c r="G346" s="7">
        <f t="shared" si="35"/>
        <v>41.983299595141702</v>
      </c>
      <c r="H346" t="s">
        <v>14</v>
      </c>
      <c r="I346">
        <v>830</v>
      </c>
      <c r="J346" s="9">
        <f t="shared" si="37"/>
        <v>99.950602409638549</v>
      </c>
      <c r="K346" t="s">
        <v>21</v>
      </c>
      <c r="L346" t="s">
        <v>22</v>
      </c>
      <c r="M346">
        <v>1516600800</v>
      </c>
      <c r="N346" s="11">
        <f t="shared" si="38"/>
        <v>43122.25</v>
      </c>
      <c r="O346">
        <v>1520056800</v>
      </c>
      <c r="P346" s="11">
        <f t="shared" si="39"/>
        <v>43162.25</v>
      </c>
      <c r="Q346" s="14">
        <f t="shared" si="40"/>
        <v>43122.25</v>
      </c>
      <c r="R346" s="12">
        <f t="shared" si="41"/>
        <v>2018</v>
      </c>
      <c r="S346" t="b">
        <v>0</v>
      </c>
      <c r="T346" t="b">
        <v>0</v>
      </c>
      <c r="U346" t="s">
        <v>89</v>
      </c>
      <c r="V346" s="13" t="s">
        <v>2050</v>
      </c>
      <c r="W346" s="13" t="s">
        <v>2051</v>
      </c>
    </row>
    <row r="347" spans="1:23" ht="34" x14ac:dyDescent="0.2">
      <c r="A347">
        <v>345</v>
      </c>
      <c r="B347" t="s">
        <v>742</v>
      </c>
      <c r="C347" s="3" t="s">
        <v>743</v>
      </c>
      <c r="D347">
        <v>157600</v>
      </c>
      <c r="E347" s="13" t="str">
        <f t="shared" si="36"/>
        <v>Greater than or equal to 50000</v>
      </c>
      <c r="F347">
        <v>23159</v>
      </c>
      <c r="G347" s="7">
        <f t="shared" si="35"/>
        <v>14.69479695431472</v>
      </c>
      <c r="H347" t="s">
        <v>14</v>
      </c>
      <c r="I347">
        <v>331</v>
      </c>
      <c r="J347" s="9">
        <f t="shared" si="37"/>
        <v>69.966767371601208</v>
      </c>
      <c r="K347" t="s">
        <v>40</v>
      </c>
      <c r="L347" t="s">
        <v>41</v>
      </c>
      <c r="M347">
        <v>1436418000</v>
      </c>
      <c r="N347" s="11">
        <f t="shared" si="38"/>
        <v>42194.208333333328</v>
      </c>
      <c r="O347">
        <v>1436504400</v>
      </c>
      <c r="P347" s="11">
        <f t="shared" si="39"/>
        <v>42195.208333333328</v>
      </c>
      <c r="Q347" s="14">
        <f t="shared" si="40"/>
        <v>42194.208333333328</v>
      </c>
      <c r="R347" s="12">
        <f t="shared" si="41"/>
        <v>2015</v>
      </c>
      <c r="S347" t="b">
        <v>0</v>
      </c>
      <c r="T347" t="b">
        <v>0</v>
      </c>
      <c r="U347" t="s">
        <v>53</v>
      </c>
      <c r="V347" s="13" t="s">
        <v>2041</v>
      </c>
      <c r="W347" s="13" t="s">
        <v>2044</v>
      </c>
    </row>
    <row r="348" spans="1:23" ht="17" x14ac:dyDescent="0.2">
      <c r="A348">
        <v>346</v>
      </c>
      <c r="B348" t="s">
        <v>744</v>
      </c>
      <c r="C348" s="3" t="s">
        <v>745</v>
      </c>
      <c r="D348">
        <v>8000</v>
      </c>
      <c r="E348" s="13" t="str">
        <f t="shared" si="36"/>
        <v>5000 to 9999</v>
      </c>
      <c r="F348">
        <v>2758</v>
      </c>
      <c r="G348" s="7">
        <f t="shared" si="35"/>
        <v>34.475000000000001</v>
      </c>
      <c r="H348" t="s">
        <v>14</v>
      </c>
      <c r="I348">
        <v>25</v>
      </c>
      <c r="J348" s="9">
        <f t="shared" si="37"/>
        <v>110.32</v>
      </c>
      <c r="K348" t="s">
        <v>21</v>
      </c>
      <c r="L348" t="s">
        <v>22</v>
      </c>
      <c r="M348">
        <v>1503550800</v>
      </c>
      <c r="N348" s="11">
        <f t="shared" si="38"/>
        <v>42971.208333333328</v>
      </c>
      <c r="O348">
        <v>1508302800</v>
      </c>
      <c r="P348" s="11">
        <f t="shared" si="39"/>
        <v>43026.208333333328</v>
      </c>
      <c r="Q348" s="14">
        <f t="shared" si="40"/>
        <v>42971.208333333328</v>
      </c>
      <c r="R348" s="12">
        <f t="shared" si="41"/>
        <v>2017</v>
      </c>
      <c r="S348" t="b">
        <v>0</v>
      </c>
      <c r="T348" t="b">
        <v>1</v>
      </c>
      <c r="U348" t="s">
        <v>60</v>
      </c>
      <c r="V348" s="13" t="s">
        <v>2035</v>
      </c>
      <c r="W348" s="13" t="s">
        <v>2045</v>
      </c>
    </row>
    <row r="349" spans="1:23" ht="17" x14ac:dyDescent="0.2">
      <c r="A349">
        <v>347</v>
      </c>
      <c r="B349" t="s">
        <v>746</v>
      </c>
      <c r="C349" s="3" t="s">
        <v>747</v>
      </c>
      <c r="D349">
        <v>900</v>
      </c>
      <c r="E349" s="13" t="str">
        <f t="shared" si="36"/>
        <v>Less than 1000</v>
      </c>
      <c r="F349">
        <v>12607</v>
      </c>
      <c r="G349" s="7">
        <f t="shared" si="35"/>
        <v>1400.7777777777778</v>
      </c>
      <c r="H349" t="s">
        <v>20</v>
      </c>
      <c r="I349">
        <v>191</v>
      </c>
      <c r="J349" s="9">
        <f t="shared" si="37"/>
        <v>66.005235602094245</v>
      </c>
      <c r="K349" t="s">
        <v>21</v>
      </c>
      <c r="L349" t="s">
        <v>22</v>
      </c>
      <c r="M349">
        <v>1423634400</v>
      </c>
      <c r="N349" s="11">
        <f t="shared" si="38"/>
        <v>42046.25</v>
      </c>
      <c r="O349">
        <v>1425708000</v>
      </c>
      <c r="P349" s="11">
        <f t="shared" si="39"/>
        <v>42070.25</v>
      </c>
      <c r="Q349" s="14">
        <f t="shared" si="40"/>
        <v>42046.25</v>
      </c>
      <c r="R349" s="12">
        <f t="shared" si="41"/>
        <v>2015</v>
      </c>
      <c r="S349" t="b">
        <v>0</v>
      </c>
      <c r="T349" t="b">
        <v>0</v>
      </c>
      <c r="U349" t="s">
        <v>28</v>
      </c>
      <c r="V349" s="13" t="s">
        <v>2037</v>
      </c>
      <c r="W349" s="13" t="s">
        <v>2038</v>
      </c>
    </row>
    <row r="350" spans="1:23" ht="34" x14ac:dyDescent="0.2">
      <c r="A350">
        <v>348</v>
      </c>
      <c r="B350" t="s">
        <v>748</v>
      </c>
      <c r="C350" s="3" t="s">
        <v>749</v>
      </c>
      <c r="D350">
        <v>199000</v>
      </c>
      <c r="E350" s="13" t="str">
        <f t="shared" si="36"/>
        <v>Greater than or equal to 50000</v>
      </c>
      <c r="F350">
        <v>142823</v>
      </c>
      <c r="G350" s="7">
        <f t="shared" si="35"/>
        <v>71.770351758793964</v>
      </c>
      <c r="H350" t="s">
        <v>14</v>
      </c>
      <c r="I350">
        <v>3483</v>
      </c>
      <c r="J350" s="9">
        <f t="shared" si="37"/>
        <v>41.005742176284812</v>
      </c>
      <c r="K350" t="s">
        <v>21</v>
      </c>
      <c r="L350" t="s">
        <v>22</v>
      </c>
      <c r="M350">
        <v>1487224800</v>
      </c>
      <c r="N350" s="11">
        <f t="shared" si="38"/>
        <v>42782.25</v>
      </c>
      <c r="O350">
        <v>1488348000</v>
      </c>
      <c r="P350" s="11">
        <f t="shared" si="39"/>
        <v>42795.25</v>
      </c>
      <c r="Q350" s="14">
        <f t="shared" si="40"/>
        <v>42782.25</v>
      </c>
      <c r="R350" s="12">
        <f t="shared" si="41"/>
        <v>2017</v>
      </c>
      <c r="S350" t="b">
        <v>0</v>
      </c>
      <c r="T350" t="b">
        <v>0</v>
      </c>
      <c r="U350" t="s">
        <v>17</v>
      </c>
      <c r="V350" s="13" t="s">
        <v>2033</v>
      </c>
      <c r="W350" s="13" t="s">
        <v>2034</v>
      </c>
    </row>
    <row r="351" spans="1:23" ht="34" x14ac:dyDescent="0.2">
      <c r="A351">
        <v>349</v>
      </c>
      <c r="B351" t="s">
        <v>750</v>
      </c>
      <c r="C351" s="3" t="s">
        <v>751</v>
      </c>
      <c r="D351">
        <v>180800</v>
      </c>
      <c r="E351" s="13" t="str">
        <f t="shared" si="36"/>
        <v>Greater than or equal to 50000</v>
      </c>
      <c r="F351">
        <v>95958</v>
      </c>
      <c r="G351" s="7">
        <f t="shared" si="35"/>
        <v>53.074115044247783</v>
      </c>
      <c r="H351" t="s">
        <v>14</v>
      </c>
      <c r="I351">
        <v>923</v>
      </c>
      <c r="J351" s="9">
        <f t="shared" si="37"/>
        <v>103.96316359696641</v>
      </c>
      <c r="K351" t="s">
        <v>21</v>
      </c>
      <c r="L351" t="s">
        <v>22</v>
      </c>
      <c r="M351">
        <v>1500008400</v>
      </c>
      <c r="N351" s="11">
        <f t="shared" si="38"/>
        <v>42930.208333333328</v>
      </c>
      <c r="O351">
        <v>1502600400</v>
      </c>
      <c r="P351" s="11">
        <f t="shared" si="39"/>
        <v>42960.208333333328</v>
      </c>
      <c r="Q351" s="14">
        <f t="shared" si="40"/>
        <v>42930.208333333328</v>
      </c>
      <c r="R351" s="12">
        <f t="shared" si="41"/>
        <v>2017</v>
      </c>
      <c r="S351" t="b">
        <v>0</v>
      </c>
      <c r="T351" t="b">
        <v>0</v>
      </c>
      <c r="U351" t="s">
        <v>33</v>
      </c>
      <c r="V351" s="13" t="s">
        <v>2039</v>
      </c>
      <c r="W351" s="13" t="s">
        <v>2040</v>
      </c>
    </row>
    <row r="352" spans="1:23" ht="17" x14ac:dyDescent="0.2">
      <c r="A352">
        <v>350</v>
      </c>
      <c r="B352" t="s">
        <v>752</v>
      </c>
      <c r="C352" s="3" t="s">
        <v>753</v>
      </c>
      <c r="D352">
        <v>100</v>
      </c>
      <c r="E352" s="13" t="str">
        <f t="shared" si="36"/>
        <v>Less than 1000</v>
      </c>
      <c r="F352">
        <v>5</v>
      </c>
      <c r="G352" s="7">
        <f t="shared" si="35"/>
        <v>5</v>
      </c>
      <c r="H352" t="s">
        <v>14</v>
      </c>
      <c r="I352">
        <v>1</v>
      </c>
      <c r="J352" s="9">
        <f t="shared" si="37"/>
        <v>5</v>
      </c>
      <c r="K352" t="s">
        <v>21</v>
      </c>
      <c r="L352" t="s">
        <v>22</v>
      </c>
      <c r="M352">
        <v>1432098000</v>
      </c>
      <c r="N352" s="11">
        <f t="shared" si="38"/>
        <v>42144.208333333328</v>
      </c>
      <c r="O352">
        <v>1433653200</v>
      </c>
      <c r="P352" s="11">
        <f t="shared" si="39"/>
        <v>42162.208333333328</v>
      </c>
      <c r="Q352" s="14">
        <f t="shared" si="40"/>
        <v>42144.208333333328</v>
      </c>
      <c r="R352" s="12">
        <f t="shared" si="41"/>
        <v>2015</v>
      </c>
      <c r="S352" t="b">
        <v>0</v>
      </c>
      <c r="T352" t="b">
        <v>1</v>
      </c>
      <c r="U352" t="s">
        <v>159</v>
      </c>
      <c r="V352" s="13" t="s">
        <v>2035</v>
      </c>
      <c r="W352" s="13" t="s">
        <v>2058</v>
      </c>
    </row>
    <row r="353" spans="1:23" ht="34" x14ac:dyDescent="0.2">
      <c r="A353">
        <v>351</v>
      </c>
      <c r="B353" t="s">
        <v>754</v>
      </c>
      <c r="C353" s="3" t="s">
        <v>755</v>
      </c>
      <c r="D353">
        <v>74100</v>
      </c>
      <c r="E353" s="13" t="str">
        <f t="shared" si="36"/>
        <v>Greater than or equal to 50000</v>
      </c>
      <c r="F353">
        <v>94631</v>
      </c>
      <c r="G353" s="7">
        <f t="shared" si="35"/>
        <v>127.70715249662618</v>
      </c>
      <c r="H353" t="s">
        <v>20</v>
      </c>
      <c r="I353">
        <v>2013</v>
      </c>
      <c r="J353" s="9">
        <f t="shared" si="37"/>
        <v>47.009935419771487</v>
      </c>
      <c r="K353" t="s">
        <v>21</v>
      </c>
      <c r="L353" t="s">
        <v>22</v>
      </c>
      <c r="M353">
        <v>1440392400</v>
      </c>
      <c r="N353" s="11">
        <f t="shared" si="38"/>
        <v>42240.208333333328</v>
      </c>
      <c r="O353">
        <v>1441602000</v>
      </c>
      <c r="P353" s="11">
        <f t="shared" si="39"/>
        <v>42254.208333333328</v>
      </c>
      <c r="Q353" s="14">
        <f t="shared" si="40"/>
        <v>42240.208333333328</v>
      </c>
      <c r="R353" s="12">
        <f t="shared" si="41"/>
        <v>2015</v>
      </c>
      <c r="S353" t="b">
        <v>0</v>
      </c>
      <c r="T353" t="b">
        <v>0</v>
      </c>
      <c r="U353" t="s">
        <v>23</v>
      </c>
      <c r="V353" s="13" t="s">
        <v>2035</v>
      </c>
      <c r="W353" s="13" t="s">
        <v>2036</v>
      </c>
    </row>
    <row r="354" spans="1:23" ht="17" x14ac:dyDescent="0.2">
      <c r="A354">
        <v>352</v>
      </c>
      <c r="B354" t="s">
        <v>756</v>
      </c>
      <c r="C354" s="3" t="s">
        <v>757</v>
      </c>
      <c r="D354">
        <v>2800</v>
      </c>
      <c r="E354" s="13" t="str">
        <f t="shared" si="36"/>
        <v>1000 to 4999</v>
      </c>
      <c r="F354">
        <v>977</v>
      </c>
      <c r="G354" s="7">
        <f t="shared" si="35"/>
        <v>34.892857142857139</v>
      </c>
      <c r="H354" t="s">
        <v>14</v>
      </c>
      <c r="I354">
        <v>33</v>
      </c>
      <c r="J354" s="9">
        <f t="shared" si="37"/>
        <v>29.606060606060606</v>
      </c>
      <c r="K354" t="s">
        <v>15</v>
      </c>
      <c r="L354" t="s">
        <v>16</v>
      </c>
      <c r="M354">
        <v>1446876000</v>
      </c>
      <c r="N354" s="11">
        <f t="shared" si="38"/>
        <v>42315.25</v>
      </c>
      <c r="O354">
        <v>1447567200</v>
      </c>
      <c r="P354" s="11">
        <f t="shared" si="39"/>
        <v>42323.25</v>
      </c>
      <c r="Q354" s="14">
        <f t="shared" si="40"/>
        <v>42315.25</v>
      </c>
      <c r="R354" s="12">
        <f t="shared" si="41"/>
        <v>2015</v>
      </c>
      <c r="S354" t="b">
        <v>0</v>
      </c>
      <c r="T354" t="b">
        <v>0</v>
      </c>
      <c r="U354" t="s">
        <v>33</v>
      </c>
      <c r="V354" s="13" t="s">
        <v>2039</v>
      </c>
      <c r="W354" s="13" t="s">
        <v>2040</v>
      </c>
    </row>
    <row r="355" spans="1:23" ht="17" x14ac:dyDescent="0.2">
      <c r="A355">
        <v>353</v>
      </c>
      <c r="B355" t="s">
        <v>758</v>
      </c>
      <c r="C355" s="3" t="s">
        <v>759</v>
      </c>
      <c r="D355">
        <v>33600</v>
      </c>
      <c r="E355" s="13" t="str">
        <f t="shared" si="36"/>
        <v>30000 to 34999</v>
      </c>
      <c r="F355">
        <v>137961</v>
      </c>
      <c r="G355" s="7">
        <f t="shared" si="35"/>
        <v>410.59821428571428</v>
      </c>
      <c r="H355" t="s">
        <v>20</v>
      </c>
      <c r="I355">
        <v>1703</v>
      </c>
      <c r="J355" s="9">
        <f t="shared" si="37"/>
        <v>81.010569583088667</v>
      </c>
      <c r="K355" t="s">
        <v>21</v>
      </c>
      <c r="L355" t="s">
        <v>22</v>
      </c>
      <c r="M355">
        <v>1562302800</v>
      </c>
      <c r="N355" s="11">
        <f t="shared" si="38"/>
        <v>43651.208333333328</v>
      </c>
      <c r="O355">
        <v>1562389200</v>
      </c>
      <c r="P355" s="11">
        <f t="shared" si="39"/>
        <v>43652.208333333328</v>
      </c>
      <c r="Q355" s="14">
        <f t="shared" si="40"/>
        <v>43651.208333333328</v>
      </c>
      <c r="R355" s="12">
        <f t="shared" si="41"/>
        <v>2019</v>
      </c>
      <c r="S355" t="b">
        <v>0</v>
      </c>
      <c r="T355" t="b">
        <v>0</v>
      </c>
      <c r="U355" t="s">
        <v>33</v>
      </c>
      <c r="V355" s="13" t="s">
        <v>2039</v>
      </c>
      <c r="W355" s="13" t="s">
        <v>2040</v>
      </c>
    </row>
    <row r="356" spans="1:23" ht="17" x14ac:dyDescent="0.2">
      <c r="A356">
        <v>354</v>
      </c>
      <c r="B356" t="s">
        <v>760</v>
      </c>
      <c r="C356" s="3" t="s">
        <v>761</v>
      </c>
      <c r="D356">
        <v>6100</v>
      </c>
      <c r="E356" s="13" t="str">
        <f t="shared" si="36"/>
        <v>5000 to 9999</v>
      </c>
      <c r="F356">
        <v>7548</v>
      </c>
      <c r="G356" s="7">
        <f t="shared" si="35"/>
        <v>123.73770491803278</v>
      </c>
      <c r="H356" t="s">
        <v>20</v>
      </c>
      <c r="I356">
        <v>80</v>
      </c>
      <c r="J356" s="9">
        <f t="shared" si="37"/>
        <v>94.35</v>
      </c>
      <c r="K356" t="s">
        <v>36</v>
      </c>
      <c r="L356" t="s">
        <v>37</v>
      </c>
      <c r="M356">
        <v>1378184400</v>
      </c>
      <c r="N356" s="11">
        <f t="shared" si="38"/>
        <v>41520.208333333336</v>
      </c>
      <c r="O356">
        <v>1378789200</v>
      </c>
      <c r="P356" s="11">
        <f t="shared" si="39"/>
        <v>41527.208333333336</v>
      </c>
      <c r="Q356" s="14">
        <f t="shared" si="40"/>
        <v>41520.208333333336</v>
      </c>
      <c r="R356" s="12">
        <f t="shared" si="41"/>
        <v>2013</v>
      </c>
      <c r="S356" t="b">
        <v>0</v>
      </c>
      <c r="T356" t="b">
        <v>0</v>
      </c>
      <c r="U356" t="s">
        <v>42</v>
      </c>
      <c r="V356" s="13" t="s">
        <v>2041</v>
      </c>
      <c r="W356" s="13" t="s">
        <v>2042</v>
      </c>
    </row>
    <row r="357" spans="1:23" ht="17" x14ac:dyDescent="0.2">
      <c r="A357">
        <v>355</v>
      </c>
      <c r="B357" t="s">
        <v>762</v>
      </c>
      <c r="C357" s="3" t="s">
        <v>763</v>
      </c>
      <c r="D357">
        <v>3800</v>
      </c>
      <c r="E357" s="13" t="str">
        <f t="shared" si="36"/>
        <v>1000 to 4999</v>
      </c>
      <c r="F357">
        <v>2241</v>
      </c>
      <c r="G357" s="7">
        <f t="shared" si="35"/>
        <v>58.973684210526315</v>
      </c>
      <c r="H357" t="s">
        <v>47</v>
      </c>
      <c r="I357">
        <v>86</v>
      </c>
      <c r="J357" s="9">
        <f t="shared" si="37"/>
        <v>26.058139534883722</v>
      </c>
      <c r="K357" t="s">
        <v>21</v>
      </c>
      <c r="L357" t="s">
        <v>22</v>
      </c>
      <c r="M357">
        <v>1485064800</v>
      </c>
      <c r="N357" s="11">
        <f t="shared" si="38"/>
        <v>42757.25</v>
      </c>
      <c r="O357">
        <v>1488520800</v>
      </c>
      <c r="P357" s="11">
        <f t="shared" si="39"/>
        <v>42797.25</v>
      </c>
      <c r="Q357" s="14">
        <f t="shared" si="40"/>
        <v>42757.25</v>
      </c>
      <c r="R357" s="12">
        <f t="shared" si="41"/>
        <v>2017</v>
      </c>
      <c r="S357" t="b">
        <v>0</v>
      </c>
      <c r="T357" t="b">
        <v>0</v>
      </c>
      <c r="U357" t="s">
        <v>65</v>
      </c>
      <c r="V357" s="13" t="s">
        <v>2037</v>
      </c>
      <c r="W357" s="13" t="s">
        <v>2046</v>
      </c>
    </row>
    <row r="358" spans="1:23" ht="17" x14ac:dyDescent="0.2">
      <c r="A358">
        <v>356</v>
      </c>
      <c r="B358" t="s">
        <v>764</v>
      </c>
      <c r="C358" s="3" t="s">
        <v>765</v>
      </c>
      <c r="D358">
        <v>9300</v>
      </c>
      <c r="E358" s="13" t="str">
        <f t="shared" si="36"/>
        <v>5000 to 9999</v>
      </c>
      <c r="F358">
        <v>3431</v>
      </c>
      <c r="G358" s="7">
        <f t="shared" si="35"/>
        <v>36.892473118279568</v>
      </c>
      <c r="H358" t="s">
        <v>14</v>
      </c>
      <c r="I358">
        <v>40</v>
      </c>
      <c r="J358" s="9">
        <f t="shared" si="37"/>
        <v>85.775000000000006</v>
      </c>
      <c r="K358" t="s">
        <v>107</v>
      </c>
      <c r="L358" t="s">
        <v>108</v>
      </c>
      <c r="M358">
        <v>1326520800</v>
      </c>
      <c r="N358" s="11">
        <f t="shared" si="38"/>
        <v>40922.25</v>
      </c>
      <c r="O358">
        <v>1327298400</v>
      </c>
      <c r="P358" s="11">
        <f t="shared" si="39"/>
        <v>40931.25</v>
      </c>
      <c r="Q358" s="14">
        <f t="shared" si="40"/>
        <v>40922.25</v>
      </c>
      <c r="R358" s="12">
        <f t="shared" si="41"/>
        <v>2012</v>
      </c>
      <c r="S358" t="b">
        <v>0</v>
      </c>
      <c r="T358" t="b">
        <v>0</v>
      </c>
      <c r="U358" t="s">
        <v>33</v>
      </c>
      <c r="V358" s="13" t="s">
        <v>2039</v>
      </c>
      <c r="W358" s="13" t="s">
        <v>2040</v>
      </c>
    </row>
    <row r="359" spans="1:23" ht="17" x14ac:dyDescent="0.2">
      <c r="A359">
        <v>357</v>
      </c>
      <c r="B359" t="s">
        <v>766</v>
      </c>
      <c r="C359" s="3" t="s">
        <v>767</v>
      </c>
      <c r="D359">
        <v>2300</v>
      </c>
      <c r="E359" s="13" t="str">
        <f t="shared" si="36"/>
        <v>1000 to 4999</v>
      </c>
      <c r="F359">
        <v>4253</v>
      </c>
      <c r="G359" s="7">
        <f t="shared" si="35"/>
        <v>184.91304347826087</v>
      </c>
      <c r="H359" t="s">
        <v>20</v>
      </c>
      <c r="I359">
        <v>41</v>
      </c>
      <c r="J359" s="9">
        <f t="shared" si="37"/>
        <v>103.73170731707317</v>
      </c>
      <c r="K359" t="s">
        <v>21</v>
      </c>
      <c r="L359" t="s">
        <v>22</v>
      </c>
      <c r="M359">
        <v>1441256400</v>
      </c>
      <c r="N359" s="11">
        <f t="shared" si="38"/>
        <v>42250.208333333328</v>
      </c>
      <c r="O359">
        <v>1443416400</v>
      </c>
      <c r="P359" s="11">
        <f t="shared" si="39"/>
        <v>42275.208333333328</v>
      </c>
      <c r="Q359" s="14">
        <f t="shared" si="40"/>
        <v>42250.208333333328</v>
      </c>
      <c r="R359" s="12">
        <f t="shared" si="41"/>
        <v>2015</v>
      </c>
      <c r="S359" t="b">
        <v>0</v>
      </c>
      <c r="T359" t="b">
        <v>0</v>
      </c>
      <c r="U359" t="s">
        <v>89</v>
      </c>
      <c r="V359" s="13" t="s">
        <v>2050</v>
      </c>
      <c r="W359" s="13" t="s">
        <v>2051</v>
      </c>
    </row>
    <row r="360" spans="1:23" ht="17" x14ac:dyDescent="0.2">
      <c r="A360">
        <v>358</v>
      </c>
      <c r="B360" t="s">
        <v>768</v>
      </c>
      <c r="C360" s="3" t="s">
        <v>769</v>
      </c>
      <c r="D360">
        <v>9700</v>
      </c>
      <c r="E360" s="13" t="str">
        <f t="shared" si="36"/>
        <v>5000 to 9999</v>
      </c>
      <c r="F360">
        <v>1146</v>
      </c>
      <c r="G360" s="7">
        <f t="shared" si="35"/>
        <v>11.814432989690722</v>
      </c>
      <c r="H360" t="s">
        <v>14</v>
      </c>
      <c r="I360">
        <v>23</v>
      </c>
      <c r="J360" s="9">
        <f t="shared" si="37"/>
        <v>49.826086956521742</v>
      </c>
      <c r="K360" t="s">
        <v>15</v>
      </c>
      <c r="L360" t="s">
        <v>16</v>
      </c>
      <c r="M360">
        <v>1533877200</v>
      </c>
      <c r="N360" s="11">
        <f t="shared" si="38"/>
        <v>43322.208333333328</v>
      </c>
      <c r="O360">
        <v>1534136400</v>
      </c>
      <c r="P360" s="11">
        <f t="shared" si="39"/>
        <v>43325.208333333328</v>
      </c>
      <c r="Q360" s="14">
        <f t="shared" si="40"/>
        <v>43322.208333333328</v>
      </c>
      <c r="R360" s="12">
        <f t="shared" si="41"/>
        <v>2018</v>
      </c>
      <c r="S360" t="b">
        <v>1</v>
      </c>
      <c r="T360" t="b">
        <v>0</v>
      </c>
      <c r="U360" t="s">
        <v>122</v>
      </c>
      <c r="V360" s="13" t="s">
        <v>2054</v>
      </c>
      <c r="W360" s="13" t="s">
        <v>2055</v>
      </c>
    </row>
    <row r="361" spans="1:23" ht="17" x14ac:dyDescent="0.2">
      <c r="A361">
        <v>359</v>
      </c>
      <c r="B361" t="s">
        <v>770</v>
      </c>
      <c r="C361" s="3" t="s">
        <v>771</v>
      </c>
      <c r="D361">
        <v>4000</v>
      </c>
      <c r="E361" s="13" t="str">
        <f t="shared" si="36"/>
        <v>1000 to 4999</v>
      </c>
      <c r="F361">
        <v>11948</v>
      </c>
      <c r="G361" s="7">
        <f t="shared" si="35"/>
        <v>298.7</v>
      </c>
      <c r="H361" t="s">
        <v>20</v>
      </c>
      <c r="I361">
        <v>187</v>
      </c>
      <c r="J361" s="9">
        <f t="shared" si="37"/>
        <v>63.893048128342244</v>
      </c>
      <c r="K361" t="s">
        <v>21</v>
      </c>
      <c r="L361" t="s">
        <v>22</v>
      </c>
      <c r="M361">
        <v>1314421200</v>
      </c>
      <c r="N361" s="11">
        <f t="shared" si="38"/>
        <v>40782.208333333336</v>
      </c>
      <c r="O361">
        <v>1315026000</v>
      </c>
      <c r="P361" s="11">
        <f t="shared" si="39"/>
        <v>40789.208333333336</v>
      </c>
      <c r="Q361" s="14">
        <f t="shared" si="40"/>
        <v>40782.208333333336</v>
      </c>
      <c r="R361" s="12">
        <f t="shared" si="41"/>
        <v>2011</v>
      </c>
      <c r="S361" t="b">
        <v>0</v>
      </c>
      <c r="T361" t="b">
        <v>0</v>
      </c>
      <c r="U361" t="s">
        <v>71</v>
      </c>
      <c r="V361" s="13" t="s">
        <v>2041</v>
      </c>
      <c r="W361" s="13" t="s">
        <v>2049</v>
      </c>
    </row>
    <row r="362" spans="1:23" ht="34" x14ac:dyDescent="0.2">
      <c r="A362">
        <v>360</v>
      </c>
      <c r="B362" t="s">
        <v>772</v>
      </c>
      <c r="C362" s="3" t="s">
        <v>773</v>
      </c>
      <c r="D362">
        <v>59700</v>
      </c>
      <c r="E362" s="13" t="str">
        <f t="shared" si="36"/>
        <v>Greater than or equal to 50000</v>
      </c>
      <c r="F362">
        <v>135132</v>
      </c>
      <c r="G362" s="7">
        <f t="shared" si="35"/>
        <v>226.35175879396985</v>
      </c>
      <c r="H362" t="s">
        <v>20</v>
      </c>
      <c r="I362">
        <v>2875</v>
      </c>
      <c r="J362" s="9">
        <f t="shared" si="37"/>
        <v>47.002434782608695</v>
      </c>
      <c r="K362" t="s">
        <v>40</v>
      </c>
      <c r="L362" t="s">
        <v>41</v>
      </c>
      <c r="M362">
        <v>1293861600</v>
      </c>
      <c r="N362" s="11">
        <f t="shared" si="38"/>
        <v>40544.25</v>
      </c>
      <c r="O362">
        <v>1295071200</v>
      </c>
      <c r="P362" s="11">
        <f t="shared" si="39"/>
        <v>40558.25</v>
      </c>
      <c r="Q362" s="14">
        <f t="shared" si="40"/>
        <v>40544.25</v>
      </c>
      <c r="R362" s="12">
        <f t="shared" si="41"/>
        <v>2011</v>
      </c>
      <c r="S362" t="b">
        <v>0</v>
      </c>
      <c r="T362" t="b">
        <v>1</v>
      </c>
      <c r="U362" t="s">
        <v>33</v>
      </c>
      <c r="V362" s="13" t="s">
        <v>2039</v>
      </c>
      <c r="W362" s="13" t="s">
        <v>2040</v>
      </c>
    </row>
    <row r="363" spans="1:23" ht="17" x14ac:dyDescent="0.2">
      <c r="A363">
        <v>361</v>
      </c>
      <c r="B363" t="s">
        <v>774</v>
      </c>
      <c r="C363" s="3" t="s">
        <v>775</v>
      </c>
      <c r="D363">
        <v>5500</v>
      </c>
      <c r="E363" s="13" t="str">
        <f t="shared" si="36"/>
        <v>5000 to 9999</v>
      </c>
      <c r="F363">
        <v>9546</v>
      </c>
      <c r="G363" s="7">
        <f t="shared" si="35"/>
        <v>173.56363636363636</v>
      </c>
      <c r="H363" t="s">
        <v>20</v>
      </c>
      <c r="I363">
        <v>88</v>
      </c>
      <c r="J363" s="9">
        <f t="shared" si="37"/>
        <v>108.47727272727273</v>
      </c>
      <c r="K363" t="s">
        <v>21</v>
      </c>
      <c r="L363" t="s">
        <v>22</v>
      </c>
      <c r="M363">
        <v>1507352400</v>
      </c>
      <c r="N363" s="11">
        <f t="shared" si="38"/>
        <v>43015.208333333328</v>
      </c>
      <c r="O363">
        <v>1509426000</v>
      </c>
      <c r="P363" s="11">
        <f t="shared" si="39"/>
        <v>43039.208333333328</v>
      </c>
      <c r="Q363" s="14">
        <f t="shared" si="40"/>
        <v>43015.208333333328</v>
      </c>
      <c r="R363" s="12">
        <f t="shared" si="41"/>
        <v>2017</v>
      </c>
      <c r="S363" t="b">
        <v>0</v>
      </c>
      <c r="T363" t="b">
        <v>0</v>
      </c>
      <c r="U363" t="s">
        <v>33</v>
      </c>
      <c r="V363" s="13" t="s">
        <v>2039</v>
      </c>
      <c r="W363" s="13" t="s">
        <v>2040</v>
      </c>
    </row>
    <row r="364" spans="1:23" ht="17" x14ac:dyDescent="0.2">
      <c r="A364">
        <v>362</v>
      </c>
      <c r="B364" t="s">
        <v>776</v>
      </c>
      <c r="C364" s="3" t="s">
        <v>777</v>
      </c>
      <c r="D364">
        <v>3700</v>
      </c>
      <c r="E364" s="13" t="str">
        <f t="shared" si="36"/>
        <v>1000 to 4999</v>
      </c>
      <c r="F364">
        <v>13755</v>
      </c>
      <c r="G364" s="7">
        <f t="shared" si="35"/>
        <v>371.75675675675677</v>
      </c>
      <c r="H364" t="s">
        <v>20</v>
      </c>
      <c r="I364">
        <v>191</v>
      </c>
      <c r="J364" s="9">
        <f t="shared" si="37"/>
        <v>72.015706806282722</v>
      </c>
      <c r="K364" t="s">
        <v>21</v>
      </c>
      <c r="L364" t="s">
        <v>22</v>
      </c>
      <c r="M364">
        <v>1296108000</v>
      </c>
      <c r="N364" s="11">
        <f t="shared" si="38"/>
        <v>40570.25</v>
      </c>
      <c r="O364">
        <v>1299391200</v>
      </c>
      <c r="P364" s="11">
        <f t="shared" si="39"/>
        <v>40608.25</v>
      </c>
      <c r="Q364" s="14">
        <f t="shared" si="40"/>
        <v>40570.25</v>
      </c>
      <c r="R364" s="12">
        <f t="shared" si="41"/>
        <v>2011</v>
      </c>
      <c r="S364" t="b">
        <v>0</v>
      </c>
      <c r="T364" t="b">
        <v>0</v>
      </c>
      <c r="U364" t="s">
        <v>23</v>
      </c>
      <c r="V364" s="13" t="s">
        <v>2035</v>
      </c>
      <c r="W364" s="13" t="s">
        <v>2036</v>
      </c>
    </row>
    <row r="365" spans="1:23" ht="17" x14ac:dyDescent="0.2">
      <c r="A365">
        <v>363</v>
      </c>
      <c r="B365" t="s">
        <v>778</v>
      </c>
      <c r="C365" s="3" t="s">
        <v>779</v>
      </c>
      <c r="D365">
        <v>5200</v>
      </c>
      <c r="E365" s="13" t="str">
        <f t="shared" si="36"/>
        <v>5000 to 9999</v>
      </c>
      <c r="F365">
        <v>8330</v>
      </c>
      <c r="G365" s="7">
        <f t="shared" si="35"/>
        <v>160.19230769230771</v>
      </c>
      <c r="H365" t="s">
        <v>20</v>
      </c>
      <c r="I365">
        <v>139</v>
      </c>
      <c r="J365" s="9">
        <f t="shared" si="37"/>
        <v>59.928057553956833</v>
      </c>
      <c r="K365" t="s">
        <v>21</v>
      </c>
      <c r="L365" t="s">
        <v>22</v>
      </c>
      <c r="M365">
        <v>1324965600</v>
      </c>
      <c r="N365" s="11">
        <f t="shared" si="38"/>
        <v>40904.25</v>
      </c>
      <c r="O365">
        <v>1325052000</v>
      </c>
      <c r="P365" s="11">
        <f t="shared" si="39"/>
        <v>40905.25</v>
      </c>
      <c r="Q365" s="14">
        <f t="shared" si="40"/>
        <v>40904.25</v>
      </c>
      <c r="R365" s="12">
        <f t="shared" si="41"/>
        <v>2011</v>
      </c>
      <c r="S365" t="b">
        <v>0</v>
      </c>
      <c r="T365" t="b">
        <v>0</v>
      </c>
      <c r="U365" t="s">
        <v>23</v>
      </c>
      <c r="V365" s="13" t="s">
        <v>2035</v>
      </c>
      <c r="W365" s="13" t="s">
        <v>2036</v>
      </c>
    </row>
    <row r="366" spans="1:23" ht="17" x14ac:dyDescent="0.2">
      <c r="A366">
        <v>364</v>
      </c>
      <c r="B366" t="s">
        <v>780</v>
      </c>
      <c r="C366" s="3" t="s">
        <v>781</v>
      </c>
      <c r="D366">
        <v>900</v>
      </c>
      <c r="E366" s="13" t="str">
        <f t="shared" si="36"/>
        <v>Less than 1000</v>
      </c>
      <c r="F366">
        <v>14547</v>
      </c>
      <c r="G366" s="7">
        <f t="shared" si="35"/>
        <v>1616.3333333333335</v>
      </c>
      <c r="H366" t="s">
        <v>20</v>
      </c>
      <c r="I366">
        <v>186</v>
      </c>
      <c r="J366" s="9">
        <f t="shared" si="37"/>
        <v>78.209677419354833</v>
      </c>
      <c r="K366" t="s">
        <v>21</v>
      </c>
      <c r="L366" t="s">
        <v>22</v>
      </c>
      <c r="M366">
        <v>1520229600</v>
      </c>
      <c r="N366" s="11">
        <f t="shared" si="38"/>
        <v>43164.25</v>
      </c>
      <c r="O366">
        <v>1522818000</v>
      </c>
      <c r="P366" s="11">
        <f t="shared" si="39"/>
        <v>43194.208333333328</v>
      </c>
      <c r="Q366" s="14">
        <f t="shared" si="40"/>
        <v>43164.25</v>
      </c>
      <c r="R366" s="12">
        <f t="shared" si="41"/>
        <v>2018</v>
      </c>
      <c r="S366" t="b">
        <v>0</v>
      </c>
      <c r="T366" t="b">
        <v>0</v>
      </c>
      <c r="U366" t="s">
        <v>60</v>
      </c>
      <c r="V366" s="13" t="s">
        <v>2035</v>
      </c>
      <c r="W366" s="13" t="s">
        <v>2045</v>
      </c>
    </row>
    <row r="367" spans="1:23" ht="17" x14ac:dyDescent="0.2">
      <c r="A367">
        <v>365</v>
      </c>
      <c r="B367" t="s">
        <v>782</v>
      </c>
      <c r="C367" s="3" t="s">
        <v>783</v>
      </c>
      <c r="D367">
        <v>1600</v>
      </c>
      <c r="E367" s="13" t="str">
        <f t="shared" si="36"/>
        <v>1000 to 4999</v>
      </c>
      <c r="F367">
        <v>11735</v>
      </c>
      <c r="G367" s="7">
        <f t="shared" si="35"/>
        <v>733.4375</v>
      </c>
      <c r="H367" t="s">
        <v>20</v>
      </c>
      <c r="I367">
        <v>112</v>
      </c>
      <c r="J367" s="9">
        <f t="shared" si="37"/>
        <v>104.77678571428571</v>
      </c>
      <c r="K367" t="s">
        <v>26</v>
      </c>
      <c r="L367" t="s">
        <v>27</v>
      </c>
      <c r="M367">
        <v>1482991200</v>
      </c>
      <c r="N367" s="11">
        <f t="shared" si="38"/>
        <v>42733.25</v>
      </c>
      <c r="O367">
        <v>1485324000</v>
      </c>
      <c r="P367" s="11">
        <f t="shared" si="39"/>
        <v>42760.25</v>
      </c>
      <c r="Q367" s="14">
        <f t="shared" si="40"/>
        <v>42733.25</v>
      </c>
      <c r="R367" s="12">
        <f t="shared" si="41"/>
        <v>2016</v>
      </c>
      <c r="S367" t="b">
        <v>0</v>
      </c>
      <c r="T367" t="b">
        <v>0</v>
      </c>
      <c r="U367" t="s">
        <v>33</v>
      </c>
      <c r="V367" s="13" t="s">
        <v>2039</v>
      </c>
      <c r="W367" s="13" t="s">
        <v>2040</v>
      </c>
    </row>
    <row r="368" spans="1:23" ht="17" x14ac:dyDescent="0.2">
      <c r="A368">
        <v>366</v>
      </c>
      <c r="B368" t="s">
        <v>784</v>
      </c>
      <c r="C368" s="3" t="s">
        <v>785</v>
      </c>
      <c r="D368">
        <v>1800</v>
      </c>
      <c r="E368" s="13" t="str">
        <f t="shared" si="36"/>
        <v>1000 to 4999</v>
      </c>
      <c r="F368">
        <v>10658</v>
      </c>
      <c r="G368" s="7">
        <f t="shared" si="35"/>
        <v>592.11111111111109</v>
      </c>
      <c r="H368" t="s">
        <v>20</v>
      </c>
      <c r="I368">
        <v>101</v>
      </c>
      <c r="J368" s="9">
        <f t="shared" si="37"/>
        <v>105.52475247524752</v>
      </c>
      <c r="K368" t="s">
        <v>21</v>
      </c>
      <c r="L368" t="s">
        <v>22</v>
      </c>
      <c r="M368">
        <v>1294034400</v>
      </c>
      <c r="N368" s="11">
        <f t="shared" si="38"/>
        <v>40546.25</v>
      </c>
      <c r="O368">
        <v>1294120800</v>
      </c>
      <c r="P368" s="11">
        <f t="shared" si="39"/>
        <v>40547.25</v>
      </c>
      <c r="Q368" s="14">
        <f t="shared" si="40"/>
        <v>40546.25</v>
      </c>
      <c r="R368" s="12">
        <f t="shared" si="41"/>
        <v>2011</v>
      </c>
      <c r="S368" t="b">
        <v>0</v>
      </c>
      <c r="T368" t="b">
        <v>1</v>
      </c>
      <c r="U368" t="s">
        <v>33</v>
      </c>
      <c r="V368" s="13" t="s">
        <v>2039</v>
      </c>
      <c r="W368" s="13" t="s">
        <v>2040</v>
      </c>
    </row>
    <row r="369" spans="1:23" ht="17" x14ac:dyDescent="0.2">
      <c r="A369">
        <v>367</v>
      </c>
      <c r="B369" t="s">
        <v>786</v>
      </c>
      <c r="C369" s="3" t="s">
        <v>787</v>
      </c>
      <c r="D369">
        <v>9900</v>
      </c>
      <c r="E369" s="13" t="str">
        <f t="shared" si="36"/>
        <v>5000 to 9999</v>
      </c>
      <c r="F369">
        <v>1870</v>
      </c>
      <c r="G369" s="7">
        <f t="shared" si="35"/>
        <v>18.888888888888889</v>
      </c>
      <c r="H369" t="s">
        <v>14</v>
      </c>
      <c r="I369">
        <v>75</v>
      </c>
      <c r="J369" s="9">
        <f t="shared" si="37"/>
        <v>24.933333333333334</v>
      </c>
      <c r="K369" t="s">
        <v>21</v>
      </c>
      <c r="L369" t="s">
        <v>22</v>
      </c>
      <c r="M369">
        <v>1413608400</v>
      </c>
      <c r="N369" s="11">
        <f t="shared" si="38"/>
        <v>41930.208333333336</v>
      </c>
      <c r="O369">
        <v>1415685600</v>
      </c>
      <c r="P369" s="11">
        <f t="shared" si="39"/>
        <v>41954.25</v>
      </c>
      <c r="Q369" s="14">
        <f t="shared" si="40"/>
        <v>41930.208333333336</v>
      </c>
      <c r="R369" s="12">
        <f t="shared" si="41"/>
        <v>2014</v>
      </c>
      <c r="S369" t="b">
        <v>0</v>
      </c>
      <c r="T369" t="b">
        <v>1</v>
      </c>
      <c r="U369" t="s">
        <v>33</v>
      </c>
      <c r="V369" s="13" t="s">
        <v>2039</v>
      </c>
      <c r="W369" s="13" t="s">
        <v>2040</v>
      </c>
    </row>
    <row r="370" spans="1:23" ht="17" x14ac:dyDescent="0.2">
      <c r="A370">
        <v>368</v>
      </c>
      <c r="B370" t="s">
        <v>788</v>
      </c>
      <c r="C370" s="3" t="s">
        <v>789</v>
      </c>
      <c r="D370">
        <v>5200</v>
      </c>
      <c r="E370" s="13" t="str">
        <f t="shared" si="36"/>
        <v>5000 to 9999</v>
      </c>
      <c r="F370">
        <v>14394</v>
      </c>
      <c r="G370" s="7">
        <f t="shared" si="35"/>
        <v>276.80769230769232</v>
      </c>
      <c r="H370" t="s">
        <v>20</v>
      </c>
      <c r="I370">
        <v>206</v>
      </c>
      <c r="J370" s="9">
        <f t="shared" si="37"/>
        <v>69.873786407766985</v>
      </c>
      <c r="K370" t="s">
        <v>40</v>
      </c>
      <c r="L370" t="s">
        <v>41</v>
      </c>
      <c r="M370">
        <v>1286946000</v>
      </c>
      <c r="N370" s="11">
        <f t="shared" si="38"/>
        <v>40464.208333333336</v>
      </c>
      <c r="O370">
        <v>1288933200</v>
      </c>
      <c r="P370" s="11">
        <f t="shared" si="39"/>
        <v>40487.208333333336</v>
      </c>
      <c r="Q370" s="14">
        <f t="shared" si="40"/>
        <v>40464.208333333336</v>
      </c>
      <c r="R370" s="12">
        <f t="shared" si="41"/>
        <v>2010</v>
      </c>
      <c r="S370" t="b">
        <v>0</v>
      </c>
      <c r="T370" t="b">
        <v>1</v>
      </c>
      <c r="U370" t="s">
        <v>42</v>
      </c>
      <c r="V370" s="13" t="s">
        <v>2041</v>
      </c>
      <c r="W370" s="13" t="s">
        <v>2042</v>
      </c>
    </row>
    <row r="371" spans="1:23" ht="17" x14ac:dyDescent="0.2">
      <c r="A371">
        <v>369</v>
      </c>
      <c r="B371" t="s">
        <v>790</v>
      </c>
      <c r="C371" s="3" t="s">
        <v>791</v>
      </c>
      <c r="D371">
        <v>5400</v>
      </c>
      <c r="E371" s="13" t="str">
        <f t="shared" si="36"/>
        <v>5000 to 9999</v>
      </c>
      <c r="F371">
        <v>14743</v>
      </c>
      <c r="G371" s="7">
        <f t="shared" si="35"/>
        <v>273.01851851851848</v>
      </c>
      <c r="H371" t="s">
        <v>20</v>
      </c>
      <c r="I371">
        <v>154</v>
      </c>
      <c r="J371" s="9">
        <f t="shared" si="37"/>
        <v>95.733766233766232</v>
      </c>
      <c r="K371" t="s">
        <v>21</v>
      </c>
      <c r="L371" t="s">
        <v>22</v>
      </c>
      <c r="M371">
        <v>1359871200</v>
      </c>
      <c r="N371" s="11">
        <f t="shared" si="38"/>
        <v>41308.25</v>
      </c>
      <c r="O371">
        <v>1363237200</v>
      </c>
      <c r="P371" s="11">
        <f t="shared" si="39"/>
        <v>41347.208333333336</v>
      </c>
      <c r="Q371" s="14">
        <f t="shared" si="40"/>
        <v>41308.25</v>
      </c>
      <c r="R371" s="12">
        <f t="shared" si="41"/>
        <v>2013</v>
      </c>
      <c r="S371" t="b">
        <v>0</v>
      </c>
      <c r="T371" t="b">
        <v>1</v>
      </c>
      <c r="U371" t="s">
        <v>269</v>
      </c>
      <c r="V371" s="13" t="s">
        <v>2041</v>
      </c>
      <c r="W371" s="13" t="s">
        <v>2060</v>
      </c>
    </row>
    <row r="372" spans="1:23" ht="34" x14ac:dyDescent="0.2">
      <c r="A372">
        <v>370</v>
      </c>
      <c r="B372" t="s">
        <v>792</v>
      </c>
      <c r="C372" s="3" t="s">
        <v>793</v>
      </c>
      <c r="D372">
        <v>112300</v>
      </c>
      <c r="E372" s="13" t="str">
        <f t="shared" si="36"/>
        <v>Greater than or equal to 50000</v>
      </c>
      <c r="F372">
        <v>178965</v>
      </c>
      <c r="G372" s="7">
        <f t="shared" si="35"/>
        <v>159.36331255565449</v>
      </c>
      <c r="H372" t="s">
        <v>20</v>
      </c>
      <c r="I372">
        <v>5966</v>
      </c>
      <c r="J372" s="9">
        <f t="shared" si="37"/>
        <v>29.997485752598056</v>
      </c>
      <c r="K372" t="s">
        <v>21</v>
      </c>
      <c r="L372" t="s">
        <v>22</v>
      </c>
      <c r="M372">
        <v>1555304400</v>
      </c>
      <c r="N372" s="11">
        <f t="shared" si="38"/>
        <v>43570.208333333328</v>
      </c>
      <c r="O372">
        <v>1555822800</v>
      </c>
      <c r="P372" s="11">
        <f t="shared" si="39"/>
        <v>43576.208333333328</v>
      </c>
      <c r="Q372" s="14">
        <f t="shared" si="40"/>
        <v>43570.208333333328</v>
      </c>
      <c r="R372" s="12">
        <f t="shared" si="41"/>
        <v>2019</v>
      </c>
      <c r="S372" t="b">
        <v>0</v>
      </c>
      <c r="T372" t="b">
        <v>0</v>
      </c>
      <c r="U372" t="s">
        <v>33</v>
      </c>
      <c r="V372" s="13" t="s">
        <v>2039</v>
      </c>
      <c r="W372" s="13" t="s">
        <v>2040</v>
      </c>
    </row>
    <row r="373" spans="1:23" ht="34" x14ac:dyDescent="0.2">
      <c r="A373">
        <v>371</v>
      </c>
      <c r="B373" t="s">
        <v>794</v>
      </c>
      <c r="C373" s="3" t="s">
        <v>795</v>
      </c>
      <c r="D373">
        <v>189200</v>
      </c>
      <c r="E373" s="13" t="str">
        <f t="shared" si="36"/>
        <v>Greater than or equal to 50000</v>
      </c>
      <c r="F373">
        <v>128410</v>
      </c>
      <c r="G373" s="7">
        <f t="shared" si="35"/>
        <v>67.869978858350947</v>
      </c>
      <c r="H373" t="s">
        <v>14</v>
      </c>
      <c r="I373">
        <v>2176</v>
      </c>
      <c r="J373" s="9">
        <f t="shared" si="37"/>
        <v>59.011948529411768</v>
      </c>
      <c r="K373" t="s">
        <v>21</v>
      </c>
      <c r="L373" t="s">
        <v>22</v>
      </c>
      <c r="M373">
        <v>1423375200</v>
      </c>
      <c r="N373" s="11">
        <f t="shared" si="38"/>
        <v>42043.25</v>
      </c>
      <c r="O373">
        <v>1427778000</v>
      </c>
      <c r="P373" s="11">
        <f t="shared" si="39"/>
        <v>42094.208333333328</v>
      </c>
      <c r="Q373" s="14">
        <f t="shared" si="40"/>
        <v>42043.25</v>
      </c>
      <c r="R373" s="12">
        <f t="shared" si="41"/>
        <v>2015</v>
      </c>
      <c r="S373" t="b">
        <v>0</v>
      </c>
      <c r="T373" t="b">
        <v>0</v>
      </c>
      <c r="U373" t="s">
        <v>33</v>
      </c>
      <c r="V373" s="13" t="s">
        <v>2039</v>
      </c>
      <c r="W373" s="13" t="s">
        <v>2040</v>
      </c>
    </row>
    <row r="374" spans="1:23" ht="34" x14ac:dyDescent="0.2">
      <c r="A374">
        <v>372</v>
      </c>
      <c r="B374" t="s">
        <v>796</v>
      </c>
      <c r="C374" s="3" t="s">
        <v>797</v>
      </c>
      <c r="D374">
        <v>900</v>
      </c>
      <c r="E374" s="13" t="str">
        <f t="shared" si="36"/>
        <v>Less than 1000</v>
      </c>
      <c r="F374">
        <v>14324</v>
      </c>
      <c r="G374" s="7">
        <f t="shared" si="35"/>
        <v>1591.5555555555554</v>
      </c>
      <c r="H374" t="s">
        <v>20</v>
      </c>
      <c r="I374">
        <v>169</v>
      </c>
      <c r="J374" s="9">
        <f t="shared" si="37"/>
        <v>84.757396449704146</v>
      </c>
      <c r="K374" t="s">
        <v>21</v>
      </c>
      <c r="L374" t="s">
        <v>22</v>
      </c>
      <c r="M374">
        <v>1420696800</v>
      </c>
      <c r="N374" s="11">
        <f t="shared" si="38"/>
        <v>42012.25</v>
      </c>
      <c r="O374">
        <v>1422424800</v>
      </c>
      <c r="P374" s="11">
        <f t="shared" si="39"/>
        <v>42032.25</v>
      </c>
      <c r="Q374" s="14">
        <f t="shared" si="40"/>
        <v>42012.25</v>
      </c>
      <c r="R374" s="12">
        <f t="shared" si="41"/>
        <v>2015</v>
      </c>
      <c r="S374" t="b">
        <v>0</v>
      </c>
      <c r="T374" t="b">
        <v>1</v>
      </c>
      <c r="U374" t="s">
        <v>42</v>
      </c>
      <c r="V374" s="13" t="s">
        <v>2041</v>
      </c>
      <c r="W374" s="13" t="s">
        <v>2042</v>
      </c>
    </row>
    <row r="375" spans="1:23" ht="17" x14ac:dyDescent="0.2">
      <c r="A375">
        <v>373</v>
      </c>
      <c r="B375" t="s">
        <v>798</v>
      </c>
      <c r="C375" s="3" t="s">
        <v>799</v>
      </c>
      <c r="D375">
        <v>22500</v>
      </c>
      <c r="E375" s="13" t="str">
        <f t="shared" si="36"/>
        <v>20000 to 24999</v>
      </c>
      <c r="F375">
        <v>164291</v>
      </c>
      <c r="G375" s="7">
        <f t="shared" si="35"/>
        <v>730.18222222222221</v>
      </c>
      <c r="H375" t="s">
        <v>20</v>
      </c>
      <c r="I375">
        <v>2106</v>
      </c>
      <c r="J375" s="9">
        <f t="shared" si="37"/>
        <v>78.010921177587846</v>
      </c>
      <c r="K375" t="s">
        <v>21</v>
      </c>
      <c r="L375" t="s">
        <v>22</v>
      </c>
      <c r="M375">
        <v>1502946000</v>
      </c>
      <c r="N375" s="11">
        <f t="shared" si="38"/>
        <v>42964.208333333328</v>
      </c>
      <c r="O375">
        <v>1503637200</v>
      </c>
      <c r="P375" s="11">
        <f t="shared" si="39"/>
        <v>42972.208333333328</v>
      </c>
      <c r="Q375" s="14">
        <f t="shared" si="40"/>
        <v>42964.208333333328</v>
      </c>
      <c r="R375" s="12">
        <f t="shared" si="41"/>
        <v>2017</v>
      </c>
      <c r="S375" t="b">
        <v>0</v>
      </c>
      <c r="T375" t="b">
        <v>0</v>
      </c>
      <c r="U375" t="s">
        <v>33</v>
      </c>
      <c r="V375" s="13" t="s">
        <v>2039</v>
      </c>
      <c r="W375" s="13" t="s">
        <v>2040</v>
      </c>
    </row>
    <row r="376" spans="1:23" ht="34" x14ac:dyDescent="0.2">
      <c r="A376">
        <v>374</v>
      </c>
      <c r="B376" t="s">
        <v>800</v>
      </c>
      <c r="C376" s="3" t="s">
        <v>801</v>
      </c>
      <c r="D376">
        <v>167400</v>
      </c>
      <c r="E376" s="13" t="str">
        <f t="shared" si="36"/>
        <v>Greater than or equal to 50000</v>
      </c>
      <c r="F376">
        <v>22073</v>
      </c>
      <c r="G376" s="7">
        <f t="shared" si="35"/>
        <v>13.185782556750297</v>
      </c>
      <c r="H376" t="s">
        <v>14</v>
      </c>
      <c r="I376">
        <v>441</v>
      </c>
      <c r="J376" s="9">
        <f t="shared" si="37"/>
        <v>50.05215419501134</v>
      </c>
      <c r="K376" t="s">
        <v>21</v>
      </c>
      <c r="L376" t="s">
        <v>22</v>
      </c>
      <c r="M376">
        <v>1547186400</v>
      </c>
      <c r="N376" s="11">
        <f t="shared" si="38"/>
        <v>43476.25</v>
      </c>
      <c r="O376">
        <v>1547618400</v>
      </c>
      <c r="P376" s="11">
        <f t="shared" si="39"/>
        <v>43481.25</v>
      </c>
      <c r="Q376" s="14">
        <f t="shared" si="40"/>
        <v>43476.25</v>
      </c>
      <c r="R376" s="12">
        <f t="shared" si="41"/>
        <v>2019</v>
      </c>
      <c r="S376" t="b">
        <v>0</v>
      </c>
      <c r="T376" t="b">
        <v>1</v>
      </c>
      <c r="U376" t="s">
        <v>42</v>
      </c>
      <c r="V376" s="13" t="s">
        <v>2041</v>
      </c>
      <c r="W376" s="13" t="s">
        <v>2042</v>
      </c>
    </row>
    <row r="377" spans="1:23" ht="34" x14ac:dyDescent="0.2">
      <c r="A377">
        <v>375</v>
      </c>
      <c r="B377" t="s">
        <v>802</v>
      </c>
      <c r="C377" s="3" t="s">
        <v>803</v>
      </c>
      <c r="D377">
        <v>2700</v>
      </c>
      <c r="E377" s="13" t="str">
        <f t="shared" si="36"/>
        <v>1000 to 4999</v>
      </c>
      <c r="F377">
        <v>1479</v>
      </c>
      <c r="G377" s="7">
        <f t="shared" si="35"/>
        <v>54.777777777777779</v>
      </c>
      <c r="H377" t="s">
        <v>14</v>
      </c>
      <c r="I377">
        <v>25</v>
      </c>
      <c r="J377" s="9">
        <f t="shared" si="37"/>
        <v>59.16</v>
      </c>
      <c r="K377" t="s">
        <v>21</v>
      </c>
      <c r="L377" t="s">
        <v>22</v>
      </c>
      <c r="M377">
        <v>1444971600</v>
      </c>
      <c r="N377" s="11">
        <f t="shared" si="38"/>
        <v>42293.208333333328</v>
      </c>
      <c r="O377">
        <v>1449900000</v>
      </c>
      <c r="P377" s="11">
        <f t="shared" si="39"/>
        <v>42350.25</v>
      </c>
      <c r="Q377" s="14">
        <f t="shared" si="40"/>
        <v>42293.208333333328</v>
      </c>
      <c r="R377" s="12">
        <f t="shared" si="41"/>
        <v>2015</v>
      </c>
      <c r="S377" t="b">
        <v>0</v>
      </c>
      <c r="T377" t="b">
        <v>0</v>
      </c>
      <c r="U377" t="s">
        <v>60</v>
      </c>
      <c r="V377" s="13" t="s">
        <v>2035</v>
      </c>
      <c r="W377" s="13" t="s">
        <v>2045</v>
      </c>
    </row>
    <row r="378" spans="1:23" ht="17" x14ac:dyDescent="0.2">
      <c r="A378">
        <v>376</v>
      </c>
      <c r="B378" t="s">
        <v>804</v>
      </c>
      <c r="C378" s="3" t="s">
        <v>805</v>
      </c>
      <c r="D378">
        <v>3400</v>
      </c>
      <c r="E378" s="13" t="str">
        <f t="shared" si="36"/>
        <v>1000 to 4999</v>
      </c>
      <c r="F378">
        <v>12275</v>
      </c>
      <c r="G378" s="7">
        <f t="shared" si="35"/>
        <v>361.02941176470591</v>
      </c>
      <c r="H378" t="s">
        <v>20</v>
      </c>
      <c r="I378">
        <v>131</v>
      </c>
      <c r="J378" s="9">
        <f t="shared" si="37"/>
        <v>93.702290076335885</v>
      </c>
      <c r="K378" t="s">
        <v>21</v>
      </c>
      <c r="L378" t="s">
        <v>22</v>
      </c>
      <c r="M378">
        <v>1404622800</v>
      </c>
      <c r="N378" s="11">
        <f t="shared" si="38"/>
        <v>41826.208333333336</v>
      </c>
      <c r="O378">
        <v>1405141200</v>
      </c>
      <c r="P378" s="11">
        <f t="shared" si="39"/>
        <v>41832.208333333336</v>
      </c>
      <c r="Q378" s="14">
        <f t="shared" si="40"/>
        <v>41826.208333333336</v>
      </c>
      <c r="R378" s="12">
        <f t="shared" si="41"/>
        <v>2014</v>
      </c>
      <c r="S378" t="b">
        <v>0</v>
      </c>
      <c r="T378" t="b">
        <v>0</v>
      </c>
      <c r="U378" t="s">
        <v>23</v>
      </c>
      <c r="V378" s="13" t="s">
        <v>2035</v>
      </c>
      <c r="W378" s="13" t="s">
        <v>2036</v>
      </c>
    </row>
    <row r="379" spans="1:23" ht="17" x14ac:dyDescent="0.2">
      <c r="A379">
        <v>377</v>
      </c>
      <c r="B379" t="s">
        <v>806</v>
      </c>
      <c r="C379" s="3" t="s">
        <v>807</v>
      </c>
      <c r="D379">
        <v>49700</v>
      </c>
      <c r="E379" s="13" t="str">
        <f t="shared" si="36"/>
        <v>45000 to 49999</v>
      </c>
      <c r="F379">
        <v>5098</v>
      </c>
      <c r="G379" s="7">
        <f t="shared" si="35"/>
        <v>10.257545271629779</v>
      </c>
      <c r="H379" t="s">
        <v>14</v>
      </c>
      <c r="I379">
        <v>127</v>
      </c>
      <c r="J379" s="9">
        <f t="shared" si="37"/>
        <v>40.14173228346457</v>
      </c>
      <c r="K379" t="s">
        <v>21</v>
      </c>
      <c r="L379" t="s">
        <v>22</v>
      </c>
      <c r="M379">
        <v>1571720400</v>
      </c>
      <c r="N379" s="11">
        <f t="shared" si="38"/>
        <v>43760.208333333328</v>
      </c>
      <c r="O379">
        <v>1572933600</v>
      </c>
      <c r="P379" s="11">
        <f t="shared" si="39"/>
        <v>43774.25</v>
      </c>
      <c r="Q379" s="14">
        <f t="shared" si="40"/>
        <v>43760.208333333328</v>
      </c>
      <c r="R379" s="12">
        <f t="shared" si="41"/>
        <v>2019</v>
      </c>
      <c r="S379" t="b">
        <v>0</v>
      </c>
      <c r="T379" t="b">
        <v>0</v>
      </c>
      <c r="U379" t="s">
        <v>33</v>
      </c>
      <c r="V379" s="13" t="s">
        <v>2039</v>
      </c>
      <c r="W379" s="13" t="s">
        <v>2040</v>
      </c>
    </row>
    <row r="380" spans="1:23" ht="34" x14ac:dyDescent="0.2">
      <c r="A380">
        <v>378</v>
      </c>
      <c r="B380" t="s">
        <v>808</v>
      </c>
      <c r="C380" s="3" t="s">
        <v>809</v>
      </c>
      <c r="D380">
        <v>178200</v>
      </c>
      <c r="E380" s="13" t="str">
        <f t="shared" si="36"/>
        <v>Greater than or equal to 50000</v>
      </c>
      <c r="F380">
        <v>24882</v>
      </c>
      <c r="G380" s="7">
        <f t="shared" si="35"/>
        <v>13.962962962962964</v>
      </c>
      <c r="H380" t="s">
        <v>14</v>
      </c>
      <c r="I380">
        <v>355</v>
      </c>
      <c r="J380" s="9">
        <f t="shared" si="37"/>
        <v>70.090140845070422</v>
      </c>
      <c r="K380" t="s">
        <v>21</v>
      </c>
      <c r="L380" t="s">
        <v>22</v>
      </c>
      <c r="M380">
        <v>1526878800</v>
      </c>
      <c r="N380" s="11">
        <f t="shared" si="38"/>
        <v>43241.208333333328</v>
      </c>
      <c r="O380">
        <v>1530162000</v>
      </c>
      <c r="P380" s="11">
        <f t="shared" si="39"/>
        <v>43279.208333333328</v>
      </c>
      <c r="Q380" s="14">
        <f t="shared" si="40"/>
        <v>43241.208333333328</v>
      </c>
      <c r="R380" s="12">
        <f t="shared" si="41"/>
        <v>2018</v>
      </c>
      <c r="S380" t="b">
        <v>0</v>
      </c>
      <c r="T380" t="b">
        <v>0</v>
      </c>
      <c r="U380" t="s">
        <v>42</v>
      </c>
      <c r="V380" s="13" t="s">
        <v>2041</v>
      </c>
      <c r="W380" s="13" t="s">
        <v>2042</v>
      </c>
    </row>
    <row r="381" spans="1:23" ht="17" x14ac:dyDescent="0.2">
      <c r="A381">
        <v>379</v>
      </c>
      <c r="B381" t="s">
        <v>810</v>
      </c>
      <c r="C381" s="3" t="s">
        <v>811</v>
      </c>
      <c r="D381">
        <v>7200</v>
      </c>
      <c r="E381" s="13" t="str">
        <f t="shared" si="36"/>
        <v>5000 to 9999</v>
      </c>
      <c r="F381">
        <v>2912</v>
      </c>
      <c r="G381" s="7">
        <f t="shared" si="35"/>
        <v>40.444444444444443</v>
      </c>
      <c r="H381" t="s">
        <v>14</v>
      </c>
      <c r="I381">
        <v>44</v>
      </c>
      <c r="J381" s="9">
        <f t="shared" si="37"/>
        <v>66.181818181818187</v>
      </c>
      <c r="K381" t="s">
        <v>40</v>
      </c>
      <c r="L381" t="s">
        <v>41</v>
      </c>
      <c r="M381">
        <v>1319691600</v>
      </c>
      <c r="N381" s="11">
        <f t="shared" si="38"/>
        <v>40843.208333333336</v>
      </c>
      <c r="O381">
        <v>1320904800</v>
      </c>
      <c r="P381" s="11">
        <f t="shared" si="39"/>
        <v>40857.25</v>
      </c>
      <c r="Q381" s="14">
        <f t="shared" si="40"/>
        <v>40843.208333333336</v>
      </c>
      <c r="R381" s="12">
        <f t="shared" si="41"/>
        <v>2011</v>
      </c>
      <c r="S381" t="b">
        <v>0</v>
      </c>
      <c r="T381" t="b">
        <v>0</v>
      </c>
      <c r="U381" t="s">
        <v>33</v>
      </c>
      <c r="V381" s="13" t="s">
        <v>2039</v>
      </c>
      <c r="W381" s="13" t="s">
        <v>2040</v>
      </c>
    </row>
    <row r="382" spans="1:23" ht="34" x14ac:dyDescent="0.2">
      <c r="A382">
        <v>380</v>
      </c>
      <c r="B382" t="s">
        <v>812</v>
      </c>
      <c r="C382" s="3" t="s">
        <v>813</v>
      </c>
      <c r="D382">
        <v>2500</v>
      </c>
      <c r="E382" s="13" t="str">
        <f t="shared" si="36"/>
        <v>1000 to 4999</v>
      </c>
      <c r="F382">
        <v>4008</v>
      </c>
      <c r="G382" s="7">
        <f t="shared" si="35"/>
        <v>160.32</v>
      </c>
      <c r="H382" t="s">
        <v>20</v>
      </c>
      <c r="I382">
        <v>84</v>
      </c>
      <c r="J382" s="9">
        <f t="shared" si="37"/>
        <v>47.714285714285715</v>
      </c>
      <c r="K382" t="s">
        <v>21</v>
      </c>
      <c r="L382" t="s">
        <v>22</v>
      </c>
      <c r="M382">
        <v>1371963600</v>
      </c>
      <c r="N382" s="11">
        <f t="shared" si="38"/>
        <v>41448.208333333336</v>
      </c>
      <c r="O382">
        <v>1372395600</v>
      </c>
      <c r="P382" s="11">
        <f t="shared" si="39"/>
        <v>41453.208333333336</v>
      </c>
      <c r="Q382" s="14">
        <f t="shared" si="40"/>
        <v>41448.208333333336</v>
      </c>
      <c r="R382" s="12">
        <f t="shared" si="41"/>
        <v>2013</v>
      </c>
      <c r="S382" t="b">
        <v>0</v>
      </c>
      <c r="T382" t="b">
        <v>0</v>
      </c>
      <c r="U382" t="s">
        <v>33</v>
      </c>
      <c r="V382" s="13" t="s">
        <v>2039</v>
      </c>
      <c r="W382" s="13" t="s">
        <v>2040</v>
      </c>
    </row>
    <row r="383" spans="1:23" ht="17" x14ac:dyDescent="0.2">
      <c r="A383">
        <v>381</v>
      </c>
      <c r="B383" t="s">
        <v>814</v>
      </c>
      <c r="C383" s="3" t="s">
        <v>815</v>
      </c>
      <c r="D383">
        <v>5300</v>
      </c>
      <c r="E383" s="13" t="str">
        <f t="shared" si="36"/>
        <v>5000 to 9999</v>
      </c>
      <c r="F383">
        <v>9749</v>
      </c>
      <c r="G383" s="7">
        <f t="shared" si="35"/>
        <v>183.9433962264151</v>
      </c>
      <c r="H383" t="s">
        <v>20</v>
      </c>
      <c r="I383">
        <v>155</v>
      </c>
      <c r="J383" s="9">
        <f t="shared" si="37"/>
        <v>62.896774193548389</v>
      </c>
      <c r="K383" t="s">
        <v>21</v>
      </c>
      <c r="L383" t="s">
        <v>22</v>
      </c>
      <c r="M383">
        <v>1433739600</v>
      </c>
      <c r="N383" s="11">
        <f t="shared" si="38"/>
        <v>42163.208333333328</v>
      </c>
      <c r="O383">
        <v>1437714000</v>
      </c>
      <c r="P383" s="11">
        <f t="shared" si="39"/>
        <v>42209.208333333328</v>
      </c>
      <c r="Q383" s="14">
        <f t="shared" si="40"/>
        <v>42163.208333333328</v>
      </c>
      <c r="R383" s="12">
        <f t="shared" si="41"/>
        <v>2015</v>
      </c>
      <c r="S383" t="b">
        <v>0</v>
      </c>
      <c r="T383" t="b">
        <v>0</v>
      </c>
      <c r="U383" t="s">
        <v>33</v>
      </c>
      <c r="V383" s="13" t="s">
        <v>2039</v>
      </c>
      <c r="W383" s="13" t="s">
        <v>2040</v>
      </c>
    </row>
    <row r="384" spans="1:23" ht="34" x14ac:dyDescent="0.2">
      <c r="A384">
        <v>382</v>
      </c>
      <c r="B384" t="s">
        <v>816</v>
      </c>
      <c r="C384" s="3" t="s">
        <v>817</v>
      </c>
      <c r="D384">
        <v>9100</v>
      </c>
      <c r="E384" s="13" t="str">
        <f t="shared" si="36"/>
        <v>5000 to 9999</v>
      </c>
      <c r="F384">
        <v>5803</v>
      </c>
      <c r="G384" s="7">
        <f t="shared" si="35"/>
        <v>63.769230769230766</v>
      </c>
      <c r="H384" t="s">
        <v>14</v>
      </c>
      <c r="I384">
        <v>67</v>
      </c>
      <c r="J384" s="9">
        <f t="shared" si="37"/>
        <v>86.611940298507463</v>
      </c>
      <c r="K384" t="s">
        <v>21</v>
      </c>
      <c r="L384" t="s">
        <v>22</v>
      </c>
      <c r="M384">
        <v>1508130000</v>
      </c>
      <c r="N384" s="11">
        <f t="shared" si="38"/>
        <v>43024.208333333328</v>
      </c>
      <c r="O384">
        <v>1509771600</v>
      </c>
      <c r="P384" s="11">
        <f t="shared" si="39"/>
        <v>43043.208333333328</v>
      </c>
      <c r="Q384" s="14">
        <f t="shared" si="40"/>
        <v>43024.208333333328</v>
      </c>
      <c r="R384" s="12">
        <f t="shared" si="41"/>
        <v>2017</v>
      </c>
      <c r="S384" t="b">
        <v>0</v>
      </c>
      <c r="T384" t="b">
        <v>0</v>
      </c>
      <c r="U384" t="s">
        <v>122</v>
      </c>
      <c r="V384" s="13" t="s">
        <v>2054</v>
      </c>
      <c r="W384" s="13" t="s">
        <v>2055</v>
      </c>
    </row>
    <row r="385" spans="1:23" ht="17" x14ac:dyDescent="0.2">
      <c r="A385">
        <v>383</v>
      </c>
      <c r="B385" t="s">
        <v>818</v>
      </c>
      <c r="C385" s="3" t="s">
        <v>819</v>
      </c>
      <c r="D385">
        <v>6300</v>
      </c>
      <c r="E385" s="13" t="str">
        <f t="shared" si="36"/>
        <v>5000 to 9999</v>
      </c>
      <c r="F385">
        <v>14199</v>
      </c>
      <c r="G385" s="7">
        <f t="shared" si="35"/>
        <v>225.38095238095238</v>
      </c>
      <c r="H385" t="s">
        <v>20</v>
      </c>
      <c r="I385">
        <v>189</v>
      </c>
      <c r="J385" s="9">
        <f t="shared" si="37"/>
        <v>75.126984126984127</v>
      </c>
      <c r="K385" t="s">
        <v>21</v>
      </c>
      <c r="L385" t="s">
        <v>22</v>
      </c>
      <c r="M385">
        <v>1550037600</v>
      </c>
      <c r="N385" s="11">
        <f t="shared" si="38"/>
        <v>43509.25</v>
      </c>
      <c r="O385">
        <v>1550556000</v>
      </c>
      <c r="P385" s="11">
        <f t="shared" si="39"/>
        <v>43515.25</v>
      </c>
      <c r="Q385" s="14">
        <f t="shared" si="40"/>
        <v>43509.25</v>
      </c>
      <c r="R385" s="12">
        <f t="shared" si="41"/>
        <v>2019</v>
      </c>
      <c r="S385" t="b">
        <v>0</v>
      </c>
      <c r="T385" t="b">
        <v>1</v>
      </c>
      <c r="U385" t="s">
        <v>17</v>
      </c>
      <c r="V385" s="13" t="s">
        <v>2033</v>
      </c>
      <c r="W385" s="13" t="s">
        <v>2034</v>
      </c>
    </row>
    <row r="386" spans="1:23" ht="34" x14ac:dyDescent="0.2">
      <c r="A386">
        <v>384</v>
      </c>
      <c r="B386" t="s">
        <v>820</v>
      </c>
      <c r="C386" s="3" t="s">
        <v>821</v>
      </c>
      <c r="D386">
        <v>114400</v>
      </c>
      <c r="E386" s="13" t="str">
        <f t="shared" si="36"/>
        <v>Greater than or equal to 50000</v>
      </c>
      <c r="F386">
        <v>196779</v>
      </c>
      <c r="G386" s="7">
        <f t="shared" ref="G386:G449" si="42">$F386/$D386*100</f>
        <v>172.00961538461539</v>
      </c>
      <c r="H386" t="s">
        <v>20</v>
      </c>
      <c r="I386">
        <v>4799</v>
      </c>
      <c r="J386" s="9">
        <f t="shared" si="37"/>
        <v>41.004167534903104</v>
      </c>
      <c r="K386" t="s">
        <v>21</v>
      </c>
      <c r="L386" t="s">
        <v>22</v>
      </c>
      <c r="M386">
        <v>1486706400</v>
      </c>
      <c r="N386" s="11">
        <f t="shared" si="38"/>
        <v>42776.25</v>
      </c>
      <c r="O386">
        <v>1489039200</v>
      </c>
      <c r="P386" s="11">
        <f t="shared" si="39"/>
        <v>42803.25</v>
      </c>
      <c r="Q386" s="14">
        <f t="shared" si="40"/>
        <v>42776.25</v>
      </c>
      <c r="R386" s="12">
        <f t="shared" si="41"/>
        <v>2017</v>
      </c>
      <c r="S386" t="b">
        <v>1</v>
      </c>
      <c r="T386" t="b">
        <v>1</v>
      </c>
      <c r="U386" t="s">
        <v>42</v>
      </c>
      <c r="V386" s="13" t="s">
        <v>2041</v>
      </c>
      <c r="W386" s="13" t="s">
        <v>2042</v>
      </c>
    </row>
    <row r="387" spans="1:23" ht="34" x14ac:dyDescent="0.2">
      <c r="A387">
        <v>385</v>
      </c>
      <c r="B387" t="s">
        <v>822</v>
      </c>
      <c r="C387" s="3" t="s">
        <v>823</v>
      </c>
      <c r="D387">
        <v>38900</v>
      </c>
      <c r="E387" s="13" t="str">
        <f t="shared" ref="E387:E450" si="43">IF(D387&lt;1000, "Less than 1000",IF((D387&gt;=1000)*(D387&lt;=4999), "1000 to 4999",IF((D387&gt;=5000)*(D387&lt;=9999), "5000 to 9999",IF((D387&gt;=10000)*(D387&lt;=14999), "10000 to 14999",IF((D387&gt;=15000)*(D387&lt;=19999), "15000 to 19999",IF((D387&gt;=20000)*(D387&lt;=24999), "20000 to 24999",IF((D387&gt;=25000)*(D387&lt;=29999), "25000 to 29999",IF((D387&gt;=30000)*(D387&lt;=34999), "30000 to 34999",IF((D387&gt;=35000)*(D387&lt;=39999), "35000 to 39999",IF((D387&gt;=40000)*(D387&lt;=44999), "40000 to 44999",IF((D387&gt;=45000)*(D387&lt;=49999), "45000 to 49999",IF((D387&gt;=50000), "Greater than or equal to 50000",FALSE))))))))))))</f>
        <v>35000 to 39999</v>
      </c>
      <c r="F387">
        <v>56859</v>
      </c>
      <c r="G387" s="7">
        <f t="shared" si="42"/>
        <v>146.16709511568124</v>
      </c>
      <c r="H387" t="s">
        <v>20</v>
      </c>
      <c r="I387">
        <v>1137</v>
      </c>
      <c r="J387" s="9">
        <f t="shared" ref="J387:J450" si="44">IF($F387=0,0,$F387/$I387)</f>
        <v>50.007915567282325</v>
      </c>
      <c r="K387" t="s">
        <v>21</v>
      </c>
      <c r="L387" t="s">
        <v>22</v>
      </c>
      <c r="M387">
        <v>1553835600</v>
      </c>
      <c r="N387" s="11">
        <f t="shared" ref="N387:N450" si="45">((($M387/60)/60)/24)+DATE(1970,1,1)</f>
        <v>43553.208333333328</v>
      </c>
      <c r="O387">
        <v>1556600400</v>
      </c>
      <c r="P387" s="11">
        <f t="shared" ref="P387:P450" si="46">((($O387/60)/60)/24)+DATE(1970,1,1)</f>
        <v>43585.208333333328</v>
      </c>
      <c r="Q387" s="14">
        <f t="shared" ref="Q387:Q450" si="47">((($M387/60)/60)/24)+DATE(1970,1,1)</f>
        <v>43553.208333333328</v>
      </c>
      <c r="R387" s="12">
        <f t="shared" ref="R387:R450" si="48">YEAR(N387)</f>
        <v>2019</v>
      </c>
      <c r="S387" t="b">
        <v>0</v>
      </c>
      <c r="T387" t="b">
        <v>0</v>
      </c>
      <c r="U387" t="s">
        <v>68</v>
      </c>
      <c r="V387" s="13" t="s">
        <v>2047</v>
      </c>
      <c r="W387" s="13" t="s">
        <v>2048</v>
      </c>
    </row>
    <row r="388" spans="1:23" ht="34" x14ac:dyDescent="0.2">
      <c r="A388">
        <v>386</v>
      </c>
      <c r="B388" t="s">
        <v>824</v>
      </c>
      <c r="C388" s="3" t="s">
        <v>825</v>
      </c>
      <c r="D388">
        <v>135500</v>
      </c>
      <c r="E388" s="13" t="str">
        <f t="shared" si="43"/>
        <v>Greater than or equal to 50000</v>
      </c>
      <c r="F388">
        <v>103554</v>
      </c>
      <c r="G388" s="7">
        <f t="shared" si="42"/>
        <v>76.42361623616236</v>
      </c>
      <c r="H388" t="s">
        <v>14</v>
      </c>
      <c r="I388">
        <v>1068</v>
      </c>
      <c r="J388" s="9">
        <f t="shared" si="44"/>
        <v>96.960674157303373</v>
      </c>
      <c r="K388" t="s">
        <v>21</v>
      </c>
      <c r="L388" t="s">
        <v>22</v>
      </c>
      <c r="M388">
        <v>1277528400</v>
      </c>
      <c r="N388" s="11">
        <f t="shared" si="45"/>
        <v>40355.208333333336</v>
      </c>
      <c r="O388">
        <v>1278565200</v>
      </c>
      <c r="P388" s="11">
        <f t="shared" si="46"/>
        <v>40367.208333333336</v>
      </c>
      <c r="Q388" s="14">
        <f t="shared" si="47"/>
        <v>40355.208333333336</v>
      </c>
      <c r="R388" s="12">
        <f t="shared" si="48"/>
        <v>2010</v>
      </c>
      <c r="S388" t="b">
        <v>0</v>
      </c>
      <c r="T388" t="b">
        <v>0</v>
      </c>
      <c r="U388" t="s">
        <v>33</v>
      </c>
      <c r="V388" s="13" t="s">
        <v>2039</v>
      </c>
      <c r="W388" s="13" t="s">
        <v>2040</v>
      </c>
    </row>
    <row r="389" spans="1:23" ht="34" x14ac:dyDescent="0.2">
      <c r="A389">
        <v>387</v>
      </c>
      <c r="B389" t="s">
        <v>826</v>
      </c>
      <c r="C389" s="3" t="s">
        <v>827</v>
      </c>
      <c r="D389">
        <v>109000</v>
      </c>
      <c r="E389" s="13" t="str">
        <f t="shared" si="43"/>
        <v>Greater than or equal to 50000</v>
      </c>
      <c r="F389">
        <v>42795</v>
      </c>
      <c r="G389" s="7">
        <f t="shared" si="42"/>
        <v>39.261467889908261</v>
      </c>
      <c r="H389" t="s">
        <v>14</v>
      </c>
      <c r="I389">
        <v>424</v>
      </c>
      <c r="J389" s="9">
        <f t="shared" si="44"/>
        <v>100.93160377358491</v>
      </c>
      <c r="K389" t="s">
        <v>21</v>
      </c>
      <c r="L389" t="s">
        <v>22</v>
      </c>
      <c r="M389">
        <v>1339477200</v>
      </c>
      <c r="N389" s="11">
        <f t="shared" si="45"/>
        <v>41072.208333333336</v>
      </c>
      <c r="O389">
        <v>1339909200</v>
      </c>
      <c r="P389" s="11">
        <f t="shared" si="46"/>
        <v>41077.208333333336</v>
      </c>
      <c r="Q389" s="14">
        <f t="shared" si="47"/>
        <v>41072.208333333336</v>
      </c>
      <c r="R389" s="12">
        <f t="shared" si="48"/>
        <v>2012</v>
      </c>
      <c r="S389" t="b">
        <v>0</v>
      </c>
      <c r="T389" t="b">
        <v>0</v>
      </c>
      <c r="U389" t="s">
        <v>65</v>
      </c>
      <c r="V389" s="13" t="s">
        <v>2037</v>
      </c>
      <c r="W389" s="13" t="s">
        <v>2046</v>
      </c>
    </row>
    <row r="390" spans="1:23" ht="34" x14ac:dyDescent="0.2">
      <c r="A390">
        <v>388</v>
      </c>
      <c r="B390" t="s">
        <v>828</v>
      </c>
      <c r="C390" s="3" t="s">
        <v>829</v>
      </c>
      <c r="D390">
        <v>114800</v>
      </c>
      <c r="E390" s="13" t="str">
        <f t="shared" si="43"/>
        <v>Greater than or equal to 50000</v>
      </c>
      <c r="F390">
        <v>12938</v>
      </c>
      <c r="G390" s="7">
        <f t="shared" si="42"/>
        <v>11.270034843205574</v>
      </c>
      <c r="H390" t="s">
        <v>74</v>
      </c>
      <c r="I390">
        <v>145</v>
      </c>
      <c r="J390" s="9">
        <f t="shared" si="44"/>
        <v>89.227586206896547</v>
      </c>
      <c r="K390" t="s">
        <v>98</v>
      </c>
      <c r="L390" t="s">
        <v>99</v>
      </c>
      <c r="M390">
        <v>1325656800</v>
      </c>
      <c r="N390" s="11">
        <f t="shared" si="45"/>
        <v>40912.25</v>
      </c>
      <c r="O390">
        <v>1325829600</v>
      </c>
      <c r="P390" s="11">
        <f t="shared" si="46"/>
        <v>40914.25</v>
      </c>
      <c r="Q390" s="14">
        <f t="shared" si="47"/>
        <v>40912.25</v>
      </c>
      <c r="R390" s="12">
        <f t="shared" si="48"/>
        <v>2012</v>
      </c>
      <c r="S390" t="b">
        <v>0</v>
      </c>
      <c r="T390" t="b">
        <v>0</v>
      </c>
      <c r="U390" t="s">
        <v>60</v>
      </c>
      <c r="V390" s="13" t="s">
        <v>2035</v>
      </c>
      <c r="W390" s="13" t="s">
        <v>2045</v>
      </c>
    </row>
    <row r="391" spans="1:23" ht="34" x14ac:dyDescent="0.2">
      <c r="A391">
        <v>389</v>
      </c>
      <c r="B391" t="s">
        <v>830</v>
      </c>
      <c r="C391" s="3" t="s">
        <v>831</v>
      </c>
      <c r="D391">
        <v>83000</v>
      </c>
      <c r="E391" s="13" t="str">
        <f t="shared" si="43"/>
        <v>Greater than or equal to 50000</v>
      </c>
      <c r="F391">
        <v>101352</v>
      </c>
      <c r="G391" s="7">
        <f t="shared" si="42"/>
        <v>122.11084337349398</v>
      </c>
      <c r="H391" t="s">
        <v>20</v>
      </c>
      <c r="I391">
        <v>1152</v>
      </c>
      <c r="J391" s="9">
        <f t="shared" si="44"/>
        <v>87.979166666666671</v>
      </c>
      <c r="K391" t="s">
        <v>21</v>
      </c>
      <c r="L391" t="s">
        <v>22</v>
      </c>
      <c r="M391">
        <v>1288242000</v>
      </c>
      <c r="N391" s="11">
        <f t="shared" si="45"/>
        <v>40479.208333333336</v>
      </c>
      <c r="O391">
        <v>1290578400</v>
      </c>
      <c r="P391" s="11">
        <f t="shared" si="46"/>
        <v>40506.25</v>
      </c>
      <c r="Q391" s="14">
        <f t="shared" si="47"/>
        <v>40479.208333333336</v>
      </c>
      <c r="R391" s="12">
        <f t="shared" si="48"/>
        <v>2010</v>
      </c>
      <c r="S391" t="b">
        <v>0</v>
      </c>
      <c r="T391" t="b">
        <v>0</v>
      </c>
      <c r="U391" t="s">
        <v>33</v>
      </c>
      <c r="V391" s="13" t="s">
        <v>2039</v>
      </c>
      <c r="W391" s="13" t="s">
        <v>2040</v>
      </c>
    </row>
    <row r="392" spans="1:23" ht="17" x14ac:dyDescent="0.2">
      <c r="A392">
        <v>390</v>
      </c>
      <c r="B392" t="s">
        <v>832</v>
      </c>
      <c r="C392" s="3" t="s">
        <v>833</v>
      </c>
      <c r="D392">
        <v>2400</v>
      </c>
      <c r="E392" s="13" t="str">
        <f t="shared" si="43"/>
        <v>1000 to 4999</v>
      </c>
      <c r="F392">
        <v>4477</v>
      </c>
      <c r="G392" s="7">
        <f t="shared" si="42"/>
        <v>186.54166666666669</v>
      </c>
      <c r="H392" t="s">
        <v>20</v>
      </c>
      <c r="I392">
        <v>50</v>
      </c>
      <c r="J392" s="9">
        <f t="shared" si="44"/>
        <v>89.54</v>
      </c>
      <c r="K392" t="s">
        <v>21</v>
      </c>
      <c r="L392" t="s">
        <v>22</v>
      </c>
      <c r="M392">
        <v>1379048400</v>
      </c>
      <c r="N392" s="11">
        <f t="shared" si="45"/>
        <v>41530.208333333336</v>
      </c>
      <c r="O392">
        <v>1380344400</v>
      </c>
      <c r="P392" s="11">
        <f t="shared" si="46"/>
        <v>41545.208333333336</v>
      </c>
      <c r="Q392" s="14">
        <f t="shared" si="47"/>
        <v>41530.208333333336</v>
      </c>
      <c r="R392" s="12">
        <f t="shared" si="48"/>
        <v>2013</v>
      </c>
      <c r="S392" t="b">
        <v>0</v>
      </c>
      <c r="T392" t="b">
        <v>0</v>
      </c>
      <c r="U392" t="s">
        <v>122</v>
      </c>
      <c r="V392" s="13" t="s">
        <v>2054</v>
      </c>
      <c r="W392" s="13" t="s">
        <v>2055</v>
      </c>
    </row>
    <row r="393" spans="1:23" ht="34" x14ac:dyDescent="0.2">
      <c r="A393">
        <v>391</v>
      </c>
      <c r="B393" t="s">
        <v>834</v>
      </c>
      <c r="C393" s="3" t="s">
        <v>835</v>
      </c>
      <c r="D393">
        <v>60400</v>
      </c>
      <c r="E393" s="13" t="str">
        <f t="shared" si="43"/>
        <v>Greater than or equal to 50000</v>
      </c>
      <c r="F393">
        <v>4393</v>
      </c>
      <c r="G393" s="7">
        <f t="shared" si="42"/>
        <v>7.2731788079470201</v>
      </c>
      <c r="H393" t="s">
        <v>14</v>
      </c>
      <c r="I393">
        <v>151</v>
      </c>
      <c r="J393" s="9">
        <f t="shared" si="44"/>
        <v>29.09271523178808</v>
      </c>
      <c r="K393" t="s">
        <v>21</v>
      </c>
      <c r="L393" t="s">
        <v>22</v>
      </c>
      <c r="M393">
        <v>1389679200</v>
      </c>
      <c r="N393" s="11">
        <f t="shared" si="45"/>
        <v>41653.25</v>
      </c>
      <c r="O393">
        <v>1389852000</v>
      </c>
      <c r="P393" s="11">
        <f t="shared" si="46"/>
        <v>41655.25</v>
      </c>
      <c r="Q393" s="14">
        <f t="shared" si="47"/>
        <v>41653.25</v>
      </c>
      <c r="R393" s="12">
        <f t="shared" si="48"/>
        <v>2014</v>
      </c>
      <c r="S393" t="b">
        <v>0</v>
      </c>
      <c r="T393" t="b">
        <v>0</v>
      </c>
      <c r="U393" t="s">
        <v>68</v>
      </c>
      <c r="V393" s="13" t="s">
        <v>2047</v>
      </c>
      <c r="W393" s="13" t="s">
        <v>2048</v>
      </c>
    </row>
    <row r="394" spans="1:23" ht="34" x14ac:dyDescent="0.2">
      <c r="A394">
        <v>392</v>
      </c>
      <c r="B394" t="s">
        <v>836</v>
      </c>
      <c r="C394" s="3" t="s">
        <v>837</v>
      </c>
      <c r="D394">
        <v>102900</v>
      </c>
      <c r="E394" s="13" t="str">
        <f t="shared" si="43"/>
        <v>Greater than or equal to 50000</v>
      </c>
      <c r="F394">
        <v>67546</v>
      </c>
      <c r="G394" s="7">
        <f t="shared" si="42"/>
        <v>65.642371234207957</v>
      </c>
      <c r="H394" t="s">
        <v>14</v>
      </c>
      <c r="I394">
        <v>1608</v>
      </c>
      <c r="J394" s="9">
        <f t="shared" si="44"/>
        <v>42.006218905472636</v>
      </c>
      <c r="K394" t="s">
        <v>21</v>
      </c>
      <c r="L394" t="s">
        <v>22</v>
      </c>
      <c r="M394">
        <v>1294293600</v>
      </c>
      <c r="N394" s="11">
        <f t="shared" si="45"/>
        <v>40549.25</v>
      </c>
      <c r="O394">
        <v>1294466400</v>
      </c>
      <c r="P394" s="11">
        <f t="shared" si="46"/>
        <v>40551.25</v>
      </c>
      <c r="Q394" s="14">
        <f t="shared" si="47"/>
        <v>40549.25</v>
      </c>
      <c r="R394" s="12">
        <f t="shared" si="48"/>
        <v>2011</v>
      </c>
      <c r="S394" t="b">
        <v>0</v>
      </c>
      <c r="T394" t="b">
        <v>0</v>
      </c>
      <c r="U394" t="s">
        <v>65</v>
      </c>
      <c r="V394" s="13" t="s">
        <v>2037</v>
      </c>
      <c r="W394" s="13" t="s">
        <v>2046</v>
      </c>
    </row>
    <row r="395" spans="1:23" ht="34" x14ac:dyDescent="0.2">
      <c r="A395">
        <v>393</v>
      </c>
      <c r="B395" t="s">
        <v>838</v>
      </c>
      <c r="C395" s="3" t="s">
        <v>839</v>
      </c>
      <c r="D395">
        <v>62800</v>
      </c>
      <c r="E395" s="13" t="str">
        <f t="shared" si="43"/>
        <v>Greater than or equal to 50000</v>
      </c>
      <c r="F395">
        <v>143788</v>
      </c>
      <c r="G395" s="7">
        <f t="shared" si="42"/>
        <v>228.96178343949046</v>
      </c>
      <c r="H395" t="s">
        <v>20</v>
      </c>
      <c r="I395">
        <v>3059</v>
      </c>
      <c r="J395" s="9">
        <f t="shared" si="44"/>
        <v>47.004903563255965</v>
      </c>
      <c r="K395" t="s">
        <v>15</v>
      </c>
      <c r="L395" t="s">
        <v>16</v>
      </c>
      <c r="M395">
        <v>1500267600</v>
      </c>
      <c r="N395" s="11">
        <f t="shared" si="45"/>
        <v>42933.208333333328</v>
      </c>
      <c r="O395">
        <v>1500354000</v>
      </c>
      <c r="P395" s="11">
        <f t="shared" si="46"/>
        <v>42934.208333333328</v>
      </c>
      <c r="Q395" s="14">
        <f t="shared" si="47"/>
        <v>42933.208333333328</v>
      </c>
      <c r="R395" s="12">
        <f t="shared" si="48"/>
        <v>2017</v>
      </c>
      <c r="S395" t="b">
        <v>0</v>
      </c>
      <c r="T395" t="b">
        <v>0</v>
      </c>
      <c r="U395" t="s">
        <v>159</v>
      </c>
      <c r="V395" s="13" t="s">
        <v>2035</v>
      </c>
      <c r="W395" s="13" t="s">
        <v>2058</v>
      </c>
    </row>
    <row r="396" spans="1:23" ht="17" x14ac:dyDescent="0.2">
      <c r="A396">
        <v>394</v>
      </c>
      <c r="B396" t="s">
        <v>840</v>
      </c>
      <c r="C396" s="3" t="s">
        <v>841</v>
      </c>
      <c r="D396">
        <v>800</v>
      </c>
      <c r="E396" s="13" t="str">
        <f t="shared" si="43"/>
        <v>Less than 1000</v>
      </c>
      <c r="F396">
        <v>3755</v>
      </c>
      <c r="G396" s="7">
        <f t="shared" si="42"/>
        <v>469.37499999999994</v>
      </c>
      <c r="H396" t="s">
        <v>20</v>
      </c>
      <c r="I396">
        <v>34</v>
      </c>
      <c r="J396" s="9">
        <f t="shared" si="44"/>
        <v>110.44117647058823</v>
      </c>
      <c r="K396" t="s">
        <v>21</v>
      </c>
      <c r="L396" t="s">
        <v>22</v>
      </c>
      <c r="M396">
        <v>1375074000</v>
      </c>
      <c r="N396" s="11">
        <f t="shared" si="45"/>
        <v>41484.208333333336</v>
      </c>
      <c r="O396">
        <v>1375938000</v>
      </c>
      <c r="P396" s="11">
        <f t="shared" si="46"/>
        <v>41494.208333333336</v>
      </c>
      <c r="Q396" s="14">
        <f t="shared" si="47"/>
        <v>41484.208333333336</v>
      </c>
      <c r="R396" s="12">
        <f t="shared" si="48"/>
        <v>2013</v>
      </c>
      <c r="S396" t="b">
        <v>0</v>
      </c>
      <c r="T396" t="b">
        <v>1</v>
      </c>
      <c r="U396" t="s">
        <v>42</v>
      </c>
      <c r="V396" s="13" t="s">
        <v>2041</v>
      </c>
      <c r="W396" s="13" t="s">
        <v>2042</v>
      </c>
    </row>
    <row r="397" spans="1:23" ht="34" x14ac:dyDescent="0.2">
      <c r="A397">
        <v>395</v>
      </c>
      <c r="B397" t="s">
        <v>295</v>
      </c>
      <c r="C397" s="3" t="s">
        <v>842</v>
      </c>
      <c r="D397">
        <v>7100</v>
      </c>
      <c r="E397" s="13" t="str">
        <f t="shared" si="43"/>
        <v>5000 to 9999</v>
      </c>
      <c r="F397">
        <v>9238</v>
      </c>
      <c r="G397" s="7">
        <f t="shared" si="42"/>
        <v>130.11267605633802</v>
      </c>
      <c r="H397" t="s">
        <v>20</v>
      </c>
      <c r="I397">
        <v>220</v>
      </c>
      <c r="J397" s="9">
        <f t="shared" si="44"/>
        <v>41.990909090909092</v>
      </c>
      <c r="K397" t="s">
        <v>21</v>
      </c>
      <c r="L397" t="s">
        <v>22</v>
      </c>
      <c r="M397">
        <v>1323324000</v>
      </c>
      <c r="N397" s="11">
        <f t="shared" si="45"/>
        <v>40885.25</v>
      </c>
      <c r="O397">
        <v>1323410400</v>
      </c>
      <c r="P397" s="11">
        <f t="shared" si="46"/>
        <v>40886.25</v>
      </c>
      <c r="Q397" s="14">
        <f t="shared" si="47"/>
        <v>40885.25</v>
      </c>
      <c r="R397" s="12">
        <f t="shared" si="48"/>
        <v>2011</v>
      </c>
      <c r="S397" t="b">
        <v>1</v>
      </c>
      <c r="T397" t="b">
        <v>0</v>
      </c>
      <c r="U397" t="s">
        <v>33</v>
      </c>
      <c r="V397" s="13" t="s">
        <v>2039</v>
      </c>
      <c r="W397" s="13" t="s">
        <v>2040</v>
      </c>
    </row>
    <row r="398" spans="1:23" ht="17" x14ac:dyDescent="0.2">
      <c r="A398">
        <v>396</v>
      </c>
      <c r="B398" t="s">
        <v>843</v>
      </c>
      <c r="C398" s="3" t="s">
        <v>844</v>
      </c>
      <c r="D398">
        <v>46100</v>
      </c>
      <c r="E398" s="13" t="str">
        <f t="shared" si="43"/>
        <v>45000 to 49999</v>
      </c>
      <c r="F398">
        <v>77012</v>
      </c>
      <c r="G398" s="7">
        <f t="shared" si="42"/>
        <v>167.05422993492408</v>
      </c>
      <c r="H398" t="s">
        <v>20</v>
      </c>
      <c r="I398">
        <v>1604</v>
      </c>
      <c r="J398" s="9">
        <f t="shared" si="44"/>
        <v>48.012468827930178</v>
      </c>
      <c r="K398" t="s">
        <v>26</v>
      </c>
      <c r="L398" t="s">
        <v>27</v>
      </c>
      <c r="M398">
        <v>1538715600</v>
      </c>
      <c r="N398" s="11">
        <f t="shared" si="45"/>
        <v>43378.208333333328</v>
      </c>
      <c r="O398">
        <v>1539406800</v>
      </c>
      <c r="P398" s="11">
        <f t="shared" si="46"/>
        <v>43386.208333333328</v>
      </c>
      <c r="Q398" s="14">
        <f t="shared" si="47"/>
        <v>43378.208333333328</v>
      </c>
      <c r="R398" s="12">
        <f t="shared" si="48"/>
        <v>2018</v>
      </c>
      <c r="S398" t="b">
        <v>0</v>
      </c>
      <c r="T398" t="b">
        <v>0</v>
      </c>
      <c r="U398" t="s">
        <v>53</v>
      </c>
      <c r="V398" s="13" t="s">
        <v>2041</v>
      </c>
      <c r="W398" s="13" t="s">
        <v>2044</v>
      </c>
    </row>
    <row r="399" spans="1:23" ht="17" x14ac:dyDescent="0.2">
      <c r="A399">
        <v>397</v>
      </c>
      <c r="B399" t="s">
        <v>845</v>
      </c>
      <c r="C399" s="3" t="s">
        <v>846</v>
      </c>
      <c r="D399">
        <v>8100</v>
      </c>
      <c r="E399" s="13" t="str">
        <f t="shared" si="43"/>
        <v>5000 to 9999</v>
      </c>
      <c r="F399">
        <v>14083</v>
      </c>
      <c r="G399" s="7">
        <f t="shared" si="42"/>
        <v>173.8641975308642</v>
      </c>
      <c r="H399" t="s">
        <v>20</v>
      </c>
      <c r="I399">
        <v>454</v>
      </c>
      <c r="J399" s="9">
        <f t="shared" si="44"/>
        <v>31.019823788546255</v>
      </c>
      <c r="K399" t="s">
        <v>21</v>
      </c>
      <c r="L399" t="s">
        <v>22</v>
      </c>
      <c r="M399">
        <v>1369285200</v>
      </c>
      <c r="N399" s="11">
        <f t="shared" si="45"/>
        <v>41417.208333333336</v>
      </c>
      <c r="O399">
        <v>1369803600</v>
      </c>
      <c r="P399" s="11">
        <f t="shared" si="46"/>
        <v>41423.208333333336</v>
      </c>
      <c r="Q399" s="14">
        <f t="shared" si="47"/>
        <v>41417.208333333336</v>
      </c>
      <c r="R399" s="12">
        <f t="shared" si="48"/>
        <v>2013</v>
      </c>
      <c r="S399" t="b">
        <v>0</v>
      </c>
      <c r="T399" t="b">
        <v>0</v>
      </c>
      <c r="U399" t="s">
        <v>23</v>
      </c>
      <c r="V399" s="13" t="s">
        <v>2035</v>
      </c>
      <c r="W399" s="13" t="s">
        <v>2036</v>
      </c>
    </row>
    <row r="400" spans="1:23" ht="34" x14ac:dyDescent="0.2">
      <c r="A400">
        <v>398</v>
      </c>
      <c r="B400" t="s">
        <v>847</v>
      </c>
      <c r="C400" s="3" t="s">
        <v>848</v>
      </c>
      <c r="D400">
        <v>1700</v>
      </c>
      <c r="E400" s="13" t="str">
        <f t="shared" si="43"/>
        <v>1000 to 4999</v>
      </c>
      <c r="F400">
        <v>12202</v>
      </c>
      <c r="G400" s="7">
        <f t="shared" si="42"/>
        <v>717.76470588235293</v>
      </c>
      <c r="H400" t="s">
        <v>20</v>
      </c>
      <c r="I400">
        <v>123</v>
      </c>
      <c r="J400" s="9">
        <f t="shared" si="44"/>
        <v>99.203252032520325</v>
      </c>
      <c r="K400" t="s">
        <v>107</v>
      </c>
      <c r="L400" t="s">
        <v>108</v>
      </c>
      <c r="M400">
        <v>1525755600</v>
      </c>
      <c r="N400" s="11">
        <f t="shared" si="45"/>
        <v>43228.208333333328</v>
      </c>
      <c r="O400">
        <v>1525928400</v>
      </c>
      <c r="P400" s="11">
        <f t="shared" si="46"/>
        <v>43230.208333333328</v>
      </c>
      <c r="Q400" s="14">
        <f t="shared" si="47"/>
        <v>43228.208333333328</v>
      </c>
      <c r="R400" s="12">
        <f t="shared" si="48"/>
        <v>2018</v>
      </c>
      <c r="S400" t="b">
        <v>0</v>
      </c>
      <c r="T400" t="b">
        <v>1</v>
      </c>
      <c r="U400" t="s">
        <v>71</v>
      </c>
      <c r="V400" s="13" t="s">
        <v>2041</v>
      </c>
      <c r="W400" s="13" t="s">
        <v>2049</v>
      </c>
    </row>
    <row r="401" spans="1:23" ht="34" x14ac:dyDescent="0.2">
      <c r="A401">
        <v>399</v>
      </c>
      <c r="B401" t="s">
        <v>849</v>
      </c>
      <c r="C401" s="3" t="s">
        <v>850</v>
      </c>
      <c r="D401">
        <v>97300</v>
      </c>
      <c r="E401" s="13" t="str">
        <f t="shared" si="43"/>
        <v>Greater than or equal to 50000</v>
      </c>
      <c r="F401">
        <v>62127</v>
      </c>
      <c r="G401" s="7">
        <f t="shared" si="42"/>
        <v>63.850976361767728</v>
      </c>
      <c r="H401" t="s">
        <v>14</v>
      </c>
      <c r="I401">
        <v>941</v>
      </c>
      <c r="J401" s="9">
        <f t="shared" si="44"/>
        <v>66.022316684378325</v>
      </c>
      <c r="K401" t="s">
        <v>21</v>
      </c>
      <c r="L401" t="s">
        <v>22</v>
      </c>
      <c r="M401">
        <v>1296626400</v>
      </c>
      <c r="N401" s="11">
        <f t="shared" si="45"/>
        <v>40576.25</v>
      </c>
      <c r="O401">
        <v>1297231200</v>
      </c>
      <c r="P401" s="11">
        <f t="shared" si="46"/>
        <v>40583.25</v>
      </c>
      <c r="Q401" s="14">
        <f t="shared" si="47"/>
        <v>40576.25</v>
      </c>
      <c r="R401" s="12">
        <f t="shared" si="48"/>
        <v>2011</v>
      </c>
      <c r="S401" t="b">
        <v>0</v>
      </c>
      <c r="T401" t="b">
        <v>0</v>
      </c>
      <c r="U401" t="s">
        <v>60</v>
      </c>
      <c r="V401" s="13" t="s">
        <v>2035</v>
      </c>
      <c r="W401" s="13" t="s">
        <v>2045</v>
      </c>
    </row>
    <row r="402" spans="1:23" ht="34" x14ac:dyDescent="0.2">
      <c r="A402">
        <v>400</v>
      </c>
      <c r="B402" t="s">
        <v>851</v>
      </c>
      <c r="C402" s="3" t="s">
        <v>852</v>
      </c>
      <c r="D402">
        <v>100</v>
      </c>
      <c r="E402" s="13" t="str">
        <f t="shared" si="43"/>
        <v>Less than 1000</v>
      </c>
      <c r="F402">
        <v>2</v>
      </c>
      <c r="G402" s="7">
        <f t="shared" si="42"/>
        <v>2</v>
      </c>
      <c r="H402" t="s">
        <v>14</v>
      </c>
      <c r="I402">
        <v>1</v>
      </c>
      <c r="J402" s="9">
        <f t="shared" si="44"/>
        <v>2</v>
      </c>
      <c r="K402" t="s">
        <v>21</v>
      </c>
      <c r="L402" t="s">
        <v>22</v>
      </c>
      <c r="M402">
        <v>1376629200</v>
      </c>
      <c r="N402" s="11">
        <f t="shared" si="45"/>
        <v>41502.208333333336</v>
      </c>
      <c r="O402">
        <v>1378530000</v>
      </c>
      <c r="P402" s="11">
        <f t="shared" si="46"/>
        <v>41524.208333333336</v>
      </c>
      <c r="Q402" s="14">
        <f t="shared" si="47"/>
        <v>41502.208333333336</v>
      </c>
      <c r="R402" s="12">
        <f t="shared" si="48"/>
        <v>2013</v>
      </c>
      <c r="S402" t="b">
        <v>0</v>
      </c>
      <c r="T402" t="b">
        <v>1</v>
      </c>
      <c r="U402" t="s">
        <v>122</v>
      </c>
      <c r="V402" s="13" t="s">
        <v>2054</v>
      </c>
      <c r="W402" s="13" t="s">
        <v>2055</v>
      </c>
    </row>
    <row r="403" spans="1:23" ht="17" x14ac:dyDescent="0.2">
      <c r="A403">
        <v>401</v>
      </c>
      <c r="B403" t="s">
        <v>853</v>
      </c>
      <c r="C403" s="3" t="s">
        <v>854</v>
      </c>
      <c r="D403">
        <v>900</v>
      </c>
      <c r="E403" s="13" t="str">
        <f t="shared" si="43"/>
        <v>Less than 1000</v>
      </c>
      <c r="F403">
        <v>13772</v>
      </c>
      <c r="G403" s="7">
        <f t="shared" si="42"/>
        <v>1530.2222222222222</v>
      </c>
      <c r="H403" t="s">
        <v>20</v>
      </c>
      <c r="I403">
        <v>299</v>
      </c>
      <c r="J403" s="9">
        <f t="shared" si="44"/>
        <v>46.060200668896321</v>
      </c>
      <c r="K403" t="s">
        <v>21</v>
      </c>
      <c r="L403" t="s">
        <v>22</v>
      </c>
      <c r="M403">
        <v>1572152400</v>
      </c>
      <c r="N403" s="11">
        <f t="shared" si="45"/>
        <v>43765.208333333328</v>
      </c>
      <c r="O403">
        <v>1572152400</v>
      </c>
      <c r="P403" s="11">
        <f t="shared" si="46"/>
        <v>43765.208333333328</v>
      </c>
      <c r="Q403" s="14">
        <f t="shared" si="47"/>
        <v>43765.208333333328</v>
      </c>
      <c r="R403" s="12">
        <f t="shared" si="48"/>
        <v>2019</v>
      </c>
      <c r="S403" t="b">
        <v>0</v>
      </c>
      <c r="T403" t="b">
        <v>0</v>
      </c>
      <c r="U403" t="s">
        <v>33</v>
      </c>
      <c r="V403" s="13" t="s">
        <v>2039</v>
      </c>
      <c r="W403" s="13" t="s">
        <v>2040</v>
      </c>
    </row>
    <row r="404" spans="1:23" ht="17" x14ac:dyDescent="0.2">
      <c r="A404">
        <v>402</v>
      </c>
      <c r="B404" t="s">
        <v>855</v>
      </c>
      <c r="C404" s="3" t="s">
        <v>856</v>
      </c>
      <c r="D404">
        <v>7300</v>
      </c>
      <c r="E404" s="13" t="str">
        <f t="shared" si="43"/>
        <v>5000 to 9999</v>
      </c>
      <c r="F404">
        <v>2946</v>
      </c>
      <c r="G404" s="7">
        <f t="shared" si="42"/>
        <v>40.356164383561641</v>
      </c>
      <c r="H404" t="s">
        <v>14</v>
      </c>
      <c r="I404">
        <v>40</v>
      </c>
      <c r="J404" s="9">
        <f t="shared" si="44"/>
        <v>73.650000000000006</v>
      </c>
      <c r="K404" t="s">
        <v>21</v>
      </c>
      <c r="L404" t="s">
        <v>22</v>
      </c>
      <c r="M404">
        <v>1325829600</v>
      </c>
      <c r="N404" s="11">
        <f t="shared" si="45"/>
        <v>40914.25</v>
      </c>
      <c r="O404">
        <v>1329890400</v>
      </c>
      <c r="P404" s="11">
        <f t="shared" si="46"/>
        <v>40961.25</v>
      </c>
      <c r="Q404" s="14">
        <f t="shared" si="47"/>
        <v>40914.25</v>
      </c>
      <c r="R404" s="12">
        <f t="shared" si="48"/>
        <v>2012</v>
      </c>
      <c r="S404" t="b">
        <v>0</v>
      </c>
      <c r="T404" t="b">
        <v>1</v>
      </c>
      <c r="U404" t="s">
        <v>100</v>
      </c>
      <c r="V404" s="13" t="s">
        <v>2041</v>
      </c>
      <c r="W404" s="13" t="s">
        <v>2052</v>
      </c>
    </row>
    <row r="405" spans="1:23" ht="34" x14ac:dyDescent="0.2">
      <c r="A405">
        <v>403</v>
      </c>
      <c r="B405" t="s">
        <v>857</v>
      </c>
      <c r="C405" s="3" t="s">
        <v>858</v>
      </c>
      <c r="D405">
        <v>195800</v>
      </c>
      <c r="E405" s="13" t="str">
        <f t="shared" si="43"/>
        <v>Greater than or equal to 50000</v>
      </c>
      <c r="F405">
        <v>168820</v>
      </c>
      <c r="G405" s="7">
        <f t="shared" si="42"/>
        <v>86.220633299284984</v>
      </c>
      <c r="H405" t="s">
        <v>14</v>
      </c>
      <c r="I405">
        <v>3015</v>
      </c>
      <c r="J405" s="9">
        <f t="shared" si="44"/>
        <v>55.99336650082919</v>
      </c>
      <c r="K405" t="s">
        <v>15</v>
      </c>
      <c r="L405" t="s">
        <v>16</v>
      </c>
      <c r="M405">
        <v>1273640400</v>
      </c>
      <c r="N405" s="11">
        <f t="shared" si="45"/>
        <v>40310.208333333336</v>
      </c>
      <c r="O405">
        <v>1276750800</v>
      </c>
      <c r="P405" s="11">
        <f t="shared" si="46"/>
        <v>40346.208333333336</v>
      </c>
      <c r="Q405" s="14">
        <f t="shared" si="47"/>
        <v>40310.208333333336</v>
      </c>
      <c r="R405" s="12">
        <f t="shared" si="48"/>
        <v>2010</v>
      </c>
      <c r="S405" t="b">
        <v>0</v>
      </c>
      <c r="T405" t="b">
        <v>1</v>
      </c>
      <c r="U405" t="s">
        <v>33</v>
      </c>
      <c r="V405" s="13" t="s">
        <v>2039</v>
      </c>
      <c r="W405" s="13" t="s">
        <v>2040</v>
      </c>
    </row>
    <row r="406" spans="1:23" ht="17" x14ac:dyDescent="0.2">
      <c r="A406">
        <v>404</v>
      </c>
      <c r="B406" t="s">
        <v>859</v>
      </c>
      <c r="C406" s="3" t="s">
        <v>860</v>
      </c>
      <c r="D406">
        <v>48900</v>
      </c>
      <c r="E406" s="13" t="str">
        <f t="shared" si="43"/>
        <v>45000 to 49999</v>
      </c>
      <c r="F406">
        <v>154321</v>
      </c>
      <c r="G406" s="7">
        <f t="shared" si="42"/>
        <v>315.58486707566465</v>
      </c>
      <c r="H406" t="s">
        <v>20</v>
      </c>
      <c r="I406">
        <v>2237</v>
      </c>
      <c r="J406" s="9">
        <f t="shared" si="44"/>
        <v>68.985695127402778</v>
      </c>
      <c r="K406" t="s">
        <v>21</v>
      </c>
      <c r="L406" t="s">
        <v>22</v>
      </c>
      <c r="M406">
        <v>1510639200</v>
      </c>
      <c r="N406" s="11">
        <f t="shared" si="45"/>
        <v>43053.25</v>
      </c>
      <c r="O406">
        <v>1510898400</v>
      </c>
      <c r="P406" s="11">
        <f t="shared" si="46"/>
        <v>43056.25</v>
      </c>
      <c r="Q406" s="14">
        <f t="shared" si="47"/>
        <v>43053.25</v>
      </c>
      <c r="R406" s="12">
        <f t="shared" si="48"/>
        <v>2017</v>
      </c>
      <c r="S406" t="b">
        <v>0</v>
      </c>
      <c r="T406" t="b">
        <v>0</v>
      </c>
      <c r="U406" t="s">
        <v>33</v>
      </c>
      <c r="V406" s="13" t="s">
        <v>2039</v>
      </c>
      <c r="W406" s="13" t="s">
        <v>2040</v>
      </c>
    </row>
    <row r="407" spans="1:23" ht="17" x14ac:dyDescent="0.2">
      <c r="A407">
        <v>405</v>
      </c>
      <c r="B407" t="s">
        <v>861</v>
      </c>
      <c r="C407" s="3" t="s">
        <v>862</v>
      </c>
      <c r="D407">
        <v>29600</v>
      </c>
      <c r="E407" s="13" t="str">
        <f t="shared" si="43"/>
        <v>25000 to 29999</v>
      </c>
      <c r="F407">
        <v>26527</v>
      </c>
      <c r="G407" s="7">
        <f t="shared" si="42"/>
        <v>89.618243243243242</v>
      </c>
      <c r="H407" t="s">
        <v>14</v>
      </c>
      <c r="I407">
        <v>435</v>
      </c>
      <c r="J407" s="9">
        <f t="shared" si="44"/>
        <v>60.981609195402299</v>
      </c>
      <c r="K407" t="s">
        <v>21</v>
      </c>
      <c r="L407" t="s">
        <v>22</v>
      </c>
      <c r="M407">
        <v>1528088400</v>
      </c>
      <c r="N407" s="11">
        <f t="shared" si="45"/>
        <v>43255.208333333328</v>
      </c>
      <c r="O407">
        <v>1532408400</v>
      </c>
      <c r="P407" s="11">
        <f t="shared" si="46"/>
        <v>43305.208333333328</v>
      </c>
      <c r="Q407" s="14">
        <f t="shared" si="47"/>
        <v>43255.208333333328</v>
      </c>
      <c r="R407" s="12">
        <f t="shared" si="48"/>
        <v>2018</v>
      </c>
      <c r="S407" t="b">
        <v>0</v>
      </c>
      <c r="T407" t="b">
        <v>0</v>
      </c>
      <c r="U407" t="s">
        <v>33</v>
      </c>
      <c r="V407" s="13" t="s">
        <v>2039</v>
      </c>
      <c r="W407" s="13" t="s">
        <v>2040</v>
      </c>
    </row>
    <row r="408" spans="1:23" ht="17" x14ac:dyDescent="0.2">
      <c r="A408">
        <v>406</v>
      </c>
      <c r="B408" t="s">
        <v>863</v>
      </c>
      <c r="C408" s="3" t="s">
        <v>864</v>
      </c>
      <c r="D408">
        <v>39300</v>
      </c>
      <c r="E408" s="13" t="str">
        <f t="shared" si="43"/>
        <v>35000 to 39999</v>
      </c>
      <c r="F408">
        <v>71583</v>
      </c>
      <c r="G408" s="7">
        <f t="shared" si="42"/>
        <v>182.14503816793894</v>
      </c>
      <c r="H408" t="s">
        <v>20</v>
      </c>
      <c r="I408">
        <v>645</v>
      </c>
      <c r="J408" s="9">
        <f t="shared" si="44"/>
        <v>110.98139534883721</v>
      </c>
      <c r="K408" t="s">
        <v>21</v>
      </c>
      <c r="L408" t="s">
        <v>22</v>
      </c>
      <c r="M408">
        <v>1359525600</v>
      </c>
      <c r="N408" s="11">
        <f t="shared" si="45"/>
        <v>41304.25</v>
      </c>
      <c r="O408">
        <v>1360562400</v>
      </c>
      <c r="P408" s="11">
        <f t="shared" si="46"/>
        <v>41316.25</v>
      </c>
      <c r="Q408" s="14">
        <f t="shared" si="47"/>
        <v>41304.25</v>
      </c>
      <c r="R408" s="12">
        <f t="shared" si="48"/>
        <v>2013</v>
      </c>
      <c r="S408" t="b">
        <v>1</v>
      </c>
      <c r="T408" t="b">
        <v>0</v>
      </c>
      <c r="U408" t="s">
        <v>42</v>
      </c>
      <c r="V408" s="13" t="s">
        <v>2041</v>
      </c>
      <c r="W408" s="13" t="s">
        <v>2042</v>
      </c>
    </row>
    <row r="409" spans="1:23" ht="17" x14ac:dyDescent="0.2">
      <c r="A409">
        <v>407</v>
      </c>
      <c r="B409" t="s">
        <v>865</v>
      </c>
      <c r="C409" s="3" t="s">
        <v>866</v>
      </c>
      <c r="D409">
        <v>3400</v>
      </c>
      <c r="E409" s="13" t="str">
        <f t="shared" si="43"/>
        <v>1000 to 4999</v>
      </c>
      <c r="F409">
        <v>12100</v>
      </c>
      <c r="G409" s="7">
        <f t="shared" si="42"/>
        <v>355.88235294117646</v>
      </c>
      <c r="H409" t="s">
        <v>20</v>
      </c>
      <c r="I409">
        <v>484</v>
      </c>
      <c r="J409" s="9">
        <f t="shared" si="44"/>
        <v>25</v>
      </c>
      <c r="K409" t="s">
        <v>36</v>
      </c>
      <c r="L409" t="s">
        <v>37</v>
      </c>
      <c r="M409">
        <v>1570942800</v>
      </c>
      <c r="N409" s="11">
        <f t="shared" si="45"/>
        <v>43751.208333333328</v>
      </c>
      <c r="O409">
        <v>1571547600</v>
      </c>
      <c r="P409" s="11">
        <f t="shared" si="46"/>
        <v>43758.208333333328</v>
      </c>
      <c r="Q409" s="14">
        <f t="shared" si="47"/>
        <v>43751.208333333328</v>
      </c>
      <c r="R409" s="12">
        <f t="shared" si="48"/>
        <v>2019</v>
      </c>
      <c r="S409" t="b">
        <v>0</v>
      </c>
      <c r="T409" t="b">
        <v>0</v>
      </c>
      <c r="U409" t="s">
        <v>33</v>
      </c>
      <c r="V409" s="13" t="s">
        <v>2039</v>
      </c>
      <c r="W409" s="13" t="s">
        <v>2040</v>
      </c>
    </row>
    <row r="410" spans="1:23" ht="17" x14ac:dyDescent="0.2">
      <c r="A410">
        <v>408</v>
      </c>
      <c r="B410" t="s">
        <v>867</v>
      </c>
      <c r="C410" s="3" t="s">
        <v>868</v>
      </c>
      <c r="D410">
        <v>9200</v>
      </c>
      <c r="E410" s="13" t="str">
        <f t="shared" si="43"/>
        <v>5000 to 9999</v>
      </c>
      <c r="F410">
        <v>12129</v>
      </c>
      <c r="G410" s="7">
        <f t="shared" si="42"/>
        <v>131.83695652173913</v>
      </c>
      <c r="H410" t="s">
        <v>20</v>
      </c>
      <c r="I410">
        <v>154</v>
      </c>
      <c r="J410" s="9">
        <f t="shared" si="44"/>
        <v>78.759740259740255</v>
      </c>
      <c r="K410" t="s">
        <v>15</v>
      </c>
      <c r="L410" t="s">
        <v>16</v>
      </c>
      <c r="M410">
        <v>1466398800</v>
      </c>
      <c r="N410" s="11">
        <f t="shared" si="45"/>
        <v>42541.208333333328</v>
      </c>
      <c r="O410">
        <v>1468126800</v>
      </c>
      <c r="P410" s="11">
        <f t="shared" si="46"/>
        <v>42561.208333333328</v>
      </c>
      <c r="Q410" s="14">
        <f t="shared" si="47"/>
        <v>42541.208333333328</v>
      </c>
      <c r="R410" s="12">
        <f t="shared" si="48"/>
        <v>2016</v>
      </c>
      <c r="S410" t="b">
        <v>0</v>
      </c>
      <c r="T410" t="b">
        <v>0</v>
      </c>
      <c r="U410" t="s">
        <v>42</v>
      </c>
      <c r="V410" s="13" t="s">
        <v>2041</v>
      </c>
      <c r="W410" s="13" t="s">
        <v>2042</v>
      </c>
    </row>
    <row r="411" spans="1:23" ht="34" x14ac:dyDescent="0.2">
      <c r="A411">
        <v>409</v>
      </c>
      <c r="B411" t="s">
        <v>243</v>
      </c>
      <c r="C411" s="3" t="s">
        <v>869</v>
      </c>
      <c r="D411">
        <v>135600</v>
      </c>
      <c r="E411" s="13" t="str">
        <f t="shared" si="43"/>
        <v>Greater than or equal to 50000</v>
      </c>
      <c r="F411">
        <v>62804</v>
      </c>
      <c r="G411" s="7">
        <f t="shared" si="42"/>
        <v>46.315634218289084</v>
      </c>
      <c r="H411" t="s">
        <v>14</v>
      </c>
      <c r="I411">
        <v>714</v>
      </c>
      <c r="J411" s="9">
        <f t="shared" si="44"/>
        <v>87.960784313725483</v>
      </c>
      <c r="K411" t="s">
        <v>21</v>
      </c>
      <c r="L411" t="s">
        <v>22</v>
      </c>
      <c r="M411">
        <v>1492491600</v>
      </c>
      <c r="N411" s="11">
        <f t="shared" si="45"/>
        <v>42843.208333333328</v>
      </c>
      <c r="O411">
        <v>1492837200</v>
      </c>
      <c r="P411" s="11">
        <f t="shared" si="46"/>
        <v>42847.208333333328</v>
      </c>
      <c r="Q411" s="14">
        <f t="shared" si="47"/>
        <v>42843.208333333328</v>
      </c>
      <c r="R411" s="12">
        <f t="shared" si="48"/>
        <v>2017</v>
      </c>
      <c r="S411" t="b">
        <v>0</v>
      </c>
      <c r="T411" t="b">
        <v>0</v>
      </c>
      <c r="U411" t="s">
        <v>23</v>
      </c>
      <c r="V411" s="13" t="s">
        <v>2035</v>
      </c>
      <c r="W411" s="13" t="s">
        <v>2036</v>
      </c>
    </row>
    <row r="412" spans="1:23" ht="34" x14ac:dyDescent="0.2">
      <c r="A412">
        <v>410</v>
      </c>
      <c r="B412" t="s">
        <v>870</v>
      </c>
      <c r="C412" s="3" t="s">
        <v>871</v>
      </c>
      <c r="D412">
        <v>153700</v>
      </c>
      <c r="E412" s="13" t="str">
        <f t="shared" si="43"/>
        <v>Greater than or equal to 50000</v>
      </c>
      <c r="F412">
        <v>55536</v>
      </c>
      <c r="G412" s="7">
        <f t="shared" si="42"/>
        <v>36.132726089785294</v>
      </c>
      <c r="H412" t="s">
        <v>47</v>
      </c>
      <c r="I412">
        <v>1111</v>
      </c>
      <c r="J412" s="9">
        <f t="shared" si="44"/>
        <v>49.987398739873989</v>
      </c>
      <c r="K412" t="s">
        <v>21</v>
      </c>
      <c r="L412" t="s">
        <v>22</v>
      </c>
      <c r="M412">
        <v>1430197200</v>
      </c>
      <c r="N412" s="11">
        <f t="shared" si="45"/>
        <v>42122.208333333328</v>
      </c>
      <c r="O412">
        <v>1430197200</v>
      </c>
      <c r="P412" s="11">
        <f t="shared" si="46"/>
        <v>42122.208333333328</v>
      </c>
      <c r="Q412" s="14">
        <f t="shared" si="47"/>
        <v>42122.208333333328</v>
      </c>
      <c r="R412" s="12">
        <f t="shared" si="48"/>
        <v>2015</v>
      </c>
      <c r="S412" t="b">
        <v>0</v>
      </c>
      <c r="T412" t="b">
        <v>0</v>
      </c>
      <c r="U412" t="s">
        <v>292</v>
      </c>
      <c r="V412" s="13" t="s">
        <v>2050</v>
      </c>
      <c r="W412" s="13" t="s">
        <v>2061</v>
      </c>
    </row>
    <row r="413" spans="1:23" ht="17" x14ac:dyDescent="0.2">
      <c r="A413">
        <v>411</v>
      </c>
      <c r="B413" t="s">
        <v>872</v>
      </c>
      <c r="C413" s="3" t="s">
        <v>873</v>
      </c>
      <c r="D413">
        <v>7800</v>
      </c>
      <c r="E413" s="13" t="str">
        <f t="shared" si="43"/>
        <v>5000 to 9999</v>
      </c>
      <c r="F413">
        <v>8161</v>
      </c>
      <c r="G413" s="7">
        <f t="shared" si="42"/>
        <v>104.62820512820512</v>
      </c>
      <c r="H413" t="s">
        <v>20</v>
      </c>
      <c r="I413">
        <v>82</v>
      </c>
      <c r="J413" s="9">
        <f t="shared" si="44"/>
        <v>99.524390243902445</v>
      </c>
      <c r="K413" t="s">
        <v>21</v>
      </c>
      <c r="L413" t="s">
        <v>22</v>
      </c>
      <c r="M413">
        <v>1496034000</v>
      </c>
      <c r="N413" s="11">
        <f t="shared" si="45"/>
        <v>42884.208333333328</v>
      </c>
      <c r="O413">
        <v>1496206800</v>
      </c>
      <c r="P413" s="11">
        <f t="shared" si="46"/>
        <v>42886.208333333328</v>
      </c>
      <c r="Q413" s="14">
        <f t="shared" si="47"/>
        <v>42884.208333333328</v>
      </c>
      <c r="R413" s="12">
        <f t="shared" si="48"/>
        <v>2017</v>
      </c>
      <c r="S413" t="b">
        <v>0</v>
      </c>
      <c r="T413" t="b">
        <v>0</v>
      </c>
      <c r="U413" t="s">
        <v>33</v>
      </c>
      <c r="V413" s="13" t="s">
        <v>2039</v>
      </c>
      <c r="W413" s="13" t="s">
        <v>2040</v>
      </c>
    </row>
    <row r="414" spans="1:23" ht="17" x14ac:dyDescent="0.2">
      <c r="A414">
        <v>412</v>
      </c>
      <c r="B414" t="s">
        <v>874</v>
      </c>
      <c r="C414" s="3" t="s">
        <v>875</v>
      </c>
      <c r="D414">
        <v>2100</v>
      </c>
      <c r="E414" s="13" t="str">
        <f t="shared" si="43"/>
        <v>1000 to 4999</v>
      </c>
      <c r="F414">
        <v>14046</v>
      </c>
      <c r="G414" s="7">
        <f t="shared" si="42"/>
        <v>668.85714285714289</v>
      </c>
      <c r="H414" t="s">
        <v>20</v>
      </c>
      <c r="I414">
        <v>134</v>
      </c>
      <c r="J414" s="9">
        <f t="shared" si="44"/>
        <v>104.82089552238806</v>
      </c>
      <c r="K414" t="s">
        <v>21</v>
      </c>
      <c r="L414" t="s">
        <v>22</v>
      </c>
      <c r="M414">
        <v>1388728800</v>
      </c>
      <c r="N414" s="11">
        <f t="shared" si="45"/>
        <v>41642.25</v>
      </c>
      <c r="O414">
        <v>1389592800</v>
      </c>
      <c r="P414" s="11">
        <f t="shared" si="46"/>
        <v>41652.25</v>
      </c>
      <c r="Q414" s="14">
        <f t="shared" si="47"/>
        <v>41642.25</v>
      </c>
      <c r="R414" s="12">
        <f t="shared" si="48"/>
        <v>2014</v>
      </c>
      <c r="S414" t="b">
        <v>0</v>
      </c>
      <c r="T414" t="b">
        <v>0</v>
      </c>
      <c r="U414" t="s">
        <v>119</v>
      </c>
      <c r="V414" s="13" t="s">
        <v>2047</v>
      </c>
      <c r="W414" s="13" t="s">
        <v>2053</v>
      </c>
    </row>
    <row r="415" spans="1:23" ht="34" x14ac:dyDescent="0.2">
      <c r="A415">
        <v>413</v>
      </c>
      <c r="B415" t="s">
        <v>876</v>
      </c>
      <c r="C415" s="3" t="s">
        <v>877</v>
      </c>
      <c r="D415">
        <v>189500</v>
      </c>
      <c r="E415" s="13" t="str">
        <f t="shared" si="43"/>
        <v>Greater than or equal to 50000</v>
      </c>
      <c r="F415">
        <v>117628</v>
      </c>
      <c r="G415" s="7">
        <f t="shared" si="42"/>
        <v>62.072823218997364</v>
      </c>
      <c r="H415" t="s">
        <v>47</v>
      </c>
      <c r="I415">
        <v>1089</v>
      </c>
      <c r="J415" s="9">
        <f t="shared" si="44"/>
        <v>108.01469237832875</v>
      </c>
      <c r="K415" t="s">
        <v>21</v>
      </c>
      <c r="L415" t="s">
        <v>22</v>
      </c>
      <c r="M415">
        <v>1543298400</v>
      </c>
      <c r="N415" s="11">
        <f t="shared" si="45"/>
        <v>43431.25</v>
      </c>
      <c r="O415">
        <v>1545631200</v>
      </c>
      <c r="P415" s="11">
        <f t="shared" si="46"/>
        <v>43458.25</v>
      </c>
      <c r="Q415" s="14">
        <f t="shared" si="47"/>
        <v>43431.25</v>
      </c>
      <c r="R415" s="12">
        <f t="shared" si="48"/>
        <v>2018</v>
      </c>
      <c r="S415" t="b">
        <v>0</v>
      </c>
      <c r="T415" t="b">
        <v>0</v>
      </c>
      <c r="U415" t="s">
        <v>71</v>
      </c>
      <c r="V415" s="13" t="s">
        <v>2041</v>
      </c>
      <c r="W415" s="13" t="s">
        <v>2049</v>
      </c>
    </row>
    <row r="416" spans="1:23" ht="34" x14ac:dyDescent="0.2">
      <c r="A416">
        <v>414</v>
      </c>
      <c r="B416" t="s">
        <v>878</v>
      </c>
      <c r="C416" s="3" t="s">
        <v>879</v>
      </c>
      <c r="D416">
        <v>188200</v>
      </c>
      <c r="E416" s="13" t="str">
        <f t="shared" si="43"/>
        <v>Greater than or equal to 50000</v>
      </c>
      <c r="F416">
        <v>159405</v>
      </c>
      <c r="G416" s="7">
        <f t="shared" si="42"/>
        <v>84.699787460148784</v>
      </c>
      <c r="H416" t="s">
        <v>14</v>
      </c>
      <c r="I416">
        <v>5497</v>
      </c>
      <c r="J416" s="9">
        <f t="shared" si="44"/>
        <v>28.998544660724033</v>
      </c>
      <c r="K416" t="s">
        <v>21</v>
      </c>
      <c r="L416" t="s">
        <v>22</v>
      </c>
      <c r="M416">
        <v>1271739600</v>
      </c>
      <c r="N416" s="11">
        <f t="shared" si="45"/>
        <v>40288.208333333336</v>
      </c>
      <c r="O416">
        <v>1272430800</v>
      </c>
      <c r="P416" s="11">
        <f t="shared" si="46"/>
        <v>40296.208333333336</v>
      </c>
      <c r="Q416" s="14">
        <f t="shared" si="47"/>
        <v>40288.208333333336</v>
      </c>
      <c r="R416" s="12">
        <f t="shared" si="48"/>
        <v>2010</v>
      </c>
      <c r="S416" t="b">
        <v>0</v>
      </c>
      <c r="T416" t="b">
        <v>1</v>
      </c>
      <c r="U416" t="s">
        <v>17</v>
      </c>
      <c r="V416" s="13" t="s">
        <v>2033</v>
      </c>
      <c r="W416" s="13" t="s">
        <v>2034</v>
      </c>
    </row>
    <row r="417" spans="1:23" ht="34" x14ac:dyDescent="0.2">
      <c r="A417">
        <v>415</v>
      </c>
      <c r="B417" t="s">
        <v>880</v>
      </c>
      <c r="C417" s="3" t="s">
        <v>881</v>
      </c>
      <c r="D417">
        <v>113500</v>
      </c>
      <c r="E417" s="13" t="str">
        <f t="shared" si="43"/>
        <v>Greater than or equal to 50000</v>
      </c>
      <c r="F417">
        <v>12552</v>
      </c>
      <c r="G417" s="7">
        <f t="shared" si="42"/>
        <v>11.059030837004405</v>
      </c>
      <c r="H417" t="s">
        <v>14</v>
      </c>
      <c r="I417">
        <v>418</v>
      </c>
      <c r="J417" s="9">
        <f t="shared" si="44"/>
        <v>30.028708133971293</v>
      </c>
      <c r="K417" t="s">
        <v>21</v>
      </c>
      <c r="L417" t="s">
        <v>22</v>
      </c>
      <c r="M417">
        <v>1326434400</v>
      </c>
      <c r="N417" s="11">
        <f t="shared" si="45"/>
        <v>40921.25</v>
      </c>
      <c r="O417">
        <v>1327903200</v>
      </c>
      <c r="P417" s="11">
        <f t="shared" si="46"/>
        <v>40938.25</v>
      </c>
      <c r="Q417" s="14">
        <f t="shared" si="47"/>
        <v>40921.25</v>
      </c>
      <c r="R417" s="12">
        <f t="shared" si="48"/>
        <v>2012</v>
      </c>
      <c r="S417" t="b">
        <v>0</v>
      </c>
      <c r="T417" t="b">
        <v>0</v>
      </c>
      <c r="U417" t="s">
        <v>33</v>
      </c>
      <c r="V417" s="13" t="s">
        <v>2039</v>
      </c>
      <c r="W417" s="13" t="s">
        <v>2040</v>
      </c>
    </row>
    <row r="418" spans="1:23" ht="34" x14ac:dyDescent="0.2">
      <c r="A418">
        <v>416</v>
      </c>
      <c r="B418" t="s">
        <v>882</v>
      </c>
      <c r="C418" s="3" t="s">
        <v>883</v>
      </c>
      <c r="D418">
        <v>134600</v>
      </c>
      <c r="E418" s="13" t="str">
        <f t="shared" si="43"/>
        <v>Greater than or equal to 50000</v>
      </c>
      <c r="F418">
        <v>59007</v>
      </c>
      <c r="G418" s="7">
        <f t="shared" si="42"/>
        <v>43.838781575037146</v>
      </c>
      <c r="H418" t="s">
        <v>14</v>
      </c>
      <c r="I418">
        <v>1439</v>
      </c>
      <c r="J418" s="9">
        <f t="shared" si="44"/>
        <v>41.005559416261292</v>
      </c>
      <c r="K418" t="s">
        <v>21</v>
      </c>
      <c r="L418" t="s">
        <v>22</v>
      </c>
      <c r="M418">
        <v>1295244000</v>
      </c>
      <c r="N418" s="11">
        <f t="shared" si="45"/>
        <v>40560.25</v>
      </c>
      <c r="O418">
        <v>1296021600</v>
      </c>
      <c r="P418" s="11">
        <f t="shared" si="46"/>
        <v>40569.25</v>
      </c>
      <c r="Q418" s="14">
        <f t="shared" si="47"/>
        <v>40560.25</v>
      </c>
      <c r="R418" s="12">
        <f t="shared" si="48"/>
        <v>2011</v>
      </c>
      <c r="S418" t="b">
        <v>0</v>
      </c>
      <c r="T418" t="b">
        <v>1</v>
      </c>
      <c r="U418" t="s">
        <v>42</v>
      </c>
      <c r="V418" s="13" t="s">
        <v>2041</v>
      </c>
      <c r="W418" s="13" t="s">
        <v>2042</v>
      </c>
    </row>
    <row r="419" spans="1:23" ht="17" x14ac:dyDescent="0.2">
      <c r="A419">
        <v>417</v>
      </c>
      <c r="B419" t="s">
        <v>884</v>
      </c>
      <c r="C419" s="3" t="s">
        <v>885</v>
      </c>
      <c r="D419">
        <v>1700</v>
      </c>
      <c r="E419" s="13" t="str">
        <f t="shared" si="43"/>
        <v>1000 to 4999</v>
      </c>
      <c r="F419">
        <v>943</v>
      </c>
      <c r="G419" s="7">
        <f t="shared" si="42"/>
        <v>55.470588235294116</v>
      </c>
      <c r="H419" t="s">
        <v>14</v>
      </c>
      <c r="I419">
        <v>15</v>
      </c>
      <c r="J419" s="9">
        <f t="shared" si="44"/>
        <v>62.866666666666667</v>
      </c>
      <c r="K419" t="s">
        <v>21</v>
      </c>
      <c r="L419" t="s">
        <v>22</v>
      </c>
      <c r="M419">
        <v>1541221200</v>
      </c>
      <c r="N419" s="11">
        <f t="shared" si="45"/>
        <v>43407.208333333328</v>
      </c>
      <c r="O419">
        <v>1543298400</v>
      </c>
      <c r="P419" s="11">
        <f t="shared" si="46"/>
        <v>43431.25</v>
      </c>
      <c r="Q419" s="14">
        <f t="shared" si="47"/>
        <v>43407.208333333328</v>
      </c>
      <c r="R419" s="12">
        <f t="shared" si="48"/>
        <v>2018</v>
      </c>
      <c r="S419" t="b">
        <v>0</v>
      </c>
      <c r="T419" t="b">
        <v>0</v>
      </c>
      <c r="U419" t="s">
        <v>33</v>
      </c>
      <c r="V419" s="13" t="s">
        <v>2039</v>
      </c>
      <c r="W419" s="13" t="s">
        <v>2040</v>
      </c>
    </row>
    <row r="420" spans="1:23" ht="34" x14ac:dyDescent="0.2">
      <c r="A420">
        <v>418</v>
      </c>
      <c r="B420" t="s">
        <v>105</v>
      </c>
      <c r="C420" s="3" t="s">
        <v>886</v>
      </c>
      <c r="D420">
        <v>163700</v>
      </c>
      <c r="E420" s="13" t="str">
        <f t="shared" si="43"/>
        <v>Greater than or equal to 50000</v>
      </c>
      <c r="F420">
        <v>93963</v>
      </c>
      <c r="G420" s="7">
        <f t="shared" si="42"/>
        <v>57.399511301160658</v>
      </c>
      <c r="H420" t="s">
        <v>14</v>
      </c>
      <c r="I420">
        <v>1999</v>
      </c>
      <c r="J420" s="9">
        <f t="shared" si="44"/>
        <v>47.005002501250623</v>
      </c>
      <c r="K420" t="s">
        <v>15</v>
      </c>
      <c r="L420" t="s">
        <v>16</v>
      </c>
      <c r="M420">
        <v>1336280400</v>
      </c>
      <c r="N420" s="11">
        <f t="shared" si="45"/>
        <v>41035.208333333336</v>
      </c>
      <c r="O420">
        <v>1336366800</v>
      </c>
      <c r="P420" s="11">
        <f t="shared" si="46"/>
        <v>41036.208333333336</v>
      </c>
      <c r="Q420" s="14">
        <f t="shared" si="47"/>
        <v>41035.208333333336</v>
      </c>
      <c r="R420" s="12">
        <f t="shared" si="48"/>
        <v>2012</v>
      </c>
      <c r="S420" t="b">
        <v>0</v>
      </c>
      <c r="T420" t="b">
        <v>0</v>
      </c>
      <c r="U420" t="s">
        <v>42</v>
      </c>
      <c r="V420" s="13" t="s">
        <v>2041</v>
      </c>
      <c r="W420" s="13" t="s">
        <v>2042</v>
      </c>
    </row>
    <row r="421" spans="1:23" ht="34" x14ac:dyDescent="0.2">
      <c r="A421">
        <v>419</v>
      </c>
      <c r="B421" t="s">
        <v>887</v>
      </c>
      <c r="C421" s="3" t="s">
        <v>888</v>
      </c>
      <c r="D421">
        <v>113800</v>
      </c>
      <c r="E421" s="13" t="str">
        <f t="shared" si="43"/>
        <v>Greater than or equal to 50000</v>
      </c>
      <c r="F421">
        <v>140469</v>
      </c>
      <c r="G421" s="7">
        <f t="shared" si="42"/>
        <v>123.43497363796135</v>
      </c>
      <c r="H421" t="s">
        <v>20</v>
      </c>
      <c r="I421">
        <v>5203</v>
      </c>
      <c r="J421" s="9">
        <f t="shared" si="44"/>
        <v>26.997693638285604</v>
      </c>
      <c r="K421" t="s">
        <v>21</v>
      </c>
      <c r="L421" t="s">
        <v>22</v>
      </c>
      <c r="M421">
        <v>1324533600</v>
      </c>
      <c r="N421" s="11">
        <f t="shared" si="45"/>
        <v>40899.25</v>
      </c>
      <c r="O421">
        <v>1325052000</v>
      </c>
      <c r="P421" s="11">
        <f t="shared" si="46"/>
        <v>40905.25</v>
      </c>
      <c r="Q421" s="14">
        <f t="shared" si="47"/>
        <v>40899.25</v>
      </c>
      <c r="R421" s="12">
        <f t="shared" si="48"/>
        <v>2011</v>
      </c>
      <c r="S421" t="b">
        <v>0</v>
      </c>
      <c r="T421" t="b">
        <v>0</v>
      </c>
      <c r="U421" t="s">
        <v>28</v>
      </c>
      <c r="V421" s="13" t="s">
        <v>2037</v>
      </c>
      <c r="W421" s="13" t="s">
        <v>2038</v>
      </c>
    </row>
    <row r="422" spans="1:23" ht="17" x14ac:dyDescent="0.2">
      <c r="A422">
        <v>420</v>
      </c>
      <c r="B422" t="s">
        <v>889</v>
      </c>
      <c r="C422" s="3" t="s">
        <v>890</v>
      </c>
      <c r="D422">
        <v>5000</v>
      </c>
      <c r="E422" s="13" t="str">
        <f t="shared" si="43"/>
        <v>5000 to 9999</v>
      </c>
      <c r="F422">
        <v>6423</v>
      </c>
      <c r="G422" s="7">
        <f t="shared" si="42"/>
        <v>128.46</v>
      </c>
      <c r="H422" t="s">
        <v>20</v>
      </c>
      <c r="I422">
        <v>94</v>
      </c>
      <c r="J422" s="9">
        <f t="shared" si="44"/>
        <v>68.329787234042556</v>
      </c>
      <c r="K422" t="s">
        <v>21</v>
      </c>
      <c r="L422" t="s">
        <v>22</v>
      </c>
      <c r="M422">
        <v>1498366800</v>
      </c>
      <c r="N422" s="11">
        <f t="shared" si="45"/>
        <v>42911.208333333328</v>
      </c>
      <c r="O422">
        <v>1499576400</v>
      </c>
      <c r="P422" s="11">
        <f t="shared" si="46"/>
        <v>42925.208333333328</v>
      </c>
      <c r="Q422" s="14">
        <f t="shared" si="47"/>
        <v>42911.208333333328</v>
      </c>
      <c r="R422" s="12">
        <f t="shared" si="48"/>
        <v>2017</v>
      </c>
      <c r="S422" t="b">
        <v>0</v>
      </c>
      <c r="T422" t="b">
        <v>0</v>
      </c>
      <c r="U422" t="s">
        <v>33</v>
      </c>
      <c r="V422" s="13" t="s">
        <v>2039</v>
      </c>
      <c r="W422" s="13" t="s">
        <v>2040</v>
      </c>
    </row>
    <row r="423" spans="1:23" ht="17" x14ac:dyDescent="0.2">
      <c r="A423">
        <v>421</v>
      </c>
      <c r="B423" t="s">
        <v>891</v>
      </c>
      <c r="C423" s="3" t="s">
        <v>892</v>
      </c>
      <c r="D423">
        <v>9400</v>
      </c>
      <c r="E423" s="13" t="str">
        <f t="shared" si="43"/>
        <v>5000 to 9999</v>
      </c>
      <c r="F423">
        <v>6015</v>
      </c>
      <c r="G423" s="7">
        <f t="shared" si="42"/>
        <v>63.989361702127653</v>
      </c>
      <c r="H423" t="s">
        <v>14</v>
      </c>
      <c r="I423">
        <v>118</v>
      </c>
      <c r="J423" s="9">
        <f t="shared" si="44"/>
        <v>50.974576271186443</v>
      </c>
      <c r="K423" t="s">
        <v>21</v>
      </c>
      <c r="L423" t="s">
        <v>22</v>
      </c>
      <c r="M423">
        <v>1498712400</v>
      </c>
      <c r="N423" s="11">
        <f t="shared" si="45"/>
        <v>42915.208333333328</v>
      </c>
      <c r="O423">
        <v>1501304400</v>
      </c>
      <c r="P423" s="11">
        <f t="shared" si="46"/>
        <v>42945.208333333328</v>
      </c>
      <c r="Q423" s="14">
        <f t="shared" si="47"/>
        <v>42915.208333333328</v>
      </c>
      <c r="R423" s="12">
        <f t="shared" si="48"/>
        <v>2017</v>
      </c>
      <c r="S423" t="b">
        <v>0</v>
      </c>
      <c r="T423" t="b">
        <v>1</v>
      </c>
      <c r="U423" t="s">
        <v>65</v>
      </c>
      <c r="V423" s="13" t="s">
        <v>2037</v>
      </c>
      <c r="W423" s="13" t="s">
        <v>2046</v>
      </c>
    </row>
    <row r="424" spans="1:23" ht="34" x14ac:dyDescent="0.2">
      <c r="A424">
        <v>422</v>
      </c>
      <c r="B424" t="s">
        <v>893</v>
      </c>
      <c r="C424" s="3" t="s">
        <v>894</v>
      </c>
      <c r="D424">
        <v>8700</v>
      </c>
      <c r="E424" s="13" t="str">
        <f t="shared" si="43"/>
        <v>5000 to 9999</v>
      </c>
      <c r="F424">
        <v>11075</v>
      </c>
      <c r="G424" s="7">
        <f t="shared" si="42"/>
        <v>127.29885057471265</v>
      </c>
      <c r="H424" t="s">
        <v>20</v>
      </c>
      <c r="I424">
        <v>205</v>
      </c>
      <c r="J424" s="9">
        <f t="shared" si="44"/>
        <v>54.024390243902438</v>
      </c>
      <c r="K424" t="s">
        <v>21</v>
      </c>
      <c r="L424" t="s">
        <v>22</v>
      </c>
      <c r="M424">
        <v>1271480400</v>
      </c>
      <c r="N424" s="11">
        <f t="shared" si="45"/>
        <v>40285.208333333336</v>
      </c>
      <c r="O424">
        <v>1273208400</v>
      </c>
      <c r="P424" s="11">
        <f t="shared" si="46"/>
        <v>40305.208333333336</v>
      </c>
      <c r="Q424" s="14">
        <f t="shared" si="47"/>
        <v>40285.208333333336</v>
      </c>
      <c r="R424" s="12">
        <f t="shared" si="48"/>
        <v>2010</v>
      </c>
      <c r="S424" t="b">
        <v>0</v>
      </c>
      <c r="T424" t="b">
        <v>1</v>
      </c>
      <c r="U424" t="s">
        <v>33</v>
      </c>
      <c r="V424" s="13" t="s">
        <v>2039</v>
      </c>
      <c r="W424" s="13" t="s">
        <v>2040</v>
      </c>
    </row>
    <row r="425" spans="1:23" ht="34" x14ac:dyDescent="0.2">
      <c r="A425">
        <v>423</v>
      </c>
      <c r="B425" t="s">
        <v>895</v>
      </c>
      <c r="C425" s="3" t="s">
        <v>896</v>
      </c>
      <c r="D425">
        <v>147800</v>
      </c>
      <c r="E425" s="13" t="str">
        <f t="shared" si="43"/>
        <v>Greater than or equal to 50000</v>
      </c>
      <c r="F425">
        <v>15723</v>
      </c>
      <c r="G425" s="7">
        <f t="shared" si="42"/>
        <v>10.638024357239512</v>
      </c>
      <c r="H425" t="s">
        <v>14</v>
      </c>
      <c r="I425">
        <v>162</v>
      </c>
      <c r="J425" s="9">
        <f t="shared" si="44"/>
        <v>97.055555555555557</v>
      </c>
      <c r="K425" t="s">
        <v>21</v>
      </c>
      <c r="L425" t="s">
        <v>22</v>
      </c>
      <c r="M425">
        <v>1316667600</v>
      </c>
      <c r="N425" s="11">
        <f t="shared" si="45"/>
        <v>40808.208333333336</v>
      </c>
      <c r="O425">
        <v>1316840400</v>
      </c>
      <c r="P425" s="11">
        <f t="shared" si="46"/>
        <v>40810.208333333336</v>
      </c>
      <c r="Q425" s="14">
        <f t="shared" si="47"/>
        <v>40808.208333333336</v>
      </c>
      <c r="R425" s="12">
        <f t="shared" si="48"/>
        <v>2011</v>
      </c>
      <c r="S425" t="b">
        <v>0</v>
      </c>
      <c r="T425" t="b">
        <v>1</v>
      </c>
      <c r="U425" t="s">
        <v>17</v>
      </c>
      <c r="V425" s="13" t="s">
        <v>2033</v>
      </c>
      <c r="W425" s="13" t="s">
        <v>2034</v>
      </c>
    </row>
    <row r="426" spans="1:23" ht="17" x14ac:dyDescent="0.2">
      <c r="A426">
        <v>424</v>
      </c>
      <c r="B426" t="s">
        <v>897</v>
      </c>
      <c r="C426" s="3" t="s">
        <v>898</v>
      </c>
      <c r="D426">
        <v>5100</v>
      </c>
      <c r="E426" s="13" t="str">
        <f t="shared" si="43"/>
        <v>5000 to 9999</v>
      </c>
      <c r="F426">
        <v>2064</v>
      </c>
      <c r="G426" s="7">
        <f t="shared" si="42"/>
        <v>40.470588235294116</v>
      </c>
      <c r="H426" t="s">
        <v>14</v>
      </c>
      <c r="I426">
        <v>83</v>
      </c>
      <c r="J426" s="9">
        <f t="shared" si="44"/>
        <v>24.867469879518072</v>
      </c>
      <c r="K426" t="s">
        <v>21</v>
      </c>
      <c r="L426" t="s">
        <v>22</v>
      </c>
      <c r="M426">
        <v>1524027600</v>
      </c>
      <c r="N426" s="11">
        <f t="shared" si="45"/>
        <v>43208.208333333328</v>
      </c>
      <c r="O426">
        <v>1524546000</v>
      </c>
      <c r="P426" s="11">
        <f t="shared" si="46"/>
        <v>43214.208333333328</v>
      </c>
      <c r="Q426" s="14">
        <f t="shared" si="47"/>
        <v>43208.208333333328</v>
      </c>
      <c r="R426" s="12">
        <f t="shared" si="48"/>
        <v>2018</v>
      </c>
      <c r="S426" t="b">
        <v>0</v>
      </c>
      <c r="T426" t="b">
        <v>0</v>
      </c>
      <c r="U426" t="s">
        <v>60</v>
      </c>
      <c r="V426" s="13" t="s">
        <v>2035</v>
      </c>
      <c r="W426" s="13" t="s">
        <v>2045</v>
      </c>
    </row>
    <row r="427" spans="1:23" ht="17" x14ac:dyDescent="0.2">
      <c r="A427">
        <v>425</v>
      </c>
      <c r="B427" t="s">
        <v>899</v>
      </c>
      <c r="C427" s="3" t="s">
        <v>900</v>
      </c>
      <c r="D427">
        <v>2700</v>
      </c>
      <c r="E427" s="13" t="str">
        <f t="shared" si="43"/>
        <v>1000 to 4999</v>
      </c>
      <c r="F427">
        <v>7767</v>
      </c>
      <c r="G427" s="7">
        <f t="shared" si="42"/>
        <v>287.66666666666663</v>
      </c>
      <c r="H427" t="s">
        <v>20</v>
      </c>
      <c r="I427">
        <v>92</v>
      </c>
      <c r="J427" s="9">
        <f t="shared" si="44"/>
        <v>84.423913043478265</v>
      </c>
      <c r="K427" t="s">
        <v>21</v>
      </c>
      <c r="L427" t="s">
        <v>22</v>
      </c>
      <c r="M427">
        <v>1438059600</v>
      </c>
      <c r="N427" s="11">
        <f t="shared" si="45"/>
        <v>42213.208333333328</v>
      </c>
      <c r="O427">
        <v>1438578000</v>
      </c>
      <c r="P427" s="11">
        <f t="shared" si="46"/>
        <v>42219.208333333328</v>
      </c>
      <c r="Q427" s="14">
        <f t="shared" si="47"/>
        <v>42213.208333333328</v>
      </c>
      <c r="R427" s="12">
        <f t="shared" si="48"/>
        <v>2015</v>
      </c>
      <c r="S427" t="b">
        <v>0</v>
      </c>
      <c r="T427" t="b">
        <v>0</v>
      </c>
      <c r="U427" t="s">
        <v>122</v>
      </c>
      <c r="V427" s="13" t="s">
        <v>2054</v>
      </c>
      <c r="W427" s="13" t="s">
        <v>2055</v>
      </c>
    </row>
    <row r="428" spans="1:23" ht="17" x14ac:dyDescent="0.2">
      <c r="A428">
        <v>426</v>
      </c>
      <c r="B428" t="s">
        <v>901</v>
      </c>
      <c r="C428" s="3" t="s">
        <v>902</v>
      </c>
      <c r="D428">
        <v>1800</v>
      </c>
      <c r="E428" s="13" t="str">
        <f t="shared" si="43"/>
        <v>1000 to 4999</v>
      </c>
      <c r="F428">
        <v>10313</v>
      </c>
      <c r="G428" s="7">
        <f t="shared" si="42"/>
        <v>572.94444444444446</v>
      </c>
      <c r="H428" t="s">
        <v>20</v>
      </c>
      <c r="I428">
        <v>219</v>
      </c>
      <c r="J428" s="9">
        <f t="shared" si="44"/>
        <v>47.091324200913242</v>
      </c>
      <c r="K428" t="s">
        <v>21</v>
      </c>
      <c r="L428" t="s">
        <v>22</v>
      </c>
      <c r="M428">
        <v>1361944800</v>
      </c>
      <c r="N428" s="11">
        <f t="shared" si="45"/>
        <v>41332.25</v>
      </c>
      <c r="O428">
        <v>1362549600</v>
      </c>
      <c r="P428" s="11">
        <f t="shared" si="46"/>
        <v>41339.25</v>
      </c>
      <c r="Q428" s="14">
        <f t="shared" si="47"/>
        <v>41332.25</v>
      </c>
      <c r="R428" s="12">
        <f t="shared" si="48"/>
        <v>2013</v>
      </c>
      <c r="S428" t="b">
        <v>0</v>
      </c>
      <c r="T428" t="b">
        <v>0</v>
      </c>
      <c r="U428" t="s">
        <v>33</v>
      </c>
      <c r="V428" s="13" t="s">
        <v>2039</v>
      </c>
      <c r="W428" s="13" t="s">
        <v>2040</v>
      </c>
    </row>
    <row r="429" spans="1:23" ht="34" x14ac:dyDescent="0.2">
      <c r="A429">
        <v>427</v>
      </c>
      <c r="B429" t="s">
        <v>903</v>
      </c>
      <c r="C429" s="3" t="s">
        <v>904</v>
      </c>
      <c r="D429">
        <v>174500</v>
      </c>
      <c r="E429" s="13" t="str">
        <f t="shared" si="43"/>
        <v>Greater than or equal to 50000</v>
      </c>
      <c r="F429">
        <v>197018</v>
      </c>
      <c r="G429" s="7">
        <f t="shared" si="42"/>
        <v>112.90429799426933</v>
      </c>
      <c r="H429" t="s">
        <v>20</v>
      </c>
      <c r="I429">
        <v>2526</v>
      </c>
      <c r="J429" s="9">
        <f t="shared" si="44"/>
        <v>77.996041171813147</v>
      </c>
      <c r="K429" t="s">
        <v>21</v>
      </c>
      <c r="L429" t="s">
        <v>22</v>
      </c>
      <c r="M429">
        <v>1410584400</v>
      </c>
      <c r="N429" s="11">
        <f t="shared" si="45"/>
        <v>41895.208333333336</v>
      </c>
      <c r="O429">
        <v>1413349200</v>
      </c>
      <c r="P429" s="11">
        <f t="shared" si="46"/>
        <v>41927.208333333336</v>
      </c>
      <c r="Q429" s="14">
        <f t="shared" si="47"/>
        <v>41895.208333333336</v>
      </c>
      <c r="R429" s="12">
        <f t="shared" si="48"/>
        <v>2014</v>
      </c>
      <c r="S429" t="b">
        <v>0</v>
      </c>
      <c r="T429" t="b">
        <v>1</v>
      </c>
      <c r="U429" t="s">
        <v>33</v>
      </c>
      <c r="V429" s="13" t="s">
        <v>2039</v>
      </c>
      <c r="W429" s="13" t="s">
        <v>2040</v>
      </c>
    </row>
    <row r="430" spans="1:23" ht="34" x14ac:dyDescent="0.2">
      <c r="A430">
        <v>428</v>
      </c>
      <c r="B430" t="s">
        <v>905</v>
      </c>
      <c r="C430" s="3" t="s">
        <v>906</v>
      </c>
      <c r="D430">
        <v>101400</v>
      </c>
      <c r="E430" s="13" t="str">
        <f t="shared" si="43"/>
        <v>Greater than or equal to 50000</v>
      </c>
      <c r="F430">
        <v>47037</v>
      </c>
      <c r="G430" s="7">
        <f t="shared" si="42"/>
        <v>46.387573964497044</v>
      </c>
      <c r="H430" t="s">
        <v>14</v>
      </c>
      <c r="I430">
        <v>747</v>
      </c>
      <c r="J430" s="9">
        <f t="shared" si="44"/>
        <v>62.967871485943775</v>
      </c>
      <c r="K430" t="s">
        <v>21</v>
      </c>
      <c r="L430" t="s">
        <v>22</v>
      </c>
      <c r="M430">
        <v>1297404000</v>
      </c>
      <c r="N430" s="11">
        <f t="shared" si="45"/>
        <v>40585.25</v>
      </c>
      <c r="O430">
        <v>1298008800</v>
      </c>
      <c r="P430" s="11">
        <f t="shared" si="46"/>
        <v>40592.25</v>
      </c>
      <c r="Q430" s="14">
        <f t="shared" si="47"/>
        <v>40585.25</v>
      </c>
      <c r="R430" s="12">
        <f t="shared" si="48"/>
        <v>2011</v>
      </c>
      <c r="S430" t="b">
        <v>0</v>
      </c>
      <c r="T430" t="b">
        <v>0</v>
      </c>
      <c r="U430" t="s">
        <v>71</v>
      </c>
      <c r="V430" s="13" t="s">
        <v>2041</v>
      </c>
      <c r="W430" s="13" t="s">
        <v>2049</v>
      </c>
    </row>
    <row r="431" spans="1:23" ht="34" x14ac:dyDescent="0.2">
      <c r="A431">
        <v>429</v>
      </c>
      <c r="B431" t="s">
        <v>907</v>
      </c>
      <c r="C431" s="3" t="s">
        <v>908</v>
      </c>
      <c r="D431">
        <v>191000</v>
      </c>
      <c r="E431" s="13" t="str">
        <f t="shared" si="43"/>
        <v>Greater than or equal to 50000</v>
      </c>
      <c r="F431">
        <v>173191</v>
      </c>
      <c r="G431" s="7">
        <f t="shared" si="42"/>
        <v>90.675916230366497</v>
      </c>
      <c r="H431" t="s">
        <v>74</v>
      </c>
      <c r="I431">
        <v>2138</v>
      </c>
      <c r="J431" s="9">
        <f t="shared" si="44"/>
        <v>81.006080449017773</v>
      </c>
      <c r="K431" t="s">
        <v>21</v>
      </c>
      <c r="L431" t="s">
        <v>22</v>
      </c>
      <c r="M431">
        <v>1392012000</v>
      </c>
      <c r="N431" s="11">
        <f t="shared" si="45"/>
        <v>41680.25</v>
      </c>
      <c r="O431">
        <v>1394427600</v>
      </c>
      <c r="P431" s="11">
        <f t="shared" si="46"/>
        <v>41708.208333333336</v>
      </c>
      <c r="Q431" s="14">
        <f t="shared" si="47"/>
        <v>41680.25</v>
      </c>
      <c r="R431" s="12">
        <f t="shared" si="48"/>
        <v>2014</v>
      </c>
      <c r="S431" t="b">
        <v>0</v>
      </c>
      <c r="T431" t="b">
        <v>1</v>
      </c>
      <c r="U431" t="s">
        <v>122</v>
      </c>
      <c r="V431" s="13" t="s">
        <v>2054</v>
      </c>
      <c r="W431" s="13" t="s">
        <v>2055</v>
      </c>
    </row>
    <row r="432" spans="1:23" ht="34" x14ac:dyDescent="0.2">
      <c r="A432">
        <v>430</v>
      </c>
      <c r="B432" t="s">
        <v>909</v>
      </c>
      <c r="C432" s="3" t="s">
        <v>910</v>
      </c>
      <c r="D432">
        <v>8100</v>
      </c>
      <c r="E432" s="13" t="str">
        <f t="shared" si="43"/>
        <v>5000 to 9999</v>
      </c>
      <c r="F432">
        <v>5487</v>
      </c>
      <c r="G432" s="7">
        <f t="shared" si="42"/>
        <v>67.740740740740748</v>
      </c>
      <c r="H432" t="s">
        <v>14</v>
      </c>
      <c r="I432">
        <v>84</v>
      </c>
      <c r="J432" s="9">
        <f t="shared" si="44"/>
        <v>65.321428571428569</v>
      </c>
      <c r="K432" t="s">
        <v>21</v>
      </c>
      <c r="L432" t="s">
        <v>22</v>
      </c>
      <c r="M432">
        <v>1569733200</v>
      </c>
      <c r="N432" s="11">
        <f t="shared" si="45"/>
        <v>43737.208333333328</v>
      </c>
      <c r="O432">
        <v>1572670800</v>
      </c>
      <c r="P432" s="11">
        <f t="shared" si="46"/>
        <v>43771.208333333328</v>
      </c>
      <c r="Q432" s="14">
        <f t="shared" si="47"/>
        <v>43737.208333333328</v>
      </c>
      <c r="R432" s="12">
        <f t="shared" si="48"/>
        <v>2019</v>
      </c>
      <c r="S432" t="b">
        <v>0</v>
      </c>
      <c r="T432" t="b">
        <v>0</v>
      </c>
      <c r="U432" t="s">
        <v>33</v>
      </c>
      <c r="V432" s="13" t="s">
        <v>2039</v>
      </c>
      <c r="W432" s="13" t="s">
        <v>2040</v>
      </c>
    </row>
    <row r="433" spans="1:23" ht="17" x14ac:dyDescent="0.2">
      <c r="A433">
        <v>431</v>
      </c>
      <c r="B433" t="s">
        <v>911</v>
      </c>
      <c r="C433" s="3" t="s">
        <v>912</v>
      </c>
      <c r="D433">
        <v>5100</v>
      </c>
      <c r="E433" s="13" t="str">
        <f t="shared" si="43"/>
        <v>5000 to 9999</v>
      </c>
      <c r="F433">
        <v>9817</v>
      </c>
      <c r="G433" s="7">
        <f t="shared" si="42"/>
        <v>192.49019607843135</v>
      </c>
      <c r="H433" t="s">
        <v>20</v>
      </c>
      <c r="I433">
        <v>94</v>
      </c>
      <c r="J433" s="9">
        <f t="shared" si="44"/>
        <v>104.43617021276596</v>
      </c>
      <c r="K433" t="s">
        <v>21</v>
      </c>
      <c r="L433" t="s">
        <v>22</v>
      </c>
      <c r="M433">
        <v>1529643600</v>
      </c>
      <c r="N433" s="11">
        <f t="shared" si="45"/>
        <v>43273.208333333328</v>
      </c>
      <c r="O433">
        <v>1531112400</v>
      </c>
      <c r="P433" s="11">
        <f t="shared" si="46"/>
        <v>43290.208333333328</v>
      </c>
      <c r="Q433" s="14">
        <f t="shared" si="47"/>
        <v>43273.208333333328</v>
      </c>
      <c r="R433" s="12">
        <f t="shared" si="48"/>
        <v>2018</v>
      </c>
      <c r="S433" t="b">
        <v>1</v>
      </c>
      <c r="T433" t="b">
        <v>0</v>
      </c>
      <c r="U433" t="s">
        <v>33</v>
      </c>
      <c r="V433" s="13" t="s">
        <v>2039</v>
      </c>
      <c r="W433" s="13" t="s">
        <v>2040</v>
      </c>
    </row>
    <row r="434" spans="1:23" ht="17" x14ac:dyDescent="0.2">
      <c r="A434">
        <v>432</v>
      </c>
      <c r="B434" t="s">
        <v>913</v>
      </c>
      <c r="C434" s="3" t="s">
        <v>914</v>
      </c>
      <c r="D434">
        <v>7700</v>
      </c>
      <c r="E434" s="13" t="str">
        <f t="shared" si="43"/>
        <v>5000 to 9999</v>
      </c>
      <c r="F434">
        <v>6369</v>
      </c>
      <c r="G434" s="7">
        <f t="shared" si="42"/>
        <v>82.714285714285722</v>
      </c>
      <c r="H434" t="s">
        <v>14</v>
      </c>
      <c r="I434">
        <v>91</v>
      </c>
      <c r="J434" s="9">
        <f t="shared" si="44"/>
        <v>69.989010989010993</v>
      </c>
      <c r="K434" t="s">
        <v>21</v>
      </c>
      <c r="L434" t="s">
        <v>22</v>
      </c>
      <c r="M434">
        <v>1399006800</v>
      </c>
      <c r="N434" s="11">
        <f t="shared" si="45"/>
        <v>41761.208333333336</v>
      </c>
      <c r="O434">
        <v>1400734800</v>
      </c>
      <c r="P434" s="11">
        <f t="shared" si="46"/>
        <v>41781.208333333336</v>
      </c>
      <c r="Q434" s="14">
        <f t="shared" si="47"/>
        <v>41761.208333333336</v>
      </c>
      <c r="R434" s="12">
        <f t="shared" si="48"/>
        <v>2014</v>
      </c>
      <c r="S434" t="b">
        <v>0</v>
      </c>
      <c r="T434" t="b">
        <v>0</v>
      </c>
      <c r="U434" t="s">
        <v>33</v>
      </c>
      <c r="V434" s="13" t="s">
        <v>2039</v>
      </c>
      <c r="W434" s="13" t="s">
        <v>2040</v>
      </c>
    </row>
    <row r="435" spans="1:23" ht="34" x14ac:dyDescent="0.2">
      <c r="A435">
        <v>433</v>
      </c>
      <c r="B435" t="s">
        <v>915</v>
      </c>
      <c r="C435" s="3" t="s">
        <v>916</v>
      </c>
      <c r="D435">
        <v>121400</v>
      </c>
      <c r="E435" s="13" t="str">
        <f t="shared" si="43"/>
        <v>Greater than or equal to 50000</v>
      </c>
      <c r="F435">
        <v>65755</v>
      </c>
      <c r="G435" s="7">
        <f t="shared" si="42"/>
        <v>54.163920922570021</v>
      </c>
      <c r="H435" t="s">
        <v>14</v>
      </c>
      <c r="I435">
        <v>792</v>
      </c>
      <c r="J435" s="9">
        <f t="shared" si="44"/>
        <v>83.023989898989896</v>
      </c>
      <c r="K435" t="s">
        <v>21</v>
      </c>
      <c r="L435" t="s">
        <v>22</v>
      </c>
      <c r="M435">
        <v>1385359200</v>
      </c>
      <c r="N435" s="11">
        <f t="shared" si="45"/>
        <v>41603.25</v>
      </c>
      <c r="O435">
        <v>1386741600</v>
      </c>
      <c r="P435" s="11">
        <f t="shared" si="46"/>
        <v>41619.25</v>
      </c>
      <c r="Q435" s="14">
        <f t="shared" si="47"/>
        <v>41603.25</v>
      </c>
      <c r="R435" s="12">
        <f t="shared" si="48"/>
        <v>2013</v>
      </c>
      <c r="S435" t="b">
        <v>0</v>
      </c>
      <c r="T435" t="b">
        <v>1</v>
      </c>
      <c r="U435" t="s">
        <v>42</v>
      </c>
      <c r="V435" s="13" t="s">
        <v>2041</v>
      </c>
      <c r="W435" s="13" t="s">
        <v>2042</v>
      </c>
    </row>
    <row r="436" spans="1:23" ht="17" x14ac:dyDescent="0.2">
      <c r="A436">
        <v>434</v>
      </c>
      <c r="B436" t="s">
        <v>917</v>
      </c>
      <c r="C436" s="3" t="s">
        <v>918</v>
      </c>
      <c r="D436">
        <v>5400</v>
      </c>
      <c r="E436" s="13" t="str">
        <f t="shared" si="43"/>
        <v>5000 to 9999</v>
      </c>
      <c r="F436">
        <v>903</v>
      </c>
      <c r="G436" s="7">
        <f t="shared" si="42"/>
        <v>16.722222222222221</v>
      </c>
      <c r="H436" t="s">
        <v>74</v>
      </c>
      <c r="I436">
        <v>10</v>
      </c>
      <c r="J436" s="9">
        <f t="shared" si="44"/>
        <v>90.3</v>
      </c>
      <c r="K436" t="s">
        <v>15</v>
      </c>
      <c r="L436" t="s">
        <v>16</v>
      </c>
      <c r="M436">
        <v>1480572000</v>
      </c>
      <c r="N436" s="11">
        <f t="shared" si="45"/>
        <v>42705.25</v>
      </c>
      <c r="O436">
        <v>1481781600</v>
      </c>
      <c r="P436" s="11">
        <f t="shared" si="46"/>
        <v>42719.25</v>
      </c>
      <c r="Q436" s="14">
        <f t="shared" si="47"/>
        <v>42705.25</v>
      </c>
      <c r="R436" s="12">
        <f t="shared" si="48"/>
        <v>2016</v>
      </c>
      <c r="S436" t="b">
        <v>1</v>
      </c>
      <c r="T436" t="b">
        <v>0</v>
      </c>
      <c r="U436" t="s">
        <v>33</v>
      </c>
      <c r="V436" s="13" t="s">
        <v>2039</v>
      </c>
      <c r="W436" s="13" t="s">
        <v>2040</v>
      </c>
    </row>
    <row r="437" spans="1:23" ht="34" x14ac:dyDescent="0.2">
      <c r="A437">
        <v>435</v>
      </c>
      <c r="B437" t="s">
        <v>919</v>
      </c>
      <c r="C437" s="3" t="s">
        <v>920</v>
      </c>
      <c r="D437">
        <v>152400</v>
      </c>
      <c r="E437" s="13" t="str">
        <f t="shared" si="43"/>
        <v>Greater than or equal to 50000</v>
      </c>
      <c r="F437">
        <v>178120</v>
      </c>
      <c r="G437" s="7">
        <f t="shared" si="42"/>
        <v>116.87664041994749</v>
      </c>
      <c r="H437" t="s">
        <v>20</v>
      </c>
      <c r="I437">
        <v>1713</v>
      </c>
      <c r="J437" s="9">
        <f t="shared" si="44"/>
        <v>103.98131932282546</v>
      </c>
      <c r="K437" t="s">
        <v>107</v>
      </c>
      <c r="L437" t="s">
        <v>108</v>
      </c>
      <c r="M437">
        <v>1418623200</v>
      </c>
      <c r="N437" s="11">
        <f t="shared" si="45"/>
        <v>41988.25</v>
      </c>
      <c r="O437">
        <v>1419660000</v>
      </c>
      <c r="P437" s="11">
        <f t="shared" si="46"/>
        <v>42000.25</v>
      </c>
      <c r="Q437" s="14">
        <f t="shared" si="47"/>
        <v>41988.25</v>
      </c>
      <c r="R437" s="12">
        <f t="shared" si="48"/>
        <v>2014</v>
      </c>
      <c r="S437" t="b">
        <v>0</v>
      </c>
      <c r="T437" t="b">
        <v>1</v>
      </c>
      <c r="U437" t="s">
        <v>33</v>
      </c>
      <c r="V437" s="13" t="s">
        <v>2039</v>
      </c>
      <c r="W437" s="13" t="s">
        <v>2040</v>
      </c>
    </row>
    <row r="438" spans="1:23" ht="17" x14ac:dyDescent="0.2">
      <c r="A438">
        <v>436</v>
      </c>
      <c r="B438" t="s">
        <v>921</v>
      </c>
      <c r="C438" s="3" t="s">
        <v>922</v>
      </c>
      <c r="D438">
        <v>1300</v>
      </c>
      <c r="E438" s="13" t="str">
        <f t="shared" si="43"/>
        <v>1000 to 4999</v>
      </c>
      <c r="F438">
        <v>13678</v>
      </c>
      <c r="G438" s="7">
        <f t="shared" si="42"/>
        <v>1052.1538461538462</v>
      </c>
      <c r="H438" t="s">
        <v>20</v>
      </c>
      <c r="I438">
        <v>249</v>
      </c>
      <c r="J438" s="9">
        <f t="shared" si="44"/>
        <v>54.931726907630519</v>
      </c>
      <c r="K438" t="s">
        <v>21</v>
      </c>
      <c r="L438" t="s">
        <v>22</v>
      </c>
      <c r="M438">
        <v>1555736400</v>
      </c>
      <c r="N438" s="11">
        <f t="shared" si="45"/>
        <v>43575.208333333328</v>
      </c>
      <c r="O438">
        <v>1555822800</v>
      </c>
      <c r="P438" s="11">
        <f t="shared" si="46"/>
        <v>43576.208333333328</v>
      </c>
      <c r="Q438" s="14">
        <f t="shared" si="47"/>
        <v>43575.208333333328</v>
      </c>
      <c r="R438" s="12">
        <f t="shared" si="48"/>
        <v>2019</v>
      </c>
      <c r="S438" t="b">
        <v>0</v>
      </c>
      <c r="T438" t="b">
        <v>0</v>
      </c>
      <c r="U438" t="s">
        <v>159</v>
      </c>
      <c r="V438" s="13" t="s">
        <v>2035</v>
      </c>
      <c r="W438" s="13" t="s">
        <v>2058</v>
      </c>
    </row>
    <row r="439" spans="1:23" ht="17" x14ac:dyDescent="0.2">
      <c r="A439">
        <v>437</v>
      </c>
      <c r="B439" t="s">
        <v>923</v>
      </c>
      <c r="C439" s="3" t="s">
        <v>924</v>
      </c>
      <c r="D439">
        <v>8100</v>
      </c>
      <c r="E439" s="13" t="str">
        <f t="shared" si="43"/>
        <v>5000 to 9999</v>
      </c>
      <c r="F439">
        <v>9969</v>
      </c>
      <c r="G439" s="7">
        <f t="shared" si="42"/>
        <v>123.07407407407408</v>
      </c>
      <c r="H439" t="s">
        <v>20</v>
      </c>
      <c r="I439">
        <v>192</v>
      </c>
      <c r="J439" s="9">
        <f t="shared" si="44"/>
        <v>51.921875</v>
      </c>
      <c r="K439" t="s">
        <v>21</v>
      </c>
      <c r="L439" t="s">
        <v>22</v>
      </c>
      <c r="M439">
        <v>1442120400</v>
      </c>
      <c r="N439" s="11">
        <f t="shared" si="45"/>
        <v>42260.208333333328</v>
      </c>
      <c r="O439">
        <v>1442379600</v>
      </c>
      <c r="P439" s="11">
        <f t="shared" si="46"/>
        <v>42263.208333333328</v>
      </c>
      <c r="Q439" s="14">
        <f t="shared" si="47"/>
        <v>42260.208333333328</v>
      </c>
      <c r="R439" s="12">
        <f t="shared" si="48"/>
        <v>2015</v>
      </c>
      <c r="S439" t="b">
        <v>0</v>
      </c>
      <c r="T439" t="b">
        <v>1</v>
      </c>
      <c r="U439" t="s">
        <v>71</v>
      </c>
      <c r="V439" s="13" t="s">
        <v>2041</v>
      </c>
      <c r="W439" s="13" t="s">
        <v>2049</v>
      </c>
    </row>
    <row r="440" spans="1:23" ht="34" x14ac:dyDescent="0.2">
      <c r="A440">
        <v>438</v>
      </c>
      <c r="B440" t="s">
        <v>925</v>
      </c>
      <c r="C440" s="3" t="s">
        <v>926</v>
      </c>
      <c r="D440">
        <v>8300</v>
      </c>
      <c r="E440" s="13" t="str">
        <f t="shared" si="43"/>
        <v>5000 to 9999</v>
      </c>
      <c r="F440">
        <v>14827</v>
      </c>
      <c r="G440" s="7">
        <f t="shared" si="42"/>
        <v>178.63855421686748</v>
      </c>
      <c r="H440" t="s">
        <v>20</v>
      </c>
      <c r="I440">
        <v>247</v>
      </c>
      <c r="J440" s="9">
        <f t="shared" si="44"/>
        <v>60.02834008097166</v>
      </c>
      <c r="K440" t="s">
        <v>21</v>
      </c>
      <c r="L440" t="s">
        <v>22</v>
      </c>
      <c r="M440">
        <v>1362376800</v>
      </c>
      <c r="N440" s="11">
        <f t="shared" si="45"/>
        <v>41337.25</v>
      </c>
      <c r="O440">
        <v>1364965200</v>
      </c>
      <c r="P440" s="11">
        <f t="shared" si="46"/>
        <v>41367.208333333336</v>
      </c>
      <c r="Q440" s="14">
        <f t="shared" si="47"/>
        <v>41337.25</v>
      </c>
      <c r="R440" s="12">
        <f t="shared" si="48"/>
        <v>2013</v>
      </c>
      <c r="S440" t="b">
        <v>0</v>
      </c>
      <c r="T440" t="b">
        <v>0</v>
      </c>
      <c r="U440" t="s">
        <v>33</v>
      </c>
      <c r="V440" s="13" t="s">
        <v>2039</v>
      </c>
      <c r="W440" s="13" t="s">
        <v>2040</v>
      </c>
    </row>
    <row r="441" spans="1:23" ht="17" x14ac:dyDescent="0.2">
      <c r="A441">
        <v>439</v>
      </c>
      <c r="B441" t="s">
        <v>927</v>
      </c>
      <c r="C441" s="3" t="s">
        <v>928</v>
      </c>
      <c r="D441">
        <v>28400</v>
      </c>
      <c r="E441" s="13" t="str">
        <f t="shared" si="43"/>
        <v>25000 to 29999</v>
      </c>
      <c r="F441">
        <v>100900</v>
      </c>
      <c r="G441" s="7">
        <f t="shared" si="42"/>
        <v>355.28169014084506</v>
      </c>
      <c r="H441" t="s">
        <v>20</v>
      </c>
      <c r="I441">
        <v>2293</v>
      </c>
      <c r="J441" s="9">
        <f t="shared" si="44"/>
        <v>44.003488879197555</v>
      </c>
      <c r="K441" t="s">
        <v>21</v>
      </c>
      <c r="L441" t="s">
        <v>22</v>
      </c>
      <c r="M441">
        <v>1478408400</v>
      </c>
      <c r="N441" s="11">
        <f t="shared" si="45"/>
        <v>42680.208333333328</v>
      </c>
      <c r="O441">
        <v>1479016800</v>
      </c>
      <c r="P441" s="11">
        <f t="shared" si="46"/>
        <v>42687.25</v>
      </c>
      <c r="Q441" s="14">
        <f t="shared" si="47"/>
        <v>42680.208333333328</v>
      </c>
      <c r="R441" s="12">
        <f t="shared" si="48"/>
        <v>2016</v>
      </c>
      <c r="S441" t="b">
        <v>0</v>
      </c>
      <c r="T441" t="b">
        <v>0</v>
      </c>
      <c r="U441" t="s">
        <v>474</v>
      </c>
      <c r="V441" s="13" t="s">
        <v>2041</v>
      </c>
      <c r="W441" s="13" t="s">
        <v>2063</v>
      </c>
    </row>
    <row r="442" spans="1:23" ht="34" x14ac:dyDescent="0.2">
      <c r="A442">
        <v>440</v>
      </c>
      <c r="B442" t="s">
        <v>929</v>
      </c>
      <c r="C442" s="3" t="s">
        <v>930</v>
      </c>
      <c r="D442">
        <v>102500</v>
      </c>
      <c r="E442" s="13" t="str">
        <f t="shared" si="43"/>
        <v>Greater than or equal to 50000</v>
      </c>
      <c r="F442">
        <v>165954</v>
      </c>
      <c r="G442" s="7">
        <f t="shared" si="42"/>
        <v>161.90634146341463</v>
      </c>
      <c r="H442" t="s">
        <v>20</v>
      </c>
      <c r="I442">
        <v>3131</v>
      </c>
      <c r="J442" s="9">
        <f t="shared" si="44"/>
        <v>53.003513254551258</v>
      </c>
      <c r="K442" t="s">
        <v>21</v>
      </c>
      <c r="L442" t="s">
        <v>22</v>
      </c>
      <c r="M442">
        <v>1498798800</v>
      </c>
      <c r="N442" s="11">
        <f t="shared" si="45"/>
        <v>42916.208333333328</v>
      </c>
      <c r="O442">
        <v>1499662800</v>
      </c>
      <c r="P442" s="11">
        <f t="shared" si="46"/>
        <v>42926.208333333328</v>
      </c>
      <c r="Q442" s="14">
        <f t="shared" si="47"/>
        <v>42916.208333333328</v>
      </c>
      <c r="R442" s="12">
        <f t="shared" si="48"/>
        <v>2017</v>
      </c>
      <c r="S442" t="b">
        <v>0</v>
      </c>
      <c r="T442" t="b">
        <v>0</v>
      </c>
      <c r="U442" t="s">
        <v>269</v>
      </c>
      <c r="V442" s="13" t="s">
        <v>2041</v>
      </c>
      <c r="W442" s="13" t="s">
        <v>2060</v>
      </c>
    </row>
    <row r="443" spans="1:23" ht="17" x14ac:dyDescent="0.2">
      <c r="A443">
        <v>441</v>
      </c>
      <c r="B443" t="s">
        <v>931</v>
      </c>
      <c r="C443" s="3" t="s">
        <v>932</v>
      </c>
      <c r="D443">
        <v>7000</v>
      </c>
      <c r="E443" s="13" t="str">
        <f t="shared" si="43"/>
        <v>5000 to 9999</v>
      </c>
      <c r="F443">
        <v>1744</v>
      </c>
      <c r="G443" s="7">
        <f t="shared" si="42"/>
        <v>24.914285714285715</v>
      </c>
      <c r="H443" t="s">
        <v>14</v>
      </c>
      <c r="I443">
        <v>32</v>
      </c>
      <c r="J443" s="9">
        <f t="shared" si="44"/>
        <v>54.5</v>
      </c>
      <c r="K443" t="s">
        <v>21</v>
      </c>
      <c r="L443" t="s">
        <v>22</v>
      </c>
      <c r="M443">
        <v>1335416400</v>
      </c>
      <c r="N443" s="11">
        <f t="shared" si="45"/>
        <v>41025.208333333336</v>
      </c>
      <c r="O443">
        <v>1337835600</v>
      </c>
      <c r="P443" s="11">
        <f t="shared" si="46"/>
        <v>41053.208333333336</v>
      </c>
      <c r="Q443" s="14">
        <f t="shared" si="47"/>
        <v>41025.208333333336</v>
      </c>
      <c r="R443" s="12">
        <f t="shared" si="48"/>
        <v>2012</v>
      </c>
      <c r="S443" t="b">
        <v>0</v>
      </c>
      <c r="T443" t="b">
        <v>0</v>
      </c>
      <c r="U443" t="s">
        <v>65</v>
      </c>
      <c r="V443" s="13" t="s">
        <v>2037</v>
      </c>
      <c r="W443" s="13" t="s">
        <v>2046</v>
      </c>
    </row>
    <row r="444" spans="1:23" ht="17" x14ac:dyDescent="0.2">
      <c r="A444">
        <v>442</v>
      </c>
      <c r="B444" t="s">
        <v>933</v>
      </c>
      <c r="C444" s="3" t="s">
        <v>934</v>
      </c>
      <c r="D444">
        <v>5400</v>
      </c>
      <c r="E444" s="13" t="str">
        <f t="shared" si="43"/>
        <v>5000 to 9999</v>
      </c>
      <c r="F444">
        <v>10731</v>
      </c>
      <c r="G444" s="7">
        <f t="shared" si="42"/>
        <v>198.72222222222223</v>
      </c>
      <c r="H444" t="s">
        <v>20</v>
      </c>
      <c r="I444">
        <v>143</v>
      </c>
      <c r="J444" s="9">
        <f t="shared" si="44"/>
        <v>75.04195804195804</v>
      </c>
      <c r="K444" t="s">
        <v>107</v>
      </c>
      <c r="L444" t="s">
        <v>108</v>
      </c>
      <c r="M444">
        <v>1504328400</v>
      </c>
      <c r="N444" s="11">
        <f t="shared" si="45"/>
        <v>42980.208333333328</v>
      </c>
      <c r="O444">
        <v>1505710800</v>
      </c>
      <c r="P444" s="11">
        <f t="shared" si="46"/>
        <v>42996.208333333328</v>
      </c>
      <c r="Q444" s="14">
        <f t="shared" si="47"/>
        <v>42980.208333333328</v>
      </c>
      <c r="R444" s="12">
        <f t="shared" si="48"/>
        <v>2017</v>
      </c>
      <c r="S444" t="b">
        <v>0</v>
      </c>
      <c r="T444" t="b">
        <v>0</v>
      </c>
      <c r="U444" t="s">
        <v>33</v>
      </c>
      <c r="V444" s="13" t="s">
        <v>2039</v>
      </c>
      <c r="W444" s="13" t="s">
        <v>2040</v>
      </c>
    </row>
    <row r="445" spans="1:23" ht="17" x14ac:dyDescent="0.2">
      <c r="A445">
        <v>443</v>
      </c>
      <c r="B445" t="s">
        <v>935</v>
      </c>
      <c r="C445" s="3" t="s">
        <v>936</v>
      </c>
      <c r="D445">
        <v>9300</v>
      </c>
      <c r="E445" s="13" t="str">
        <f t="shared" si="43"/>
        <v>5000 to 9999</v>
      </c>
      <c r="F445">
        <v>3232</v>
      </c>
      <c r="G445" s="7">
        <f t="shared" si="42"/>
        <v>34.752688172043008</v>
      </c>
      <c r="H445" t="s">
        <v>74</v>
      </c>
      <c r="I445">
        <v>90</v>
      </c>
      <c r="J445" s="9">
        <f t="shared" si="44"/>
        <v>35.911111111111111</v>
      </c>
      <c r="K445" t="s">
        <v>21</v>
      </c>
      <c r="L445" t="s">
        <v>22</v>
      </c>
      <c r="M445">
        <v>1285822800</v>
      </c>
      <c r="N445" s="11">
        <f t="shared" si="45"/>
        <v>40451.208333333336</v>
      </c>
      <c r="O445">
        <v>1287464400</v>
      </c>
      <c r="P445" s="11">
        <f t="shared" si="46"/>
        <v>40470.208333333336</v>
      </c>
      <c r="Q445" s="14">
        <f t="shared" si="47"/>
        <v>40451.208333333336</v>
      </c>
      <c r="R445" s="12">
        <f t="shared" si="48"/>
        <v>2010</v>
      </c>
      <c r="S445" t="b">
        <v>0</v>
      </c>
      <c r="T445" t="b">
        <v>0</v>
      </c>
      <c r="U445" t="s">
        <v>33</v>
      </c>
      <c r="V445" s="13" t="s">
        <v>2039</v>
      </c>
      <c r="W445" s="13" t="s">
        <v>2040</v>
      </c>
    </row>
    <row r="446" spans="1:23" ht="17" x14ac:dyDescent="0.2">
      <c r="A446">
        <v>444</v>
      </c>
      <c r="B446" t="s">
        <v>748</v>
      </c>
      <c r="C446" s="3" t="s">
        <v>937</v>
      </c>
      <c r="D446">
        <v>6200</v>
      </c>
      <c r="E446" s="13" t="str">
        <f t="shared" si="43"/>
        <v>5000 to 9999</v>
      </c>
      <c r="F446">
        <v>10938</v>
      </c>
      <c r="G446" s="7">
        <f t="shared" si="42"/>
        <v>176.41935483870967</v>
      </c>
      <c r="H446" t="s">
        <v>20</v>
      </c>
      <c r="I446">
        <v>296</v>
      </c>
      <c r="J446" s="9">
        <f t="shared" si="44"/>
        <v>36.952702702702702</v>
      </c>
      <c r="K446" t="s">
        <v>21</v>
      </c>
      <c r="L446" t="s">
        <v>22</v>
      </c>
      <c r="M446">
        <v>1311483600</v>
      </c>
      <c r="N446" s="11">
        <f t="shared" si="45"/>
        <v>40748.208333333336</v>
      </c>
      <c r="O446">
        <v>1311656400</v>
      </c>
      <c r="P446" s="11">
        <f t="shared" si="46"/>
        <v>40750.208333333336</v>
      </c>
      <c r="Q446" s="14">
        <f t="shared" si="47"/>
        <v>40748.208333333336</v>
      </c>
      <c r="R446" s="12">
        <f t="shared" si="48"/>
        <v>2011</v>
      </c>
      <c r="S446" t="b">
        <v>0</v>
      </c>
      <c r="T446" t="b">
        <v>1</v>
      </c>
      <c r="U446" t="s">
        <v>60</v>
      </c>
      <c r="V446" s="13" t="s">
        <v>2035</v>
      </c>
      <c r="W446" s="13" t="s">
        <v>2045</v>
      </c>
    </row>
    <row r="447" spans="1:23" ht="34" x14ac:dyDescent="0.2">
      <c r="A447">
        <v>445</v>
      </c>
      <c r="B447" t="s">
        <v>938</v>
      </c>
      <c r="C447" s="3" t="s">
        <v>939</v>
      </c>
      <c r="D447">
        <v>2100</v>
      </c>
      <c r="E447" s="13" t="str">
        <f t="shared" si="43"/>
        <v>1000 to 4999</v>
      </c>
      <c r="F447">
        <v>10739</v>
      </c>
      <c r="G447" s="7">
        <f t="shared" si="42"/>
        <v>511.38095238095235</v>
      </c>
      <c r="H447" t="s">
        <v>20</v>
      </c>
      <c r="I447">
        <v>170</v>
      </c>
      <c r="J447" s="9">
        <f t="shared" si="44"/>
        <v>63.170588235294119</v>
      </c>
      <c r="K447" t="s">
        <v>21</v>
      </c>
      <c r="L447" t="s">
        <v>22</v>
      </c>
      <c r="M447">
        <v>1291356000</v>
      </c>
      <c r="N447" s="11">
        <f t="shared" si="45"/>
        <v>40515.25</v>
      </c>
      <c r="O447">
        <v>1293170400</v>
      </c>
      <c r="P447" s="11">
        <f t="shared" si="46"/>
        <v>40536.25</v>
      </c>
      <c r="Q447" s="14">
        <f t="shared" si="47"/>
        <v>40515.25</v>
      </c>
      <c r="R447" s="12">
        <f t="shared" si="48"/>
        <v>2010</v>
      </c>
      <c r="S447" t="b">
        <v>0</v>
      </c>
      <c r="T447" t="b">
        <v>1</v>
      </c>
      <c r="U447" t="s">
        <v>33</v>
      </c>
      <c r="V447" s="13" t="s">
        <v>2039</v>
      </c>
      <c r="W447" s="13" t="s">
        <v>2040</v>
      </c>
    </row>
    <row r="448" spans="1:23" ht="17" x14ac:dyDescent="0.2">
      <c r="A448">
        <v>446</v>
      </c>
      <c r="B448" t="s">
        <v>940</v>
      </c>
      <c r="C448" s="3" t="s">
        <v>941</v>
      </c>
      <c r="D448">
        <v>6800</v>
      </c>
      <c r="E448" s="13" t="str">
        <f t="shared" si="43"/>
        <v>5000 to 9999</v>
      </c>
      <c r="F448">
        <v>5579</v>
      </c>
      <c r="G448" s="7">
        <f t="shared" si="42"/>
        <v>82.044117647058826</v>
      </c>
      <c r="H448" t="s">
        <v>14</v>
      </c>
      <c r="I448">
        <v>186</v>
      </c>
      <c r="J448" s="9">
        <f t="shared" si="44"/>
        <v>29.99462365591398</v>
      </c>
      <c r="K448" t="s">
        <v>21</v>
      </c>
      <c r="L448" t="s">
        <v>22</v>
      </c>
      <c r="M448">
        <v>1355810400</v>
      </c>
      <c r="N448" s="11">
        <f t="shared" si="45"/>
        <v>41261.25</v>
      </c>
      <c r="O448">
        <v>1355983200</v>
      </c>
      <c r="P448" s="11">
        <f t="shared" si="46"/>
        <v>41263.25</v>
      </c>
      <c r="Q448" s="14">
        <f t="shared" si="47"/>
        <v>41261.25</v>
      </c>
      <c r="R448" s="12">
        <f t="shared" si="48"/>
        <v>2012</v>
      </c>
      <c r="S448" t="b">
        <v>0</v>
      </c>
      <c r="T448" t="b">
        <v>0</v>
      </c>
      <c r="U448" t="s">
        <v>65</v>
      </c>
      <c r="V448" s="13" t="s">
        <v>2037</v>
      </c>
      <c r="W448" s="13" t="s">
        <v>2046</v>
      </c>
    </row>
    <row r="449" spans="1:23" ht="34" x14ac:dyDescent="0.2">
      <c r="A449">
        <v>447</v>
      </c>
      <c r="B449" t="s">
        <v>942</v>
      </c>
      <c r="C449" s="3" t="s">
        <v>943</v>
      </c>
      <c r="D449">
        <v>155200</v>
      </c>
      <c r="E449" s="13" t="str">
        <f t="shared" si="43"/>
        <v>Greater than or equal to 50000</v>
      </c>
      <c r="F449">
        <v>37754</v>
      </c>
      <c r="G449" s="7">
        <f t="shared" si="42"/>
        <v>24.326030927835053</v>
      </c>
      <c r="H449" t="s">
        <v>74</v>
      </c>
      <c r="I449">
        <v>439</v>
      </c>
      <c r="J449" s="9">
        <f t="shared" si="44"/>
        <v>86</v>
      </c>
      <c r="K449" t="s">
        <v>40</v>
      </c>
      <c r="L449" t="s">
        <v>41</v>
      </c>
      <c r="M449">
        <v>1513663200</v>
      </c>
      <c r="N449" s="11">
        <f t="shared" si="45"/>
        <v>43088.25</v>
      </c>
      <c r="O449">
        <v>1515045600</v>
      </c>
      <c r="P449" s="11">
        <f t="shared" si="46"/>
        <v>43104.25</v>
      </c>
      <c r="Q449" s="14">
        <f t="shared" si="47"/>
        <v>43088.25</v>
      </c>
      <c r="R449" s="12">
        <f t="shared" si="48"/>
        <v>2017</v>
      </c>
      <c r="S449" t="b">
        <v>0</v>
      </c>
      <c r="T449" t="b">
        <v>0</v>
      </c>
      <c r="U449" t="s">
        <v>269</v>
      </c>
      <c r="V449" s="13" t="s">
        <v>2041</v>
      </c>
      <c r="W449" s="13" t="s">
        <v>2060</v>
      </c>
    </row>
    <row r="450" spans="1:23" ht="34" x14ac:dyDescent="0.2">
      <c r="A450">
        <v>448</v>
      </c>
      <c r="B450" t="s">
        <v>944</v>
      </c>
      <c r="C450" s="3" t="s">
        <v>945</v>
      </c>
      <c r="D450">
        <v>89900</v>
      </c>
      <c r="E450" s="13" t="str">
        <f t="shared" si="43"/>
        <v>Greater than or equal to 50000</v>
      </c>
      <c r="F450">
        <v>45384</v>
      </c>
      <c r="G450" s="7">
        <f t="shared" ref="G450:G513" si="49">$F450/$D450*100</f>
        <v>50.482758620689658</v>
      </c>
      <c r="H450" t="s">
        <v>14</v>
      </c>
      <c r="I450">
        <v>605</v>
      </c>
      <c r="J450" s="9">
        <f t="shared" si="44"/>
        <v>75.014876033057845</v>
      </c>
      <c r="K450" t="s">
        <v>21</v>
      </c>
      <c r="L450" t="s">
        <v>22</v>
      </c>
      <c r="M450">
        <v>1365915600</v>
      </c>
      <c r="N450" s="11">
        <f t="shared" si="45"/>
        <v>41378.208333333336</v>
      </c>
      <c r="O450">
        <v>1366088400</v>
      </c>
      <c r="P450" s="11">
        <f t="shared" si="46"/>
        <v>41380.208333333336</v>
      </c>
      <c r="Q450" s="14">
        <f t="shared" si="47"/>
        <v>41378.208333333336</v>
      </c>
      <c r="R450" s="12">
        <f t="shared" si="48"/>
        <v>2013</v>
      </c>
      <c r="S450" t="b">
        <v>0</v>
      </c>
      <c r="T450" t="b">
        <v>1</v>
      </c>
      <c r="U450" t="s">
        <v>89</v>
      </c>
      <c r="V450" s="13" t="s">
        <v>2050</v>
      </c>
      <c r="W450" s="13" t="s">
        <v>2051</v>
      </c>
    </row>
    <row r="451" spans="1:23" ht="17" x14ac:dyDescent="0.2">
      <c r="A451">
        <v>449</v>
      </c>
      <c r="B451" t="s">
        <v>946</v>
      </c>
      <c r="C451" s="3" t="s">
        <v>947</v>
      </c>
      <c r="D451">
        <v>900</v>
      </c>
      <c r="E451" s="13" t="str">
        <f t="shared" ref="E451:E514" si="50">IF(D451&lt;1000, "Less than 1000",IF((D451&gt;=1000)*(D451&lt;=4999), "1000 to 4999",IF((D451&gt;=5000)*(D451&lt;=9999), "5000 to 9999",IF((D451&gt;=10000)*(D451&lt;=14999), "10000 to 14999",IF((D451&gt;=15000)*(D451&lt;=19999), "15000 to 19999",IF((D451&gt;=20000)*(D451&lt;=24999), "20000 to 24999",IF((D451&gt;=25000)*(D451&lt;=29999), "25000 to 29999",IF((D451&gt;=30000)*(D451&lt;=34999), "30000 to 34999",IF((D451&gt;=35000)*(D451&lt;=39999), "35000 to 39999",IF((D451&gt;=40000)*(D451&lt;=44999), "40000 to 44999",IF((D451&gt;=45000)*(D451&lt;=49999), "45000 to 49999",IF((D451&gt;=50000), "Greater than or equal to 50000",FALSE))))))))))))</f>
        <v>Less than 1000</v>
      </c>
      <c r="F451">
        <v>8703</v>
      </c>
      <c r="G451" s="7">
        <f t="shared" si="49"/>
        <v>967</v>
      </c>
      <c r="H451" t="s">
        <v>20</v>
      </c>
      <c r="I451">
        <v>86</v>
      </c>
      <c r="J451" s="9">
        <f t="shared" ref="J451:J514" si="51">IF($F451=0,0,$F451/$I451)</f>
        <v>101.19767441860465</v>
      </c>
      <c r="K451" t="s">
        <v>36</v>
      </c>
      <c r="L451" t="s">
        <v>37</v>
      </c>
      <c r="M451">
        <v>1551852000</v>
      </c>
      <c r="N451" s="11">
        <f t="shared" ref="N451:N514" si="52">((($M451/60)/60)/24)+DATE(1970,1,1)</f>
        <v>43530.25</v>
      </c>
      <c r="O451">
        <v>1553317200</v>
      </c>
      <c r="P451" s="11">
        <f t="shared" ref="P451:P514" si="53">((($O451/60)/60)/24)+DATE(1970,1,1)</f>
        <v>43547.208333333328</v>
      </c>
      <c r="Q451" s="14">
        <f t="shared" ref="Q451:Q514" si="54">((($M451/60)/60)/24)+DATE(1970,1,1)</f>
        <v>43530.25</v>
      </c>
      <c r="R451" s="12">
        <f t="shared" ref="R451:R514" si="55">YEAR(N451)</f>
        <v>2019</v>
      </c>
      <c r="S451" t="b">
        <v>0</v>
      </c>
      <c r="T451" t="b">
        <v>0</v>
      </c>
      <c r="U451" t="s">
        <v>89</v>
      </c>
      <c r="V451" s="13" t="s">
        <v>2050</v>
      </c>
      <c r="W451" s="13" t="s">
        <v>2051</v>
      </c>
    </row>
    <row r="452" spans="1:23" ht="17" x14ac:dyDescent="0.2">
      <c r="A452">
        <v>450</v>
      </c>
      <c r="B452" t="s">
        <v>948</v>
      </c>
      <c r="C452" s="3" t="s">
        <v>949</v>
      </c>
      <c r="D452">
        <v>100</v>
      </c>
      <c r="E452" s="13" t="str">
        <f t="shared" si="50"/>
        <v>Less than 1000</v>
      </c>
      <c r="F452">
        <v>4</v>
      </c>
      <c r="G452" s="7">
        <f t="shared" si="49"/>
        <v>4</v>
      </c>
      <c r="H452" t="s">
        <v>14</v>
      </c>
      <c r="I452">
        <v>1</v>
      </c>
      <c r="J452" s="9">
        <f t="shared" si="51"/>
        <v>4</v>
      </c>
      <c r="K452" t="s">
        <v>15</v>
      </c>
      <c r="L452" t="s">
        <v>16</v>
      </c>
      <c r="M452">
        <v>1540098000</v>
      </c>
      <c r="N452" s="11">
        <f t="shared" si="52"/>
        <v>43394.208333333328</v>
      </c>
      <c r="O452">
        <v>1542088800</v>
      </c>
      <c r="P452" s="11">
        <f t="shared" si="53"/>
        <v>43417.25</v>
      </c>
      <c r="Q452" s="14">
        <f t="shared" si="54"/>
        <v>43394.208333333328</v>
      </c>
      <c r="R452" s="12">
        <f t="shared" si="55"/>
        <v>2018</v>
      </c>
      <c r="S452" t="b">
        <v>0</v>
      </c>
      <c r="T452" t="b">
        <v>0</v>
      </c>
      <c r="U452" t="s">
        <v>71</v>
      </c>
      <c r="V452" s="13" t="s">
        <v>2041</v>
      </c>
      <c r="W452" s="13" t="s">
        <v>2049</v>
      </c>
    </row>
    <row r="453" spans="1:23" ht="34" x14ac:dyDescent="0.2">
      <c r="A453">
        <v>451</v>
      </c>
      <c r="B453" t="s">
        <v>950</v>
      </c>
      <c r="C453" s="3" t="s">
        <v>951</v>
      </c>
      <c r="D453">
        <v>148400</v>
      </c>
      <c r="E453" s="13" t="str">
        <f t="shared" si="50"/>
        <v>Greater than or equal to 50000</v>
      </c>
      <c r="F453">
        <v>182302</v>
      </c>
      <c r="G453" s="7">
        <f t="shared" si="49"/>
        <v>122.84501347708894</v>
      </c>
      <c r="H453" t="s">
        <v>20</v>
      </c>
      <c r="I453">
        <v>6286</v>
      </c>
      <c r="J453" s="9">
        <f t="shared" si="51"/>
        <v>29.001272669424118</v>
      </c>
      <c r="K453" t="s">
        <v>21</v>
      </c>
      <c r="L453" t="s">
        <v>22</v>
      </c>
      <c r="M453">
        <v>1500440400</v>
      </c>
      <c r="N453" s="11">
        <f t="shared" si="52"/>
        <v>42935.208333333328</v>
      </c>
      <c r="O453">
        <v>1503118800</v>
      </c>
      <c r="P453" s="11">
        <f t="shared" si="53"/>
        <v>42966.208333333328</v>
      </c>
      <c r="Q453" s="14">
        <f t="shared" si="54"/>
        <v>42935.208333333328</v>
      </c>
      <c r="R453" s="12">
        <f t="shared" si="55"/>
        <v>2017</v>
      </c>
      <c r="S453" t="b">
        <v>0</v>
      </c>
      <c r="T453" t="b">
        <v>0</v>
      </c>
      <c r="U453" t="s">
        <v>23</v>
      </c>
      <c r="V453" s="13" t="s">
        <v>2035</v>
      </c>
      <c r="W453" s="13" t="s">
        <v>2036</v>
      </c>
    </row>
    <row r="454" spans="1:23" ht="34" x14ac:dyDescent="0.2">
      <c r="A454">
        <v>452</v>
      </c>
      <c r="B454" t="s">
        <v>952</v>
      </c>
      <c r="C454" s="3" t="s">
        <v>953</v>
      </c>
      <c r="D454">
        <v>4800</v>
      </c>
      <c r="E454" s="13" t="str">
        <f t="shared" si="50"/>
        <v>1000 to 4999</v>
      </c>
      <c r="F454">
        <v>3045</v>
      </c>
      <c r="G454" s="7">
        <f t="shared" si="49"/>
        <v>63.4375</v>
      </c>
      <c r="H454" t="s">
        <v>14</v>
      </c>
      <c r="I454">
        <v>31</v>
      </c>
      <c r="J454" s="9">
        <f t="shared" si="51"/>
        <v>98.225806451612897</v>
      </c>
      <c r="K454" t="s">
        <v>21</v>
      </c>
      <c r="L454" t="s">
        <v>22</v>
      </c>
      <c r="M454">
        <v>1278392400</v>
      </c>
      <c r="N454" s="11">
        <f t="shared" si="52"/>
        <v>40365.208333333336</v>
      </c>
      <c r="O454">
        <v>1278478800</v>
      </c>
      <c r="P454" s="11">
        <f t="shared" si="53"/>
        <v>40366.208333333336</v>
      </c>
      <c r="Q454" s="14">
        <f t="shared" si="54"/>
        <v>40365.208333333336</v>
      </c>
      <c r="R454" s="12">
        <f t="shared" si="55"/>
        <v>2010</v>
      </c>
      <c r="S454" t="b">
        <v>0</v>
      </c>
      <c r="T454" t="b">
        <v>0</v>
      </c>
      <c r="U454" t="s">
        <v>53</v>
      </c>
      <c r="V454" s="13" t="s">
        <v>2041</v>
      </c>
      <c r="W454" s="13" t="s">
        <v>2044</v>
      </c>
    </row>
    <row r="455" spans="1:23" ht="34" x14ac:dyDescent="0.2">
      <c r="A455">
        <v>453</v>
      </c>
      <c r="B455" t="s">
        <v>954</v>
      </c>
      <c r="C455" s="3" t="s">
        <v>955</v>
      </c>
      <c r="D455">
        <v>182400</v>
      </c>
      <c r="E455" s="13" t="str">
        <f t="shared" si="50"/>
        <v>Greater than or equal to 50000</v>
      </c>
      <c r="F455">
        <v>102749</v>
      </c>
      <c r="G455" s="7">
        <f t="shared" si="49"/>
        <v>56.331688596491226</v>
      </c>
      <c r="H455" t="s">
        <v>14</v>
      </c>
      <c r="I455">
        <v>1181</v>
      </c>
      <c r="J455" s="9">
        <f t="shared" si="51"/>
        <v>87.001693480101608</v>
      </c>
      <c r="K455" t="s">
        <v>21</v>
      </c>
      <c r="L455" t="s">
        <v>22</v>
      </c>
      <c r="M455">
        <v>1480572000</v>
      </c>
      <c r="N455" s="11">
        <f t="shared" si="52"/>
        <v>42705.25</v>
      </c>
      <c r="O455">
        <v>1484114400</v>
      </c>
      <c r="P455" s="11">
        <f t="shared" si="53"/>
        <v>42746.25</v>
      </c>
      <c r="Q455" s="14">
        <f t="shared" si="54"/>
        <v>42705.25</v>
      </c>
      <c r="R455" s="12">
        <f t="shared" si="55"/>
        <v>2016</v>
      </c>
      <c r="S455" t="b">
        <v>0</v>
      </c>
      <c r="T455" t="b">
        <v>0</v>
      </c>
      <c r="U455" t="s">
        <v>474</v>
      </c>
      <c r="V455" s="13" t="s">
        <v>2041</v>
      </c>
      <c r="W455" s="13" t="s">
        <v>2063</v>
      </c>
    </row>
    <row r="456" spans="1:23" ht="17" x14ac:dyDescent="0.2">
      <c r="A456">
        <v>454</v>
      </c>
      <c r="B456" t="s">
        <v>956</v>
      </c>
      <c r="C456" s="3" t="s">
        <v>957</v>
      </c>
      <c r="D456">
        <v>4000</v>
      </c>
      <c r="E456" s="13" t="str">
        <f t="shared" si="50"/>
        <v>1000 to 4999</v>
      </c>
      <c r="F456">
        <v>1763</v>
      </c>
      <c r="G456" s="7">
        <f t="shared" si="49"/>
        <v>44.074999999999996</v>
      </c>
      <c r="H456" t="s">
        <v>14</v>
      </c>
      <c r="I456">
        <v>39</v>
      </c>
      <c r="J456" s="9">
        <f t="shared" si="51"/>
        <v>45.205128205128204</v>
      </c>
      <c r="K456" t="s">
        <v>21</v>
      </c>
      <c r="L456" t="s">
        <v>22</v>
      </c>
      <c r="M456">
        <v>1382331600</v>
      </c>
      <c r="N456" s="11">
        <f t="shared" si="52"/>
        <v>41568.208333333336</v>
      </c>
      <c r="O456">
        <v>1385445600</v>
      </c>
      <c r="P456" s="11">
        <f t="shared" si="53"/>
        <v>41604.25</v>
      </c>
      <c r="Q456" s="14">
        <f t="shared" si="54"/>
        <v>41568.208333333336</v>
      </c>
      <c r="R456" s="12">
        <f t="shared" si="55"/>
        <v>2013</v>
      </c>
      <c r="S456" t="b">
        <v>0</v>
      </c>
      <c r="T456" t="b">
        <v>1</v>
      </c>
      <c r="U456" t="s">
        <v>53</v>
      </c>
      <c r="V456" s="13" t="s">
        <v>2041</v>
      </c>
      <c r="W456" s="13" t="s">
        <v>2044</v>
      </c>
    </row>
    <row r="457" spans="1:23" ht="34" x14ac:dyDescent="0.2">
      <c r="A457">
        <v>455</v>
      </c>
      <c r="B457" t="s">
        <v>958</v>
      </c>
      <c r="C457" s="3" t="s">
        <v>959</v>
      </c>
      <c r="D457">
        <v>116500</v>
      </c>
      <c r="E457" s="13" t="str">
        <f t="shared" si="50"/>
        <v>Greater than or equal to 50000</v>
      </c>
      <c r="F457">
        <v>137904</v>
      </c>
      <c r="G457" s="7">
        <f t="shared" si="49"/>
        <v>118.37253218884121</v>
      </c>
      <c r="H457" t="s">
        <v>20</v>
      </c>
      <c r="I457">
        <v>3727</v>
      </c>
      <c r="J457" s="9">
        <f t="shared" si="51"/>
        <v>37.001341561577675</v>
      </c>
      <c r="K457" t="s">
        <v>21</v>
      </c>
      <c r="L457" t="s">
        <v>22</v>
      </c>
      <c r="M457">
        <v>1316754000</v>
      </c>
      <c r="N457" s="11">
        <f t="shared" si="52"/>
        <v>40809.208333333336</v>
      </c>
      <c r="O457">
        <v>1318741200</v>
      </c>
      <c r="P457" s="11">
        <f t="shared" si="53"/>
        <v>40832.208333333336</v>
      </c>
      <c r="Q457" s="14">
        <f t="shared" si="54"/>
        <v>40809.208333333336</v>
      </c>
      <c r="R457" s="12">
        <f t="shared" si="55"/>
        <v>2011</v>
      </c>
      <c r="S457" t="b">
        <v>0</v>
      </c>
      <c r="T457" t="b">
        <v>0</v>
      </c>
      <c r="U457" t="s">
        <v>33</v>
      </c>
      <c r="V457" s="13" t="s">
        <v>2039</v>
      </c>
      <c r="W457" s="13" t="s">
        <v>2040</v>
      </c>
    </row>
    <row r="458" spans="1:23" ht="34" x14ac:dyDescent="0.2">
      <c r="A458">
        <v>456</v>
      </c>
      <c r="B458" t="s">
        <v>960</v>
      </c>
      <c r="C458" s="3" t="s">
        <v>961</v>
      </c>
      <c r="D458">
        <v>146400</v>
      </c>
      <c r="E458" s="13" t="str">
        <f t="shared" si="50"/>
        <v>Greater than or equal to 50000</v>
      </c>
      <c r="F458">
        <v>152438</v>
      </c>
      <c r="G458" s="7">
        <f t="shared" si="49"/>
        <v>104.1243169398907</v>
      </c>
      <c r="H458" t="s">
        <v>20</v>
      </c>
      <c r="I458">
        <v>1605</v>
      </c>
      <c r="J458" s="9">
        <f t="shared" si="51"/>
        <v>94.976947040498445</v>
      </c>
      <c r="K458" t="s">
        <v>21</v>
      </c>
      <c r="L458" t="s">
        <v>22</v>
      </c>
      <c r="M458">
        <v>1518242400</v>
      </c>
      <c r="N458" s="11">
        <f t="shared" si="52"/>
        <v>43141.25</v>
      </c>
      <c r="O458">
        <v>1518242400</v>
      </c>
      <c r="P458" s="11">
        <f t="shared" si="53"/>
        <v>43141.25</v>
      </c>
      <c r="Q458" s="14">
        <f t="shared" si="54"/>
        <v>43141.25</v>
      </c>
      <c r="R458" s="12">
        <f t="shared" si="55"/>
        <v>2018</v>
      </c>
      <c r="S458" t="b">
        <v>0</v>
      </c>
      <c r="T458" t="b">
        <v>1</v>
      </c>
      <c r="U458" t="s">
        <v>60</v>
      </c>
      <c r="V458" s="13" t="s">
        <v>2035</v>
      </c>
      <c r="W458" s="13" t="s">
        <v>2045</v>
      </c>
    </row>
    <row r="459" spans="1:23" ht="17" x14ac:dyDescent="0.2">
      <c r="A459">
        <v>457</v>
      </c>
      <c r="B459" t="s">
        <v>962</v>
      </c>
      <c r="C459" s="3" t="s">
        <v>963</v>
      </c>
      <c r="D459">
        <v>5000</v>
      </c>
      <c r="E459" s="13" t="str">
        <f t="shared" si="50"/>
        <v>5000 to 9999</v>
      </c>
      <c r="F459">
        <v>1332</v>
      </c>
      <c r="G459" s="7">
        <f t="shared" si="49"/>
        <v>26.640000000000004</v>
      </c>
      <c r="H459" t="s">
        <v>14</v>
      </c>
      <c r="I459">
        <v>46</v>
      </c>
      <c r="J459" s="9">
        <f t="shared" si="51"/>
        <v>28.956521739130434</v>
      </c>
      <c r="K459" t="s">
        <v>21</v>
      </c>
      <c r="L459" t="s">
        <v>22</v>
      </c>
      <c r="M459">
        <v>1476421200</v>
      </c>
      <c r="N459" s="11">
        <f t="shared" si="52"/>
        <v>42657.208333333328</v>
      </c>
      <c r="O459">
        <v>1476594000</v>
      </c>
      <c r="P459" s="11">
        <f t="shared" si="53"/>
        <v>42659.208333333328</v>
      </c>
      <c r="Q459" s="14">
        <f t="shared" si="54"/>
        <v>42657.208333333328</v>
      </c>
      <c r="R459" s="12">
        <f t="shared" si="55"/>
        <v>2016</v>
      </c>
      <c r="S459" t="b">
        <v>0</v>
      </c>
      <c r="T459" t="b">
        <v>0</v>
      </c>
      <c r="U459" t="s">
        <v>33</v>
      </c>
      <c r="V459" s="13" t="s">
        <v>2039</v>
      </c>
      <c r="W459" s="13" t="s">
        <v>2040</v>
      </c>
    </row>
    <row r="460" spans="1:23" ht="17" x14ac:dyDescent="0.2">
      <c r="A460">
        <v>458</v>
      </c>
      <c r="B460" t="s">
        <v>964</v>
      </c>
      <c r="C460" s="3" t="s">
        <v>965</v>
      </c>
      <c r="D460">
        <v>33800</v>
      </c>
      <c r="E460" s="13" t="str">
        <f t="shared" si="50"/>
        <v>30000 to 34999</v>
      </c>
      <c r="F460">
        <v>118706</v>
      </c>
      <c r="G460" s="7">
        <f t="shared" si="49"/>
        <v>351.20118343195264</v>
      </c>
      <c r="H460" t="s">
        <v>20</v>
      </c>
      <c r="I460">
        <v>2120</v>
      </c>
      <c r="J460" s="9">
        <f t="shared" si="51"/>
        <v>55.993396226415094</v>
      </c>
      <c r="K460" t="s">
        <v>21</v>
      </c>
      <c r="L460" t="s">
        <v>22</v>
      </c>
      <c r="M460">
        <v>1269752400</v>
      </c>
      <c r="N460" s="11">
        <f t="shared" si="52"/>
        <v>40265.208333333336</v>
      </c>
      <c r="O460">
        <v>1273554000</v>
      </c>
      <c r="P460" s="11">
        <f t="shared" si="53"/>
        <v>40309.208333333336</v>
      </c>
      <c r="Q460" s="14">
        <f t="shared" si="54"/>
        <v>40265.208333333336</v>
      </c>
      <c r="R460" s="12">
        <f t="shared" si="55"/>
        <v>2010</v>
      </c>
      <c r="S460" t="b">
        <v>0</v>
      </c>
      <c r="T460" t="b">
        <v>0</v>
      </c>
      <c r="U460" t="s">
        <v>33</v>
      </c>
      <c r="V460" s="13" t="s">
        <v>2039</v>
      </c>
      <c r="W460" s="13" t="s">
        <v>2040</v>
      </c>
    </row>
    <row r="461" spans="1:23" ht="17" x14ac:dyDescent="0.2">
      <c r="A461">
        <v>459</v>
      </c>
      <c r="B461" t="s">
        <v>966</v>
      </c>
      <c r="C461" s="3" t="s">
        <v>967</v>
      </c>
      <c r="D461">
        <v>6300</v>
      </c>
      <c r="E461" s="13" t="str">
        <f t="shared" si="50"/>
        <v>5000 to 9999</v>
      </c>
      <c r="F461">
        <v>5674</v>
      </c>
      <c r="G461" s="7">
        <f t="shared" si="49"/>
        <v>90.063492063492063</v>
      </c>
      <c r="H461" t="s">
        <v>14</v>
      </c>
      <c r="I461">
        <v>105</v>
      </c>
      <c r="J461" s="9">
        <f t="shared" si="51"/>
        <v>54.038095238095238</v>
      </c>
      <c r="K461" t="s">
        <v>21</v>
      </c>
      <c r="L461" t="s">
        <v>22</v>
      </c>
      <c r="M461">
        <v>1419746400</v>
      </c>
      <c r="N461" s="11">
        <f t="shared" si="52"/>
        <v>42001.25</v>
      </c>
      <c r="O461">
        <v>1421906400</v>
      </c>
      <c r="P461" s="11">
        <f t="shared" si="53"/>
        <v>42026.25</v>
      </c>
      <c r="Q461" s="14">
        <f t="shared" si="54"/>
        <v>42001.25</v>
      </c>
      <c r="R461" s="12">
        <f t="shared" si="55"/>
        <v>2014</v>
      </c>
      <c r="S461" t="b">
        <v>0</v>
      </c>
      <c r="T461" t="b">
        <v>0</v>
      </c>
      <c r="U461" t="s">
        <v>42</v>
      </c>
      <c r="V461" s="13" t="s">
        <v>2041</v>
      </c>
      <c r="W461" s="13" t="s">
        <v>2042</v>
      </c>
    </row>
    <row r="462" spans="1:23" ht="17" x14ac:dyDescent="0.2">
      <c r="A462">
        <v>460</v>
      </c>
      <c r="B462" t="s">
        <v>968</v>
      </c>
      <c r="C462" s="3" t="s">
        <v>969</v>
      </c>
      <c r="D462">
        <v>2400</v>
      </c>
      <c r="E462" s="13" t="str">
        <f t="shared" si="50"/>
        <v>1000 to 4999</v>
      </c>
      <c r="F462">
        <v>4119</v>
      </c>
      <c r="G462" s="7">
        <f t="shared" si="49"/>
        <v>171.625</v>
      </c>
      <c r="H462" t="s">
        <v>20</v>
      </c>
      <c r="I462">
        <v>50</v>
      </c>
      <c r="J462" s="9">
        <f t="shared" si="51"/>
        <v>82.38</v>
      </c>
      <c r="K462" t="s">
        <v>21</v>
      </c>
      <c r="L462" t="s">
        <v>22</v>
      </c>
      <c r="M462">
        <v>1281330000</v>
      </c>
      <c r="N462" s="11">
        <f t="shared" si="52"/>
        <v>40399.208333333336</v>
      </c>
      <c r="O462">
        <v>1281589200</v>
      </c>
      <c r="P462" s="11">
        <f t="shared" si="53"/>
        <v>40402.208333333336</v>
      </c>
      <c r="Q462" s="14">
        <f t="shared" si="54"/>
        <v>40399.208333333336</v>
      </c>
      <c r="R462" s="12">
        <f t="shared" si="55"/>
        <v>2010</v>
      </c>
      <c r="S462" t="b">
        <v>0</v>
      </c>
      <c r="T462" t="b">
        <v>0</v>
      </c>
      <c r="U462" t="s">
        <v>33</v>
      </c>
      <c r="V462" s="13" t="s">
        <v>2039</v>
      </c>
      <c r="W462" s="13" t="s">
        <v>2040</v>
      </c>
    </row>
    <row r="463" spans="1:23" ht="34" x14ac:dyDescent="0.2">
      <c r="A463">
        <v>461</v>
      </c>
      <c r="B463" t="s">
        <v>970</v>
      </c>
      <c r="C463" s="3" t="s">
        <v>971</v>
      </c>
      <c r="D463">
        <v>98800</v>
      </c>
      <c r="E463" s="13" t="str">
        <f t="shared" si="50"/>
        <v>Greater than or equal to 50000</v>
      </c>
      <c r="F463">
        <v>139354</v>
      </c>
      <c r="G463" s="7">
        <f t="shared" si="49"/>
        <v>141.04655870445345</v>
      </c>
      <c r="H463" t="s">
        <v>20</v>
      </c>
      <c r="I463">
        <v>2080</v>
      </c>
      <c r="J463" s="9">
        <f t="shared" si="51"/>
        <v>66.997115384615384</v>
      </c>
      <c r="K463" t="s">
        <v>21</v>
      </c>
      <c r="L463" t="s">
        <v>22</v>
      </c>
      <c r="M463">
        <v>1398661200</v>
      </c>
      <c r="N463" s="11">
        <f t="shared" si="52"/>
        <v>41757.208333333336</v>
      </c>
      <c r="O463">
        <v>1400389200</v>
      </c>
      <c r="P463" s="11">
        <f t="shared" si="53"/>
        <v>41777.208333333336</v>
      </c>
      <c r="Q463" s="14">
        <f t="shared" si="54"/>
        <v>41757.208333333336</v>
      </c>
      <c r="R463" s="12">
        <f t="shared" si="55"/>
        <v>2014</v>
      </c>
      <c r="S463" t="b">
        <v>0</v>
      </c>
      <c r="T463" t="b">
        <v>0</v>
      </c>
      <c r="U463" t="s">
        <v>53</v>
      </c>
      <c r="V463" s="13" t="s">
        <v>2041</v>
      </c>
      <c r="W463" s="13" t="s">
        <v>2044</v>
      </c>
    </row>
    <row r="464" spans="1:23" ht="34" x14ac:dyDescent="0.2">
      <c r="A464">
        <v>462</v>
      </c>
      <c r="B464" t="s">
        <v>972</v>
      </c>
      <c r="C464" s="3" t="s">
        <v>973</v>
      </c>
      <c r="D464">
        <v>188800</v>
      </c>
      <c r="E464" s="13" t="str">
        <f t="shared" si="50"/>
        <v>Greater than or equal to 50000</v>
      </c>
      <c r="F464">
        <v>57734</v>
      </c>
      <c r="G464" s="7">
        <f t="shared" si="49"/>
        <v>30.57944915254237</v>
      </c>
      <c r="H464" t="s">
        <v>14</v>
      </c>
      <c r="I464">
        <v>535</v>
      </c>
      <c r="J464" s="9">
        <f t="shared" si="51"/>
        <v>107.91401869158878</v>
      </c>
      <c r="K464" t="s">
        <v>21</v>
      </c>
      <c r="L464" t="s">
        <v>22</v>
      </c>
      <c r="M464">
        <v>1359525600</v>
      </c>
      <c r="N464" s="11">
        <f t="shared" si="52"/>
        <v>41304.25</v>
      </c>
      <c r="O464">
        <v>1362808800</v>
      </c>
      <c r="P464" s="11">
        <f t="shared" si="53"/>
        <v>41342.25</v>
      </c>
      <c r="Q464" s="14">
        <f t="shared" si="54"/>
        <v>41304.25</v>
      </c>
      <c r="R464" s="12">
        <f t="shared" si="55"/>
        <v>2013</v>
      </c>
      <c r="S464" t="b">
        <v>0</v>
      </c>
      <c r="T464" t="b">
        <v>0</v>
      </c>
      <c r="U464" t="s">
        <v>292</v>
      </c>
      <c r="V464" s="13" t="s">
        <v>2050</v>
      </c>
      <c r="W464" s="13" t="s">
        <v>2061</v>
      </c>
    </row>
    <row r="465" spans="1:23" ht="34" x14ac:dyDescent="0.2">
      <c r="A465">
        <v>463</v>
      </c>
      <c r="B465" t="s">
        <v>974</v>
      </c>
      <c r="C465" s="3" t="s">
        <v>975</v>
      </c>
      <c r="D465">
        <v>134300</v>
      </c>
      <c r="E465" s="13" t="str">
        <f t="shared" si="50"/>
        <v>Greater than or equal to 50000</v>
      </c>
      <c r="F465">
        <v>145265</v>
      </c>
      <c r="G465" s="7">
        <f t="shared" si="49"/>
        <v>108.16455696202532</v>
      </c>
      <c r="H465" t="s">
        <v>20</v>
      </c>
      <c r="I465">
        <v>2105</v>
      </c>
      <c r="J465" s="9">
        <f t="shared" si="51"/>
        <v>69.009501187648453</v>
      </c>
      <c r="K465" t="s">
        <v>21</v>
      </c>
      <c r="L465" t="s">
        <v>22</v>
      </c>
      <c r="M465">
        <v>1388469600</v>
      </c>
      <c r="N465" s="11">
        <f t="shared" si="52"/>
        <v>41639.25</v>
      </c>
      <c r="O465">
        <v>1388815200</v>
      </c>
      <c r="P465" s="11">
        <f t="shared" si="53"/>
        <v>41643.25</v>
      </c>
      <c r="Q465" s="14">
        <f t="shared" si="54"/>
        <v>41639.25</v>
      </c>
      <c r="R465" s="12">
        <f t="shared" si="55"/>
        <v>2013</v>
      </c>
      <c r="S465" t="b">
        <v>0</v>
      </c>
      <c r="T465" t="b">
        <v>0</v>
      </c>
      <c r="U465" t="s">
        <v>71</v>
      </c>
      <c r="V465" s="13" t="s">
        <v>2041</v>
      </c>
      <c r="W465" s="13" t="s">
        <v>2049</v>
      </c>
    </row>
    <row r="466" spans="1:23" ht="34" x14ac:dyDescent="0.2">
      <c r="A466">
        <v>464</v>
      </c>
      <c r="B466" t="s">
        <v>976</v>
      </c>
      <c r="C466" s="3" t="s">
        <v>977</v>
      </c>
      <c r="D466">
        <v>71200</v>
      </c>
      <c r="E466" s="13" t="str">
        <f t="shared" si="50"/>
        <v>Greater than or equal to 50000</v>
      </c>
      <c r="F466">
        <v>95020</v>
      </c>
      <c r="G466" s="7">
        <f t="shared" si="49"/>
        <v>133.45505617977528</v>
      </c>
      <c r="H466" t="s">
        <v>20</v>
      </c>
      <c r="I466">
        <v>2436</v>
      </c>
      <c r="J466" s="9">
        <f t="shared" si="51"/>
        <v>39.006568144499177</v>
      </c>
      <c r="K466" t="s">
        <v>21</v>
      </c>
      <c r="L466" t="s">
        <v>22</v>
      </c>
      <c r="M466">
        <v>1518328800</v>
      </c>
      <c r="N466" s="11">
        <f t="shared" si="52"/>
        <v>43142.25</v>
      </c>
      <c r="O466">
        <v>1519538400</v>
      </c>
      <c r="P466" s="11">
        <f t="shared" si="53"/>
        <v>43156.25</v>
      </c>
      <c r="Q466" s="14">
        <f t="shared" si="54"/>
        <v>43142.25</v>
      </c>
      <c r="R466" s="12">
        <f t="shared" si="55"/>
        <v>2018</v>
      </c>
      <c r="S466" t="b">
        <v>0</v>
      </c>
      <c r="T466" t="b">
        <v>0</v>
      </c>
      <c r="U466" t="s">
        <v>33</v>
      </c>
      <c r="V466" s="13" t="s">
        <v>2039</v>
      </c>
      <c r="W466" s="13" t="s">
        <v>2040</v>
      </c>
    </row>
    <row r="467" spans="1:23" ht="17" x14ac:dyDescent="0.2">
      <c r="A467">
        <v>465</v>
      </c>
      <c r="B467" t="s">
        <v>978</v>
      </c>
      <c r="C467" s="3" t="s">
        <v>979</v>
      </c>
      <c r="D467">
        <v>4700</v>
      </c>
      <c r="E467" s="13" t="str">
        <f t="shared" si="50"/>
        <v>1000 to 4999</v>
      </c>
      <c r="F467">
        <v>8829</v>
      </c>
      <c r="G467" s="7">
        <f t="shared" si="49"/>
        <v>187.85106382978722</v>
      </c>
      <c r="H467" t="s">
        <v>20</v>
      </c>
      <c r="I467">
        <v>80</v>
      </c>
      <c r="J467" s="9">
        <f t="shared" si="51"/>
        <v>110.3625</v>
      </c>
      <c r="K467" t="s">
        <v>21</v>
      </c>
      <c r="L467" t="s">
        <v>22</v>
      </c>
      <c r="M467">
        <v>1517032800</v>
      </c>
      <c r="N467" s="11">
        <f t="shared" si="52"/>
        <v>43127.25</v>
      </c>
      <c r="O467">
        <v>1517810400</v>
      </c>
      <c r="P467" s="11">
        <f t="shared" si="53"/>
        <v>43136.25</v>
      </c>
      <c r="Q467" s="14">
        <f t="shared" si="54"/>
        <v>43127.25</v>
      </c>
      <c r="R467" s="12">
        <f t="shared" si="55"/>
        <v>2018</v>
      </c>
      <c r="S467" t="b">
        <v>0</v>
      </c>
      <c r="T467" t="b">
        <v>0</v>
      </c>
      <c r="U467" t="s">
        <v>206</v>
      </c>
      <c r="V467" s="13" t="s">
        <v>2047</v>
      </c>
      <c r="W467" s="13" t="s">
        <v>2059</v>
      </c>
    </row>
    <row r="468" spans="1:23" ht="17" x14ac:dyDescent="0.2">
      <c r="A468">
        <v>466</v>
      </c>
      <c r="B468" t="s">
        <v>980</v>
      </c>
      <c r="C468" s="3" t="s">
        <v>981</v>
      </c>
      <c r="D468">
        <v>1200</v>
      </c>
      <c r="E468" s="13" t="str">
        <f t="shared" si="50"/>
        <v>1000 to 4999</v>
      </c>
      <c r="F468">
        <v>3984</v>
      </c>
      <c r="G468" s="7">
        <f t="shared" si="49"/>
        <v>332</v>
      </c>
      <c r="H468" t="s">
        <v>20</v>
      </c>
      <c r="I468">
        <v>42</v>
      </c>
      <c r="J468" s="9">
        <f t="shared" si="51"/>
        <v>94.857142857142861</v>
      </c>
      <c r="K468" t="s">
        <v>21</v>
      </c>
      <c r="L468" t="s">
        <v>22</v>
      </c>
      <c r="M468">
        <v>1368594000</v>
      </c>
      <c r="N468" s="11">
        <f t="shared" si="52"/>
        <v>41409.208333333336</v>
      </c>
      <c r="O468">
        <v>1370581200</v>
      </c>
      <c r="P468" s="11">
        <f t="shared" si="53"/>
        <v>41432.208333333336</v>
      </c>
      <c r="Q468" s="14">
        <f t="shared" si="54"/>
        <v>41409.208333333336</v>
      </c>
      <c r="R468" s="12">
        <f t="shared" si="55"/>
        <v>2013</v>
      </c>
      <c r="S468" t="b">
        <v>0</v>
      </c>
      <c r="T468" t="b">
        <v>1</v>
      </c>
      <c r="U468" t="s">
        <v>65</v>
      </c>
      <c r="V468" s="13" t="s">
        <v>2037</v>
      </c>
      <c r="W468" s="13" t="s">
        <v>2046</v>
      </c>
    </row>
    <row r="469" spans="1:23" ht="34" x14ac:dyDescent="0.2">
      <c r="A469">
        <v>467</v>
      </c>
      <c r="B469" t="s">
        <v>982</v>
      </c>
      <c r="C469" s="3" t="s">
        <v>983</v>
      </c>
      <c r="D469">
        <v>1400</v>
      </c>
      <c r="E469" s="13" t="str">
        <f t="shared" si="50"/>
        <v>1000 to 4999</v>
      </c>
      <c r="F469">
        <v>8053</v>
      </c>
      <c r="G469" s="7">
        <f t="shared" si="49"/>
        <v>575.21428571428578</v>
      </c>
      <c r="H469" t="s">
        <v>20</v>
      </c>
      <c r="I469">
        <v>139</v>
      </c>
      <c r="J469" s="9">
        <f t="shared" si="51"/>
        <v>57.935251798561154</v>
      </c>
      <c r="K469" t="s">
        <v>15</v>
      </c>
      <c r="L469" t="s">
        <v>16</v>
      </c>
      <c r="M469">
        <v>1448258400</v>
      </c>
      <c r="N469" s="11">
        <f t="shared" si="52"/>
        <v>42331.25</v>
      </c>
      <c r="O469">
        <v>1448863200</v>
      </c>
      <c r="P469" s="11">
        <f t="shared" si="53"/>
        <v>42338.25</v>
      </c>
      <c r="Q469" s="14">
        <f t="shared" si="54"/>
        <v>42331.25</v>
      </c>
      <c r="R469" s="12">
        <f t="shared" si="55"/>
        <v>2015</v>
      </c>
      <c r="S469" t="b">
        <v>0</v>
      </c>
      <c r="T469" t="b">
        <v>1</v>
      </c>
      <c r="U469" t="s">
        <v>28</v>
      </c>
      <c r="V469" s="13" t="s">
        <v>2037</v>
      </c>
      <c r="W469" s="13" t="s">
        <v>2038</v>
      </c>
    </row>
    <row r="470" spans="1:23" ht="17" x14ac:dyDescent="0.2">
      <c r="A470">
        <v>468</v>
      </c>
      <c r="B470" t="s">
        <v>984</v>
      </c>
      <c r="C470" s="3" t="s">
        <v>985</v>
      </c>
      <c r="D470">
        <v>4000</v>
      </c>
      <c r="E470" s="13" t="str">
        <f t="shared" si="50"/>
        <v>1000 to 4999</v>
      </c>
      <c r="F470">
        <v>1620</v>
      </c>
      <c r="G470" s="7">
        <f t="shared" si="49"/>
        <v>40.5</v>
      </c>
      <c r="H470" t="s">
        <v>14</v>
      </c>
      <c r="I470">
        <v>16</v>
      </c>
      <c r="J470" s="9">
        <f t="shared" si="51"/>
        <v>101.25</v>
      </c>
      <c r="K470" t="s">
        <v>21</v>
      </c>
      <c r="L470" t="s">
        <v>22</v>
      </c>
      <c r="M470">
        <v>1555218000</v>
      </c>
      <c r="N470" s="11">
        <f t="shared" si="52"/>
        <v>43569.208333333328</v>
      </c>
      <c r="O470">
        <v>1556600400</v>
      </c>
      <c r="P470" s="11">
        <f t="shared" si="53"/>
        <v>43585.208333333328</v>
      </c>
      <c r="Q470" s="14">
        <f t="shared" si="54"/>
        <v>43569.208333333328</v>
      </c>
      <c r="R470" s="12">
        <f t="shared" si="55"/>
        <v>2019</v>
      </c>
      <c r="S470" t="b">
        <v>0</v>
      </c>
      <c r="T470" t="b">
        <v>0</v>
      </c>
      <c r="U470" t="s">
        <v>33</v>
      </c>
      <c r="V470" s="13" t="s">
        <v>2039</v>
      </c>
      <c r="W470" s="13" t="s">
        <v>2040</v>
      </c>
    </row>
    <row r="471" spans="1:23" ht="17" x14ac:dyDescent="0.2">
      <c r="A471">
        <v>469</v>
      </c>
      <c r="B471" t="s">
        <v>986</v>
      </c>
      <c r="C471" s="3" t="s">
        <v>987</v>
      </c>
      <c r="D471">
        <v>5600</v>
      </c>
      <c r="E471" s="13" t="str">
        <f t="shared" si="50"/>
        <v>5000 to 9999</v>
      </c>
      <c r="F471">
        <v>10328</v>
      </c>
      <c r="G471" s="7">
        <f t="shared" si="49"/>
        <v>184.42857142857144</v>
      </c>
      <c r="H471" t="s">
        <v>20</v>
      </c>
      <c r="I471">
        <v>159</v>
      </c>
      <c r="J471" s="9">
        <f t="shared" si="51"/>
        <v>64.95597484276729</v>
      </c>
      <c r="K471" t="s">
        <v>21</v>
      </c>
      <c r="L471" t="s">
        <v>22</v>
      </c>
      <c r="M471">
        <v>1431925200</v>
      </c>
      <c r="N471" s="11">
        <f t="shared" si="52"/>
        <v>42142.208333333328</v>
      </c>
      <c r="O471">
        <v>1432098000</v>
      </c>
      <c r="P471" s="11">
        <f t="shared" si="53"/>
        <v>42144.208333333328</v>
      </c>
      <c r="Q471" s="14">
        <f t="shared" si="54"/>
        <v>42142.208333333328</v>
      </c>
      <c r="R471" s="12">
        <f t="shared" si="55"/>
        <v>2015</v>
      </c>
      <c r="S471" t="b">
        <v>0</v>
      </c>
      <c r="T471" t="b">
        <v>0</v>
      </c>
      <c r="U471" t="s">
        <v>53</v>
      </c>
      <c r="V471" s="13" t="s">
        <v>2041</v>
      </c>
      <c r="W471" s="13" t="s">
        <v>2044</v>
      </c>
    </row>
    <row r="472" spans="1:23" ht="17" x14ac:dyDescent="0.2">
      <c r="A472">
        <v>470</v>
      </c>
      <c r="B472" t="s">
        <v>988</v>
      </c>
      <c r="C472" s="3" t="s">
        <v>989</v>
      </c>
      <c r="D472">
        <v>3600</v>
      </c>
      <c r="E472" s="13" t="str">
        <f t="shared" si="50"/>
        <v>1000 to 4999</v>
      </c>
      <c r="F472">
        <v>10289</v>
      </c>
      <c r="G472" s="7">
        <f t="shared" si="49"/>
        <v>285.80555555555554</v>
      </c>
      <c r="H472" t="s">
        <v>20</v>
      </c>
      <c r="I472">
        <v>381</v>
      </c>
      <c r="J472" s="9">
        <f t="shared" si="51"/>
        <v>27.00524934383202</v>
      </c>
      <c r="K472" t="s">
        <v>21</v>
      </c>
      <c r="L472" t="s">
        <v>22</v>
      </c>
      <c r="M472">
        <v>1481522400</v>
      </c>
      <c r="N472" s="11">
        <f t="shared" si="52"/>
        <v>42716.25</v>
      </c>
      <c r="O472">
        <v>1482127200</v>
      </c>
      <c r="P472" s="11">
        <f t="shared" si="53"/>
        <v>42723.25</v>
      </c>
      <c r="Q472" s="14">
        <f t="shared" si="54"/>
        <v>42716.25</v>
      </c>
      <c r="R472" s="12">
        <f t="shared" si="55"/>
        <v>2016</v>
      </c>
      <c r="S472" t="b">
        <v>0</v>
      </c>
      <c r="T472" t="b">
        <v>0</v>
      </c>
      <c r="U472" t="s">
        <v>65</v>
      </c>
      <c r="V472" s="13" t="s">
        <v>2037</v>
      </c>
      <c r="W472" s="13" t="s">
        <v>2046</v>
      </c>
    </row>
    <row r="473" spans="1:23" ht="17" x14ac:dyDescent="0.2">
      <c r="A473">
        <v>471</v>
      </c>
      <c r="B473" t="s">
        <v>446</v>
      </c>
      <c r="C473" s="3" t="s">
        <v>990</v>
      </c>
      <c r="D473">
        <v>3100</v>
      </c>
      <c r="E473" s="13" t="str">
        <f t="shared" si="50"/>
        <v>1000 to 4999</v>
      </c>
      <c r="F473">
        <v>9889</v>
      </c>
      <c r="G473" s="7">
        <f t="shared" si="49"/>
        <v>319</v>
      </c>
      <c r="H473" t="s">
        <v>20</v>
      </c>
      <c r="I473">
        <v>194</v>
      </c>
      <c r="J473" s="9">
        <f t="shared" si="51"/>
        <v>50.97422680412371</v>
      </c>
      <c r="K473" t="s">
        <v>40</v>
      </c>
      <c r="L473" t="s">
        <v>41</v>
      </c>
      <c r="M473">
        <v>1335934800</v>
      </c>
      <c r="N473" s="11">
        <f t="shared" si="52"/>
        <v>41031.208333333336</v>
      </c>
      <c r="O473">
        <v>1335934800</v>
      </c>
      <c r="P473" s="11">
        <f t="shared" si="53"/>
        <v>41031.208333333336</v>
      </c>
      <c r="Q473" s="14">
        <f t="shared" si="54"/>
        <v>41031.208333333336</v>
      </c>
      <c r="R473" s="12">
        <f t="shared" si="55"/>
        <v>2012</v>
      </c>
      <c r="S473" t="b">
        <v>0</v>
      </c>
      <c r="T473" t="b">
        <v>1</v>
      </c>
      <c r="U473" t="s">
        <v>17</v>
      </c>
      <c r="V473" s="13" t="s">
        <v>2033</v>
      </c>
      <c r="W473" s="13" t="s">
        <v>2034</v>
      </c>
    </row>
    <row r="474" spans="1:23" ht="34" x14ac:dyDescent="0.2">
      <c r="A474">
        <v>472</v>
      </c>
      <c r="B474" t="s">
        <v>991</v>
      </c>
      <c r="C474" s="3" t="s">
        <v>992</v>
      </c>
      <c r="D474">
        <v>153800</v>
      </c>
      <c r="E474" s="13" t="str">
        <f t="shared" si="50"/>
        <v>Greater than or equal to 50000</v>
      </c>
      <c r="F474">
        <v>60342</v>
      </c>
      <c r="G474" s="7">
        <f t="shared" si="49"/>
        <v>39.234070221066318</v>
      </c>
      <c r="H474" t="s">
        <v>14</v>
      </c>
      <c r="I474">
        <v>575</v>
      </c>
      <c r="J474" s="9">
        <f t="shared" si="51"/>
        <v>104.94260869565217</v>
      </c>
      <c r="K474" t="s">
        <v>21</v>
      </c>
      <c r="L474" t="s">
        <v>22</v>
      </c>
      <c r="M474">
        <v>1552280400</v>
      </c>
      <c r="N474" s="11">
        <f t="shared" si="52"/>
        <v>43535.208333333328</v>
      </c>
      <c r="O474">
        <v>1556946000</v>
      </c>
      <c r="P474" s="11">
        <f t="shared" si="53"/>
        <v>43589.208333333328</v>
      </c>
      <c r="Q474" s="14">
        <f t="shared" si="54"/>
        <v>43535.208333333328</v>
      </c>
      <c r="R474" s="12">
        <f t="shared" si="55"/>
        <v>2019</v>
      </c>
      <c r="S474" t="b">
        <v>0</v>
      </c>
      <c r="T474" t="b">
        <v>0</v>
      </c>
      <c r="U474" t="s">
        <v>23</v>
      </c>
      <c r="V474" s="13" t="s">
        <v>2035</v>
      </c>
      <c r="W474" s="13" t="s">
        <v>2036</v>
      </c>
    </row>
    <row r="475" spans="1:23" ht="17" x14ac:dyDescent="0.2">
      <c r="A475">
        <v>473</v>
      </c>
      <c r="B475" t="s">
        <v>993</v>
      </c>
      <c r="C475" s="3" t="s">
        <v>994</v>
      </c>
      <c r="D475">
        <v>5000</v>
      </c>
      <c r="E475" s="13" t="str">
        <f t="shared" si="50"/>
        <v>5000 to 9999</v>
      </c>
      <c r="F475">
        <v>8907</v>
      </c>
      <c r="G475" s="7">
        <f t="shared" si="49"/>
        <v>178.14000000000001</v>
      </c>
      <c r="H475" t="s">
        <v>20</v>
      </c>
      <c r="I475">
        <v>106</v>
      </c>
      <c r="J475" s="9">
        <f t="shared" si="51"/>
        <v>84.028301886792448</v>
      </c>
      <c r="K475" t="s">
        <v>21</v>
      </c>
      <c r="L475" t="s">
        <v>22</v>
      </c>
      <c r="M475">
        <v>1529989200</v>
      </c>
      <c r="N475" s="11">
        <f t="shared" si="52"/>
        <v>43277.208333333328</v>
      </c>
      <c r="O475">
        <v>1530075600</v>
      </c>
      <c r="P475" s="11">
        <f t="shared" si="53"/>
        <v>43278.208333333328</v>
      </c>
      <c r="Q475" s="14">
        <f t="shared" si="54"/>
        <v>43277.208333333328</v>
      </c>
      <c r="R475" s="12">
        <f t="shared" si="55"/>
        <v>2018</v>
      </c>
      <c r="S475" t="b">
        <v>0</v>
      </c>
      <c r="T475" t="b">
        <v>0</v>
      </c>
      <c r="U475" t="s">
        <v>50</v>
      </c>
      <c r="V475" s="13" t="s">
        <v>2035</v>
      </c>
      <c r="W475" s="13" t="s">
        <v>2043</v>
      </c>
    </row>
    <row r="476" spans="1:23" ht="17" x14ac:dyDescent="0.2">
      <c r="A476">
        <v>474</v>
      </c>
      <c r="B476" t="s">
        <v>995</v>
      </c>
      <c r="C476" s="3" t="s">
        <v>996</v>
      </c>
      <c r="D476">
        <v>4000</v>
      </c>
      <c r="E476" s="13" t="str">
        <f t="shared" si="50"/>
        <v>1000 to 4999</v>
      </c>
      <c r="F476">
        <v>14606</v>
      </c>
      <c r="G476" s="7">
        <f t="shared" si="49"/>
        <v>365.15</v>
      </c>
      <c r="H476" t="s">
        <v>20</v>
      </c>
      <c r="I476">
        <v>142</v>
      </c>
      <c r="J476" s="9">
        <f t="shared" si="51"/>
        <v>102.85915492957747</v>
      </c>
      <c r="K476" t="s">
        <v>21</v>
      </c>
      <c r="L476" t="s">
        <v>22</v>
      </c>
      <c r="M476">
        <v>1418709600</v>
      </c>
      <c r="N476" s="11">
        <f t="shared" si="52"/>
        <v>41989.25</v>
      </c>
      <c r="O476">
        <v>1418796000</v>
      </c>
      <c r="P476" s="11">
        <f t="shared" si="53"/>
        <v>41990.25</v>
      </c>
      <c r="Q476" s="14">
        <f t="shared" si="54"/>
        <v>41989.25</v>
      </c>
      <c r="R476" s="12">
        <f t="shared" si="55"/>
        <v>2014</v>
      </c>
      <c r="S476" t="b">
        <v>0</v>
      </c>
      <c r="T476" t="b">
        <v>0</v>
      </c>
      <c r="U476" t="s">
        <v>269</v>
      </c>
      <c r="V476" s="13" t="s">
        <v>2041</v>
      </c>
      <c r="W476" s="13" t="s">
        <v>2060</v>
      </c>
    </row>
    <row r="477" spans="1:23" ht="34" x14ac:dyDescent="0.2">
      <c r="A477">
        <v>475</v>
      </c>
      <c r="B477" t="s">
        <v>997</v>
      </c>
      <c r="C477" s="3" t="s">
        <v>998</v>
      </c>
      <c r="D477">
        <v>7400</v>
      </c>
      <c r="E477" s="13" t="str">
        <f t="shared" si="50"/>
        <v>5000 to 9999</v>
      </c>
      <c r="F477">
        <v>8432</v>
      </c>
      <c r="G477" s="7">
        <f t="shared" si="49"/>
        <v>113.94594594594594</v>
      </c>
      <c r="H477" t="s">
        <v>20</v>
      </c>
      <c r="I477">
        <v>211</v>
      </c>
      <c r="J477" s="9">
        <f t="shared" si="51"/>
        <v>39.962085308056871</v>
      </c>
      <c r="K477" t="s">
        <v>21</v>
      </c>
      <c r="L477" t="s">
        <v>22</v>
      </c>
      <c r="M477">
        <v>1372136400</v>
      </c>
      <c r="N477" s="11">
        <f t="shared" si="52"/>
        <v>41450.208333333336</v>
      </c>
      <c r="O477">
        <v>1372482000</v>
      </c>
      <c r="P477" s="11">
        <f t="shared" si="53"/>
        <v>41454.208333333336</v>
      </c>
      <c r="Q477" s="14">
        <f t="shared" si="54"/>
        <v>41450.208333333336</v>
      </c>
      <c r="R477" s="12">
        <f t="shared" si="55"/>
        <v>2013</v>
      </c>
      <c r="S477" t="b">
        <v>0</v>
      </c>
      <c r="T477" t="b">
        <v>1</v>
      </c>
      <c r="U477" t="s">
        <v>206</v>
      </c>
      <c r="V477" s="13" t="s">
        <v>2047</v>
      </c>
      <c r="W477" s="13" t="s">
        <v>2059</v>
      </c>
    </row>
    <row r="478" spans="1:23" ht="34" x14ac:dyDescent="0.2">
      <c r="A478">
        <v>476</v>
      </c>
      <c r="B478" t="s">
        <v>999</v>
      </c>
      <c r="C478" s="3" t="s">
        <v>1000</v>
      </c>
      <c r="D478">
        <v>191500</v>
      </c>
      <c r="E478" s="13" t="str">
        <f t="shared" si="50"/>
        <v>Greater than or equal to 50000</v>
      </c>
      <c r="F478">
        <v>57122</v>
      </c>
      <c r="G478" s="7">
        <f t="shared" si="49"/>
        <v>29.828720626631856</v>
      </c>
      <c r="H478" t="s">
        <v>14</v>
      </c>
      <c r="I478">
        <v>1120</v>
      </c>
      <c r="J478" s="9">
        <f t="shared" si="51"/>
        <v>51.001785714285717</v>
      </c>
      <c r="K478" t="s">
        <v>21</v>
      </c>
      <c r="L478" t="s">
        <v>22</v>
      </c>
      <c r="M478">
        <v>1533877200</v>
      </c>
      <c r="N478" s="11">
        <f t="shared" si="52"/>
        <v>43322.208333333328</v>
      </c>
      <c r="O478">
        <v>1534395600</v>
      </c>
      <c r="P478" s="11">
        <f t="shared" si="53"/>
        <v>43328.208333333328</v>
      </c>
      <c r="Q478" s="14">
        <f t="shared" si="54"/>
        <v>43322.208333333328</v>
      </c>
      <c r="R478" s="12">
        <f t="shared" si="55"/>
        <v>2018</v>
      </c>
      <c r="S478" t="b">
        <v>0</v>
      </c>
      <c r="T478" t="b">
        <v>0</v>
      </c>
      <c r="U478" t="s">
        <v>119</v>
      </c>
      <c r="V478" s="13" t="s">
        <v>2047</v>
      </c>
      <c r="W478" s="13" t="s">
        <v>2053</v>
      </c>
    </row>
    <row r="479" spans="1:23" ht="17" x14ac:dyDescent="0.2">
      <c r="A479">
        <v>477</v>
      </c>
      <c r="B479" t="s">
        <v>1001</v>
      </c>
      <c r="C479" s="3" t="s">
        <v>1002</v>
      </c>
      <c r="D479">
        <v>8500</v>
      </c>
      <c r="E479" s="13" t="str">
        <f t="shared" si="50"/>
        <v>5000 to 9999</v>
      </c>
      <c r="F479">
        <v>4613</v>
      </c>
      <c r="G479" s="7">
        <f t="shared" si="49"/>
        <v>54.270588235294113</v>
      </c>
      <c r="H479" t="s">
        <v>14</v>
      </c>
      <c r="I479">
        <v>113</v>
      </c>
      <c r="J479" s="9">
        <f t="shared" si="51"/>
        <v>40.823008849557525</v>
      </c>
      <c r="K479" t="s">
        <v>21</v>
      </c>
      <c r="L479" t="s">
        <v>22</v>
      </c>
      <c r="M479">
        <v>1309064400</v>
      </c>
      <c r="N479" s="11">
        <f t="shared" si="52"/>
        <v>40720.208333333336</v>
      </c>
      <c r="O479">
        <v>1311397200</v>
      </c>
      <c r="P479" s="11">
        <f t="shared" si="53"/>
        <v>40747.208333333336</v>
      </c>
      <c r="Q479" s="14">
        <f t="shared" si="54"/>
        <v>40720.208333333336</v>
      </c>
      <c r="R479" s="12">
        <f t="shared" si="55"/>
        <v>2011</v>
      </c>
      <c r="S479" t="b">
        <v>0</v>
      </c>
      <c r="T479" t="b">
        <v>0</v>
      </c>
      <c r="U479" t="s">
        <v>474</v>
      </c>
      <c r="V479" s="13" t="s">
        <v>2041</v>
      </c>
      <c r="W479" s="13" t="s">
        <v>2063</v>
      </c>
    </row>
    <row r="480" spans="1:23" ht="34" x14ac:dyDescent="0.2">
      <c r="A480">
        <v>478</v>
      </c>
      <c r="B480" t="s">
        <v>1003</v>
      </c>
      <c r="C480" s="3" t="s">
        <v>1004</v>
      </c>
      <c r="D480">
        <v>68800</v>
      </c>
      <c r="E480" s="13" t="str">
        <f t="shared" si="50"/>
        <v>Greater than or equal to 50000</v>
      </c>
      <c r="F480">
        <v>162603</v>
      </c>
      <c r="G480" s="7">
        <f t="shared" si="49"/>
        <v>236.34156976744185</v>
      </c>
      <c r="H480" t="s">
        <v>20</v>
      </c>
      <c r="I480">
        <v>2756</v>
      </c>
      <c r="J480" s="9">
        <f t="shared" si="51"/>
        <v>58.999637155297535</v>
      </c>
      <c r="K480" t="s">
        <v>21</v>
      </c>
      <c r="L480" t="s">
        <v>22</v>
      </c>
      <c r="M480">
        <v>1425877200</v>
      </c>
      <c r="N480" s="11">
        <f t="shared" si="52"/>
        <v>42072.208333333328</v>
      </c>
      <c r="O480">
        <v>1426914000</v>
      </c>
      <c r="P480" s="11">
        <f t="shared" si="53"/>
        <v>42084.208333333328</v>
      </c>
      <c r="Q480" s="14">
        <f t="shared" si="54"/>
        <v>42072.208333333328</v>
      </c>
      <c r="R480" s="12">
        <f t="shared" si="55"/>
        <v>2015</v>
      </c>
      <c r="S480" t="b">
        <v>0</v>
      </c>
      <c r="T480" t="b">
        <v>0</v>
      </c>
      <c r="U480" t="s">
        <v>65</v>
      </c>
      <c r="V480" s="13" t="s">
        <v>2037</v>
      </c>
      <c r="W480" s="13" t="s">
        <v>2046</v>
      </c>
    </row>
    <row r="481" spans="1:23" ht="17" x14ac:dyDescent="0.2">
      <c r="A481">
        <v>479</v>
      </c>
      <c r="B481" t="s">
        <v>1005</v>
      </c>
      <c r="C481" s="3" t="s">
        <v>1006</v>
      </c>
      <c r="D481">
        <v>2400</v>
      </c>
      <c r="E481" s="13" t="str">
        <f t="shared" si="50"/>
        <v>1000 to 4999</v>
      </c>
      <c r="F481">
        <v>12310</v>
      </c>
      <c r="G481" s="7">
        <f t="shared" si="49"/>
        <v>512.91666666666663</v>
      </c>
      <c r="H481" t="s">
        <v>20</v>
      </c>
      <c r="I481">
        <v>173</v>
      </c>
      <c r="J481" s="9">
        <f t="shared" si="51"/>
        <v>71.156069364161851</v>
      </c>
      <c r="K481" t="s">
        <v>40</v>
      </c>
      <c r="L481" t="s">
        <v>41</v>
      </c>
      <c r="M481">
        <v>1501304400</v>
      </c>
      <c r="N481" s="11">
        <f t="shared" si="52"/>
        <v>42945.208333333328</v>
      </c>
      <c r="O481">
        <v>1501477200</v>
      </c>
      <c r="P481" s="11">
        <f t="shared" si="53"/>
        <v>42947.208333333328</v>
      </c>
      <c r="Q481" s="14">
        <f t="shared" si="54"/>
        <v>42945.208333333328</v>
      </c>
      <c r="R481" s="12">
        <f t="shared" si="55"/>
        <v>2017</v>
      </c>
      <c r="S481" t="b">
        <v>0</v>
      </c>
      <c r="T481" t="b">
        <v>0</v>
      </c>
      <c r="U481" t="s">
        <v>17</v>
      </c>
      <c r="V481" s="13" t="s">
        <v>2033</v>
      </c>
      <c r="W481" s="13" t="s">
        <v>2034</v>
      </c>
    </row>
    <row r="482" spans="1:23" ht="17" x14ac:dyDescent="0.2">
      <c r="A482">
        <v>480</v>
      </c>
      <c r="B482" t="s">
        <v>1007</v>
      </c>
      <c r="C482" s="3" t="s">
        <v>1008</v>
      </c>
      <c r="D482">
        <v>8600</v>
      </c>
      <c r="E482" s="13" t="str">
        <f t="shared" si="50"/>
        <v>5000 to 9999</v>
      </c>
      <c r="F482">
        <v>8656</v>
      </c>
      <c r="G482" s="7">
        <f t="shared" si="49"/>
        <v>100.65116279069768</v>
      </c>
      <c r="H482" t="s">
        <v>20</v>
      </c>
      <c r="I482">
        <v>87</v>
      </c>
      <c r="J482" s="9">
        <f t="shared" si="51"/>
        <v>99.494252873563212</v>
      </c>
      <c r="K482" t="s">
        <v>21</v>
      </c>
      <c r="L482" t="s">
        <v>22</v>
      </c>
      <c r="M482">
        <v>1268287200</v>
      </c>
      <c r="N482" s="11">
        <f t="shared" si="52"/>
        <v>40248.25</v>
      </c>
      <c r="O482">
        <v>1269061200</v>
      </c>
      <c r="P482" s="11">
        <f t="shared" si="53"/>
        <v>40257.208333333336</v>
      </c>
      <c r="Q482" s="14">
        <f t="shared" si="54"/>
        <v>40248.25</v>
      </c>
      <c r="R482" s="12">
        <f t="shared" si="55"/>
        <v>2010</v>
      </c>
      <c r="S482" t="b">
        <v>0</v>
      </c>
      <c r="T482" t="b">
        <v>1</v>
      </c>
      <c r="U482" t="s">
        <v>122</v>
      </c>
      <c r="V482" s="13" t="s">
        <v>2054</v>
      </c>
      <c r="W482" s="13" t="s">
        <v>2055</v>
      </c>
    </row>
    <row r="483" spans="1:23" ht="34" x14ac:dyDescent="0.2">
      <c r="A483">
        <v>481</v>
      </c>
      <c r="B483" t="s">
        <v>1009</v>
      </c>
      <c r="C483" s="3" t="s">
        <v>1010</v>
      </c>
      <c r="D483">
        <v>196600</v>
      </c>
      <c r="E483" s="13" t="str">
        <f t="shared" si="50"/>
        <v>Greater than or equal to 50000</v>
      </c>
      <c r="F483">
        <v>159931</v>
      </c>
      <c r="G483" s="7">
        <f t="shared" si="49"/>
        <v>81.348423194303152</v>
      </c>
      <c r="H483" t="s">
        <v>14</v>
      </c>
      <c r="I483">
        <v>1538</v>
      </c>
      <c r="J483" s="9">
        <f t="shared" si="51"/>
        <v>103.98634590377114</v>
      </c>
      <c r="K483" t="s">
        <v>21</v>
      </c>
      <c r="L483" t="s">
        <v>22</v>
      </c>
      <c r="M483">
        <v>1412139600</v>
      </c>
      <c r="N483" s="11">
        <f t="shared" si="52"/>
        <v>41913.208333333336</v>
      </c>
      <c r="O483">
        <v>1415772000</v>
      </c>
      <c r="P483" s="11">
        <f t="shared" si="53"/>
        <v>41955.25</v>
      </c>
      <c r="Q483" s="14">
        <f t="shared" si="54"/>
        <v>41913.208333333336</v>
      </c>
      <c r="R483" s="12">
        <f t="shared" si="55"/>
        <v>2014</v>
      </c>
      <c r="S483" t="b">
        <v>0</v>
      </c>
      <c r="T483" t="b">
        <v>1</v>
      </c>
      <c r="U483" t="s">
        <v>33</v>
      </c>
      <c r="V483" s="13" t="s">
        <v>2039</v>
      </c>
      <c r="W483" s="13" t="s">
        <v>2040</v>
      </c>
    </row>
    <row r="484" spans="1:23" ht="34" x14ac:dyDescent="0.2">
      <c r="A484">
        <v>482</v>
      </c>
      <c r="B484" t="s">
        <v>1011</v>
      </c>
      <c r="C484" s="3" t="s">
        <v>1012</v>
      </c>
      <c r="D484">
        <v>4200</v>
      </c>
      <c r="E484" s="13" t="str">
        <f t="shared" si="50"/>
        <v>1000 to 4999</v>
      </c>
      <c r="F484">
        <v>689</v>
      </c>
      <c r="G484" s="7">
        <f t="shared" si="49"/>
        <v>16.404761904761905</v>
      </c>
      <c r="H484" t="s">
        <v>14</v>
      </c>
      <c r="I484">
        <v>9</v>
      </c>
      <c r="J484" s="9">
        <f t="shared" si="51"/>
        <v>76.555555555555557</v>
      </c>
      <c r="K484" t="s">
        <v>21</v>
      </c>
      <c r="L484" t="s">
        <v>22</v>
      </c>
      <c r="M484">
        <v>1330063200</v>
      </c>
      <c r="N484" s="11">
        <f t="shared" si="52"/>
        <v>40963.25</v>
      </c>
      <c r="O484">
        <v>1331013600</v>
      </c>
      <c r="P484" s="11">
        <f t="shared" si="53"/>
        <v>40974.25</v>
      </c>
      <c r="Q484" s="14">
        <f t="shared" si="54"/>
        <v>40963.25</v>
      </c>
      <c r="R484" s="12">
        <f t="shared" si="55"/>
        <v>2012</v>
      </c>
      <c r="S484" t="b">
        <v>0</v>
      </c>
      <c r="T484" t="b">
        <v>1</v>
      </c>
      <c r="U484" t="s">
        <v>119</v>
      </c>
      <c r="V484" s="13" t="s">
        <v>2047</v>
      </c>
      <c r="W484" s="13" t="s">
        <v>2053</v>
      </c>
    </row>
    <row r="485" spans="1:23" ht="34" x14ac:dyDescent="0.2">
      <c r="A485">
        <v>483</v>
      </c>
      <c r="B485" t="s">
        <v>1013</v>
      </c>
      <c r="C485" s="3" t="s">
        <v>1014</v>
      </c>
      <c r="D485">
        <v>91400</v>
      </c>
      <c r="E485" s="13" t="str">
        <f t="shared" si="50"/>
        <v>Greater than or equal to 50000</v>
      </c>
      <c r="F485">
        <v>48236</v>
      </c>
      <c r="G485" s="7">
        <f t="shared" si="49"/>
        <v>52.774617067833695</v>
      </c>
      <c r="H485" t="s">
        <v>14</v>
      </c>
      <c r="I485">
        <v>554</v>
      </c>
      <c r="J485" s="9">
        <f t="shared" si="51"/>
        <v>87.068592057761734</v>
      </c>
      <c r="K485" t="s">
        <v>21</v>
      </c>
      <c r="L485" t="s">
        <v>22</v>
      </c>
      <c r="M485">
        <v>1576130400</v>
      </c>
      <c r="N485" s="11">
        <f t="shared" si="52"/>
        <v>43811.25</v>
      </c>
      <c r="O485">
        <v>1576735200</v>
      </c>
      <c r="P485" s="11">
        <f t="shared" si="53"/>
        <v>43818.25</v>
      </c>
      <c r="Q485" s="14">
        <f t="shared" si="54"/>
        <v>43811.25</v>
      </c>
      <c r="R485" s="12">
        <f t="shared" si="55"/>
        <v>2019</v>
      </c>
      <c r="S485" t="b">
        <v>0</v>
      </c>
      <c r="T485" t="b">
        <v>0</v>
      </c>
      <c r="U485" t="s">
        <v>33</v>
      </c>
      <c r="V485" s="13" t="s">
        <v>2039</v>
      </c>
      <c r="W485" s="13" t="s">
        <v>2040</v>
      </c>
    </row>
    <row r="486" spans="1:23" ht="17" x14ac:dyDescent="0.2">
      <c r="A486">
        <v>484</v>
      </c>
      <c r="B486" t="s">
        <v>1015</v>
      </c>
      <c r="C486" s="3" t="s">
        <v>1016</v>
      </c>
      <c r="D486">
        <v>29600</v>
      </c>
      <c r="E486" s="13" t="str">
        <f t="shared" si="50"/>
        <v>25000 to 29999</v>
      </c>
      <c r="F486">
        <v>77021</v>
      </c>
      <c r="G486" s="7">
        <f t="shared" si="49"/>
        <v>260.20608108108109</v>
      </c>
      <c r="H486" t="s">
        <v>20</v>
      </c>
      <c r="I486">
        <v>1572</v>
      </c>
      <c r="J486" s="9">
        <f t="shared" si="51"/>
        <v>48.99554707379135</v>
      </c>
      <c r="K486" t="s">
        <v>40</v>
      </c>
      <c r="L486" t="s">
        <v>41</v>
      </c>
      <c r="M486">
        <v>1407128400</v>
      </c>
      <c r="N486" s="11">
        <f t="shared" si="52"/>
        <v>41855.208333333336</v>
      </c>
      <c r="O486">
        <v>1411362000</v>
      </c>
      <c r="P486" s="11">
        <f t="shared" si="53"/>
        <v>41904.208333333336</v>
      </c>
      <c r="Q486" s="14">
        <f t="shared" si="54"/>
        <v>41855.208333333336</v>
      </c>
      <c r="R486" s="12">
        <f t="shared" si="55"/>
        <v>2014</v>
      </c>
      <c r="S486" t="b">
        <v>0</v>
      </c>
      <c r="T486" t="b">
        <v>1</v>
      </c>
      <c r="U486" t="s">
        <v>17</v>
      </c>
      <c r="V486" s="13" t="s">
        <v>2033</v>
      </c>
      <c r="W486" s="13" t="s">
        <v>2034</v>
      </c>
    </row>
    <row r="487" spans="1:23" ht="34" x14ac:dyDescent="0.2">
      <c r="A487">
        <v>485</v>
      </c>
      <c r="B487" t="s">
        <v>1017</v>
      </c>
      <c r="C487" s="3" t="s">
        <v>1018</v>
      </c>
      <c r="D487">
        <v>90600</v>
      </c>
      <c r="E487" s="13" t="str">
        <f t="shared" si="50"/>
        <v>Greater than or equal to 50000</v>
      </c>
      <c r="F487">
        <v>27844</v>
      </c>
      <c r="G487" s="7">
        <f t="shared" si="49"/>
        <v>30.73289183222958</v>
      </c>
      <c r="H487" t="s">
        <v>14</v>
      </c>
      <c r="I487">
        <v>648</v>
      </c>
      <c r="J487" s="9">
        <f t="shared" si="51"/>
        <v>42.969135802469133</v>
      </c>
      <c r="K487" t="s">
        <v>40</v>
      </c>
      <c r="L487" t="s">
        <v>41</v>
      </c>
      <c r="M487">
        <v>1560142800</v>
      </c>
      <c r="N487" s="11">
        <f t="shared" si="52"/>
        <v>43626.208333333328</v>
      </c>
      <c r="O487">
        <v>1563685200</v>
      </c>
      <c r="P487" s="11">
        <f t="shared" si="53"/>
        <v>43667.208333333328</v>
      </c>
      <c r="Q487" s="14">
        <f t="shared" si="54"/>
        <v>43626.208333333328</v>
      </c>
      <c r="R487" s="12">
        <f t="shared" si="55"/>
        <v>2019</v>
      </c>
      <c r="S487" t="b">
        <v>0</v>
      </c>
      <c r="T487" t="b">
        <v>0</v>
      </c>
      <c r="U487" t="s">
        <v>33</v>
      </c>
      <c r="V487" s="13" t="s">
        <v>2039</v>
      </c>
      <c r="W487" s="13" t="s">
        <v>2040</v>
      </c>
    </row>
    <row r="488" spans="1:23" ht="34" x14ac:dyDescent="0.2">
      <c r="A488">
        <v>486</v>
      </c>
      <c r="B488" t="s">
        <v>1019</v>
      </c>
      <c r="C488" s="3" t="s">
        <v>1020</v>
      </c>
      <c r="D488">
        <v>5200</v>
      </c>
      <c r="E488" s="13" t="str">
        <f t="shared" si="50"/>
        <v>5000 to 9999</v>
      </c>
      <c r="F488">
        <v>702</v>
      </c>
      <c r="G488" s="7">
        <f t="shared" si="49"/>
        <v>13.5</v>
      </c>
      <c r="H488" t="s">
        <v>14</v>
      </c>
      <c r="I488">
        <v>21</v>
      </c>
      <c r="J488" s="9">
        <f t="shared" si="51"/>
        <v>33.428571428571431</v>
      </c>
      <c r="K488" t="s">
        <v>40</v>
      </c>
      <c r="L488" t="s">
        <v>41</v>
      </c>
      <c r="M488">
        <v>1520575200</v>
      </c>
      <c r="N488" s="11">
        <f t="shared" si="52"/>
        <v>43168.25</v>
      </c>
      <c r="O488">
        <v>1521867600</v>
      </c>
      <c r="P488" s="11">
        <f t="shared" si="53"/>
        <v>43183.208333333328</v>
      </c>
      <c r="Q488" s="14">
        <f t="shared" si="54"/>
        <v>43168.25</v>
      </c>
      <c r="R488" s="12">
        <f t="shared" si="55"/>
        <v>2018</v>
      </c>
      <c r="S488" t="b">
        <v>0</v>
      </c>
      <c r="T488" t="b">
        <v>1</v>
      </c>
      <c r="U488" t="s">
        <v>206</v>
      </c>
      <c r="V488" s="13" t="s">
        <v>2047</v>
      </c>
      <c r="W488" s="13" t="s">
        <v>2059</v>
      </c>
    </row>
    <row r="489" spans="1:23" ht="34" x14ac:dyDescent="0.2">
      <c r="A489">
        <v>487</v>
      </c>
      <c r="B489" t="s">
        <v>1021</v>
      </c>
      <c r="C489" s="3" t="s">
        <v>1022</v>
      </c>
      <c r="D489">
        <v>110300</v>
      </c>
      <c r="E489" s="13" t="str">
        <f t="shared" si="50"/>
        <v>Greater than or equal to 50000</v>
      </c>
      <c r="F489">
        <v>197024</v>
      </c>
      <c r="G489" s="7">
        <f t="shared" si="49"/>
        <v>178.62556663644605</v>
      </c>
      <c r="H489" t="s">
        <v>20</v>
      </c>
      <c r="I489">
        <v>2346</v>
      </c>
      <c r="J489" s="9">
        <f t="shared" si="51"/>
        <v>83.982949701619773</v>
      </c>
      <c r="K489" t="s">
        <v>21</v>
      </c>
      <c r="L489" t="s">
        <v>22</v>
      </c>
      <c r="M489">
        <v>1492664400</v>
      </c>
      <c r="N489" s="11">
        <f t="shared" si="52"/>
        <v>42845.208333333328</v>
      </c>
      <c r="O489">
        <v>1495515600</v>
      </c>
      <c r="P489" s="11">
        <f t="shared" si="53"/>
        <v>42878.208333333328</v>
      </c>
      <c r="Q489" s="14">
        <f t="shared" si="54"/>
        <v>42845.208333333328</v>
      </c>
      <c r="R489" s="12">
        <f t="shared" si="55"/>
        <v>2017</v>
      </c>
      <c r="S489" t="b">
        <v>0</v>
      </c>
      <c r="T489" t="b">
        <v>0</v>
      </c>
      <c r="U489" t="s">
        <v>33</v>
      </c>
      <c r="V489" s="13" t="s">
        <v>2039</v>
      </c>
      <c r="W489" s="13" t="s">
        <v>2040</v>
      </c>
    </row>
    <row r="490" spans="1:23" ht="17" x14ac:dyDescent="0.2">
      <c r="A490">
        <v>488</v>
      </c>
      <c r="B490" t="s">
        <v>1023</v>
      </c>
      <c r="C490" s="3" t="s">
        <v>1024</v>
      </c>
      <c r="D490">
        <v>5300</v>
      </c>
      <c r="E490" s="13" t="str">
        <f t="shared" si="50"/>
        <v>5000 to 9999</v>
      </c>
      <c r="F490">
        <v>11663</v>
      </c>
      <c r="G490" s="7">
        <f t="shared" si="49"/>
        <v>220.0566037735849</v>
      </c>
      <c r="H490" t="s">
        <v>20</v>
      </c>
      <c r="I490">
        <v>115</v>
      </c>
      <c r="J490" s="9">
        <f t="shared" si="51"/>
        <v>101.41739130434783</v>
      </c>
      <c r="K490" t="s">
        <v>21</v>
      </c>
      <c r="L490" t="s">
        <v>22</v>
      </c>
      <c r="M490">
        <v>1454479200</v>
      </c>
      <c r="N490" s="11">
        <f t="shared" si="52"/>
        <v>42403.25</v>
      </c>
      <c r="O490">
        <v>1455948000</v>
      </c>
      <c r="P490" s="11">
        <f t="shared" si="53"/>
        <v>42420.25</v>
      </c>
      <c r="Q490" s="14">
        <f t="shared" si="54"/>
        <v>42403.25</v>
      </c>
      <c r="R490" s="12">
        <f t="shared" si="55"/>
        <v>2016</v>
      </c>
      <c r="S490" t="b">
        <v>0</v>
      </c>
      <c r="T490" t="b">
        <v>0</v>
      </c>
      <c r="U490" t="s">
        <v>33</v>
      </c>
      <c r="V490" s="13" t="s">
        <v>2039</v>
      </c>
      <c r="W490" s="13" t="s">
        <v>2040</v>
      </c>
    </row>
    <row r="491" spans="1:23" ht="17" x14ac:dyDescent="0.2">
      <c r="A491">
        <v>489</v>
      </c>
      <c r="B491" t="s">
        <v>1025</v>
      </c>
      <c r="C491" s="3" t="s">
        <v>1026</v>
      </c>
      <c r="D491">
        <v>9200</v>
      </c>
      <c r="E491" s="13" t="str">
        <f t="shared" si="50"/>
        <v>5000 to 9999</v>
      </c>
      <c r="F491">
        <v>9339</v>
      </c>
      <c r="G491" s="7">
        <f t="shared" si="49"/>
        <v>101.5108695652174</v>
      </c>
      <c r="H491" t="s">
        <v>20</v>
      </c>
      <c r="I491">
        <v>85</v>
      </c>
      <c r="J491" s="9">
        <f t="shared" si="51"/>
        <v>109.87058823529412</v>
      </c>
      <c r="K491" t="s">
        <v>107</v>
      </c>
      <c r="L491" t="s">
        <v>108</v>
      </c>
      <c r="M491">
        <v>1281934800</v>
      </c>
      <c r="N491" s="11">
        <f t="shared" si="52"/>
        <v>40406.208333333336</v>
      </c>
      <c r="O491">
        <v>1282366800</v>
      </c>
      <c r="P491" s="11">
        <f t="shared" si="53"/>
        <v>40411.208333333336</v>
      </c>
      <c r="Q491" s="14">
        <f t="shared" si="54"/>
        <v>40406.208333333336</v>
      </c>
      <c r="R491" s="12">
        <f t="shared" si="55"/>
        <v>2010</v>
      </c>
      <c r="S491" t="b">
        <v>0</v>
      </c>
      <c r="T491" t="b">
        <v>0</v>
      </c>
      <c r="U491" t="s">
        <v>65</v>
      </c>
      <c r="V491" s="13" t="s">
        <v>2037</v>
      </c>
      <c r="W491" s="13" t="s">
        <v>2046</v>
      </c>
    </row>
    <row r="492" spans="1:23" ht="17" x14ac:dyDescent="0.2">
      <c r="A492">
        <v>490</v>
      </c>
      <c r="B492" t="s">
        <v>1027</v>
      </c>
      <c r="C492" s="3" t="s">
        <v>1028</v>
      </c>
      <c r="D492">
        <v>2400</v>
      </c>
      <c r="E492" s="13" t="str">
        <f t="shared" si="50"/>
        <v>1000 to 4999</v>
      </c>
      <c r="F492">
        <v>4596</v>
      </c>
      <c r="G492" s="7">
        <f t="shared" si="49"/>
        <v>191.5</v>
      </c>
      <c r="H492" t="s">
        <v>20</v>
      </c>
      <c r="I492">
        <v>144</v>
      </c>
      <c r="J492" s="9">
        <f t="shared" si="51"/>
        <v>31.916666666666668</v>
      </c>
      <c r="K492" t="s">
        <v>21</v>
      </c>
      <c r="L492" t="s">
        <v>22</v>
      </c>
      <c r="M492">
        <v>1573970400</v>
      </c>
      <c r="N492" s="11">
        <f t="shared" si="52"/>
        <v>43786.25</v>
      </c>
      <c r="O492">
        <v>1574575200</v>
      </c>
      <c r="P492" s="11">
        <f t="shared" si="53"/>
        <v>43793.25</v>
      </c>
      <c r="Q492" s="14">
        <f t="shared" si="54"/>
        <v>43786.25</v>
      </c>
      <c r="R492" s="12">
        <f t="shared" si="55"/>
        <v>2019</v>
      </c>
      <c r="S492" t="b">
        <v>0</v>
      </c>
      <c r="T492" t="b">
        <v>0</v>
      </c>
      <c r="U492" t="s">
        <v>1029</v>
      </c>
      <c r="V492" s="13" t="s">
        <v>2064</v>
      </c>
      <c r="W492" s="13" t="s">
        <v>2065</v>
      </c>
    </row>
    <row r="493" spans="1:23" ht="34" x14ac:dyDescent="0.2">
      <c r="A493">
        <v>491</v>
      </c>
      <c r="B493" t="s">
        <v>1030</v>
      </c>
      <c r="C493" s="3" t="s">
        <v>1031</v>
      </c>
      <c r="D493">
        <v>56800</v>
      </c>
      <c r="E493" s="13" t="str">
        <f t="shared" si="50"/>
        <v>Greater than or equal to 50000</v>
      </c>
      <c r="F493">
        <v>173437</v>
      </c>
      <c r="G493" s="7">
        <f t="shared" si="49"/>
        <v>305.34683098591546</v>
      </c>
      <c r="H493" t="s">
        <v>20</v>
      </c>
      <c r="I493">
        <v>2443</v>
      </c>
      <c r="J493" s="9">
        <f t="shared" si="51"/>
        <v>70.993450675399103</v>
      </c>
      <c r="K493" t="s">
        <v>21</v>
      </c>
      <c r="L493" t="s">
        <v>22</v>
      </c>
      <c r="M493">
        <v>1372654800</v>
      </c>
      <c r="N493" s="11">
        <f t="shared" si="52"/>
        <v>41456.208333333336</v>
      </c>
      <c r="O493">
        <v>1374901200</v>
      </c>
      <c r="P493" s="11">
        <f t="shared" si="53"/>
        <v>41482.208333333336</v>
      </c>
      <c r="Q493" s="14">
        <f t="shared" si="54"/>
        <v>41456.208333333336</v>
      </c>
      <c r="R493" s="12">
        <f t="shared" si="55"/>
        <v>2013</v>
      </c>
      <c r="S493" t="b">
        <v>0</v>
      </c>
      <c r="T493" t="b">
        <v>1</v>
      </c>
      <c r="U493" t="s">
        <v>17</v>
      </c>
      <c r="V493" s="13" t="s">
        <v>2033</v>
      </c>
      <c r="W493" s="13" t="s">
        <v>2034</v>
      </c>
    </row>
    <row r="494" spans="1:23" ht="34" x14ac:dyDescent="0.2">
      <c r="A494">
        <v>492</v>
      </c>
      <c r="B494" t="s">
        <v>1032</v>
      </c>
      <c r="C494" s="3" t="s">
        <v>1033</v>
      </c>
      <c r="D494">
        <v>191000</v>
      </c>
      <c r="E494" s="13" t="str">
        <f t="shared" si="50"/>
        <v>Greater than or equal to 50000</v>
      </c>
      <c r="F494">
        <v>45831</v>
      </c>
      <c r="G494" s="7">
        <f t="shared" si="49"/>
        <v>23.995287958115181</v>
      </c>
      <c r="H494" t="s">
        <v>74</v>
      </c>
      <c r="I494">
        <v>595</v>
      </c>
      <c r="J494" s="9">
        <f t="shared" si="51"/>
        <v>77.026890756302521</v>
      </c>
      <c r="K494" t="s">
        <v>21</v>
      </c>
      <c r="L494" t="s">
        <v>22</v>
      </c>
      <c r="M494">
        <v>1275886800</v>
      </c>
      <c r="N494" s="11">
        <f t="shared" si="52"/>
        <v>40336.208333333336</v>
      </c>
      <c r="O494">
        <v>1278910800</v>
      </c>
      <c r="P494" s="11">
        <f t="shared" si="53"/>
        <v>40371.208333333336</v>
      </c>
      <c r="Q494" s="14">
        <f t="shared" si="54"/>
        <v>40336.208333333336</v>
      </c>
      <c r="R494" s="12">
        <f t="shared" si="55"/>
        <v>2010</v>
      </c>
      <c r="S494" t="b">
        <v>1</v>
      </c>
      <c r="T494" t="b">
        <v>1</v>
      </c>
      <c r="U494" t="s">
        <v>100</v>
      </c>
      <c r="V494" s="13" t="s">
        <v>2041</v>
      </c>
      <c r="W494" s="13" t="s">
        <v>2052</v>
      </c>
    </row>
    <row r="495" spans="1:23" ht="17" x14ac:dyDescent="0.2">
      <c r="A495">
        <v>493</v>
      </c>
      <c r="B495" t="s">
        <v>1034</v>
      </c>
      <c r="C495" s="3" t="s">
        <v>1035</v>
      </c>
      <c r="D495">
        <v>900</v>
      </c>
      <c r="E495" s="13" t="str">
        <f t="shared" si="50"/>
        <v>Less than 1000</v>
      </c>
      <c r="F495">
        <v>6514</v>
      </c>
      <c r="G495" s="7">
        <f t="shared" si="49"/>
        <v>723.77777777777771</v>
      </c>
      <c r="H495" t="s">
        <v>20</v>
      </c>
      <c r="I495">
        <v>64</v>
      </c>
      <c r="J495" s="9">
        <f t="shared" si="51"/>
        <v>101.78125</v>
      </c>
      <c r="K495" t="s">
        <v>21</v>
      </c>
      <c r="L495" t="s">
        <v>22</v>
      </c>
      <c r="M495">
        <v>1561784400</v>
      </c>
      <c r="N495" s="11">
        <f t="shared" si="52"/>
        <v>43645.208333333328</v>
      </c>
      <c r="O495">
        <v>1562907600</v>
      </c>
      <c r="P495" s="11">
        <f t="shared" si="53"/>
        <v>43658.208333333328</v>
      </c>
      <c r="Q495" s="14">
        <f t="shared" si="54"/>
        <v>43645.208333333328</v>
      </c>
      <c r="R495" s="12">
        <f t="shared" si="55"/>
        <v>2019</v>
      </c>
      <c r="S495" t="b">
        <v>0</v>
      </c>
      <c r="T495" t="b">
        <v>0</v>
      </c>
      <c r="U495" t="s">
        <v>122</v>
      </c>
      <c r="V495" s="13" t="s">
        <v>2054</v>
      </c>
      <c r="W495" s="13" t="s">
        <v>2055</v>
      </c>
    </row>
    <row r="496" spans="1:23" ht="17" x14ac:dyDescent="0.2">
      <c r="A496">
        <v>494</v>
      </c>
      <c r="B496" t="s">
        <v>1036</v>
      </c>
      <c r="C496" s="3" t="s">
        <v>1037</v>
      </c>
      <c r="D496">
        <v>2500</v>
      </c>
      <c r="E496" s="13" t="str">
        <f t="shared" si="50"/>
        <v>1000 to 4999</v>
      </c>
      <c r="F496">
        <v>13684</v>
      </c>
      <c r="G496" s="7">
        <f t="shared" si="49"/>
        <v>547.36</v>
      </c>
      <c r="H496" t="s">
        <v>20</v>
      </c>
      <c r="I496">
        <v>268</v>
      </c>
      <c r="J496" s="9">
        <f t="shared" si="51"/>
        <v>51.059701492537314</v>
      </c>
      <c r="K496" t="s">
        <v>21</v>
      </c>
      <c r="L496" t="s">
        <v>22</v>
      </c>
      <c r="M496">
        <v>1332392400</v>
      </c>
      <c r="N496" s="11">
        <f t="shared" si="52"/>
        <v>40990.208333333336</v>
      </c>
      <c r="O496">
        <v>1332478800</v>
      </c>
      <c r="P496" s="11">
        <f t="shared" si="53"/>
        <v>40991.208333333336</v>
      </c>
      <c r="Q496" s="14">
        <f t="shared" si="54"/>
        <v>40990.208333333336</v>
      </c>
      <c r="R496" s="12">
        <f t="shared" si="55"/>
        <v>2012</v>
      </c>
      <c r="S496" t="b">
        <v>0</v>
      </c>
      <c r="T496" t="b">
        <v>0</v>
      </c>
      <c r="U496" t="s">
        <v>65</v>
      </c>
      <c r="V496" s="13" t="s">
        <v>2037</v>
      </c>
      <c r="W496" s="13" t="s">
        <v>2046</v>
      </c>
    </row>
    <row r="497" spans="1:23" ht="17" x14ac:dyDescent="0.2">
      <c r="A497">
        <v>495</v>
      </c>
      <c r="B497" t="s">
        <v>1038</v>
      </c>
      <c r="C497" s="3" t="s">
        <v>1039</v>
      </c>
      <c r="D497">
        <v>3200</v>
      </c>
      <c r="E497" s="13" t="str">
        <f t="shared" si="50"/>
        <v>1000 to 4999</v>
      </c>
      <c r="F497">
        <v>13264</v>
      </c>
      <c r="G497" s="7">
        <f t="shared" si="49"/>
        <v>414.49999999999994</v>
      </c>
      <c r="H497" t="s">
        <v>20</v>
      </c>
      <c r="I497">
        <v>195</v>
      </c>
      <c r="J497" s="9">
        <f t="shared" si="51"/>
        <v>68.02051282051282</v>
      </c>
      <c r="K497" t="s">
        <v>36</v>
      </c>
      <c r="L497" t="s">
        <v>37</v>
      </c>
      <c r="M497">
        <v>1402376400</v>
      </c>
      <c r="N497" s="11">
        <f t="shared" si="52"/>
        <v>41800.208333333336</v>
      </c>
      <c r="O497">
        <v>1402722000</v>
      </c>
      <c r="P497" s="11">
        <f t="shared" si="53"/>
        <v>41804.208333333336</v>
      </c>
      <c r="Q497" s="14">
        <f t="shared" si="54"/>
        <v>41800.208333333336</v>
      </c>
      <c r="R497" s="12">
        <f t="shared" si="55"/>
        <v>2014</v>
      </c>
      <c r="S497" t="b">
        <v>0</v>
      </c>
      <c r="T497" t="b">
        <v>0</v>
      </c>
      <c r="U497" t="s">
        <v>33</v>
      </c>
      <c r="V497" s="13" t="s">
        <v>2039</v>
      </c>
      <c r="W497" s="13" t="s">
        <v>2040</v>
      </c>
    </row>
    <row r="498" spans="1:23" ht="34" x14ac:dyDescent="0.2">
      <c r="A498">
        <v>496</v>
      </c>
      <c r="B498" t="s">
        <v>1040</v>
      </c>
      <c r="C498" s="3" t="s">
        <v>1041</v>
      </c>
      <c r="D498">
        <v>183800</v>
      </c>
      <c r="E498" s="13" t="str">
        <f t="shared" si="50"/>
        <v>Greater than or equal to 50000</v>
      </c>
      <c r="F498">
        <v>1667</v>
      </c>
      <c r="G498" s="7">
        <f t="shared" si="49"/>
        <v>0.90696409140369971</v>
      </c>
      <c r="H498" t="s">
        <v>14</v>
      </c>
      <c r="I498">
        <v>54</v>
      </c>
      <c r="J498" s="9">
        <f t="shared" si="51"/>
        <v>30.87037037037037</v>
      </c>
      <c r="K498" t="s">
        <v>21</v>
      </c>
      <c r="L498" t="s">
        <v>22</v>
      </c>
      <c r="M498">
        <v>1495342800</v>
      </c>
      <c r="N498" s="11">
        <f t="shared" si="52"/>
        <v>42876.208333333328</v>
      </c>
      <c r="O498">
        <v>1496811600</v>
      </c>
      <c r="P498" s="11">
        <f t="shared" si="53"/>
        <v>42893.208333333328</v>
      </c>
      <c r="Q498" s="14">
        <f t="shared" si="54"/>
        <v>42876.208333333328</v>
      </c>
      <c r="R498" s="12">
        <f t="shared" si="55"/>
        <v>2017</v>
      </c>
      <c r="S498" t="b">
        <v>0</v>
      </c>
      <c r="T498" t="b">
        <v>0</v>
      </c>
      <c r="U498" t="s">
        <v>71</v>
      </c>
      <c r="V498" s="13" t="s">
        <v>2041</v>
      </c>
      <c r="W498" s="13" t="s">
        <v>2049</v>
      </c>
    </row>
    <row r="499" spans="1:23" ht="17" x14ac:dyDescent="0.2">
      <c r="A499">
        <v>497</v>
      </c>
      <c r="B499" t="s">
        <v>1042</v>
      </c>
      <c r="C499" s="3" t="s">
        <v>1043</v>
      </c>
      <c r="D499">
        <v>9800</v>
      </c>
      <c r="E499" s="13" t="str">
        <f t="shared" si="50"/>
        <v>5000 to 9999</v>
      </c>
      <c r="F499">
        <v>3349</v>
      </c>
      <c r="G499" s="7">
        <f t="shared" si="49"/>
        <v>34.173469387755098</v>
      </c>
      <c r="H499" t="s">
        <v>14</v>
      </c>
      <c r="I499">
        <v>120</v>
      </c>
      <c r="J499" s="9">
        <f t="shared" si="51"/>
        <v>27.908333333333335</v>
      </c>
      <c r="K499" t="s">
        <v>21</v>
      </c>
      <c r="L499" t="s">
        <v>22</v>
      </c>
      <c r="M499">
        <v>1482213600</v>
      </c>
      <c r="N499" s="11">
        <f t="shared" si="52"/>
        <v>42724.25</v>
      </c>
      <c r="O499">
        <v>1482213600</v>
      </c>
      <c r="P499" s="11">
        <f t="shared" si="53"/>
        <v>42724.25</v>
      </c>
      <c r="Q499" s="14">
        <f t="shared" si="54"/>
        <v>42724.25</v>
      </c>
      <c r="R499" s="12">
        <f t="shared" si="55"/>
        <v>2016</v>
      </c>
      <c r="S499" t="b">
        <v>0</v>
      </c>
      <c r="T499" t="b">
        <v>1</v>
      </c>
      <c r="U499" t="s">
        <v>65</v>
      </c>
      <c r="V499" s="13" t="s">
        <v>2037</v>
      </c>
      <c r="W499" s="13" t="s">
        <v>2046</v>
      </c>
    </row>
    <row r="500" spans="1:23" ht="34" x14ac:dyDescent="0.2">
      <c r="A500">
        <v>498</v>
      </c>
      <c r="B500" t="s">
        <v>1044</v>
      </c>
      <c r="C500" s="3" t="s">
        <v>1045</v>
      </c>
      <c r="D500">
        <v>193400</v>
      </c>
      <c r="E500" s="13" t="str">
        <f t="shared" si="50"/>
        <v>Greater than or equal to 50000</v>
      </c>
      <c r="F500">
        <v>46317</v>
      </c>
      <c r="G500" s="7">
        <f t="shared" si="49"/>
        <v>23.948810754912099</v>
      </c>
      <c r="H500" t="s">
        <v>14</v>
      </c>
      <c r="I500">
        <v>579</v>
      </c>
      <c r="J500" s="9">
        <f t="shared" si="51"/>
        <v>79.994818652849744</v>
      </c>
      <c r="K500" t="s">
        <v>36</v>
      </c>
      <c r="L500" t="s">
        <v>37</v>
      </c>
      <c r="M500">
        <v>1420092000</v>
      </c>
      <c r="N500" s="11">
        <f t="shared" si="52"/>
        <v>42005.25</v>
      </c>
      <c r="O500">
        <v>1420264800</v>
      </c>
      <c r="P500" s="11">
        <f t="shared" si="53"/>
        <v>42007.25</v>
      </c>
      <c r="Q500" s="14">
        <f t="shared" si="54"/>
        <v>42005.25</v>
      </c>
      <c r="R500" s="12">
        <f t="shared" si="55"/>
        <v>2015</v>
      </c>
      <c r="S500" t="b">
        <v>0</v>
      </c>
      <c r="T500" t="b">
        <v>0</v>
      </c>
      <c r="U500" t="s">
        <v>28</v>
      </c>
      <c r="V500" s="13" t="s">
        <v>2037</v>
      </c>
      <c r="W500" s="13" t="s">
        <v>2038</v>
      </c>
    </row>
    <row r="501" spans="1:23" ht="34" x14ac:dyDescent="0.2">
      <c r="A501">
        <v>499</v>
      </c>
      <c r="B501" t="s">
        <v>1046</v>
      </c>
      <c r="C501" s="3" t="s">
        <v>1047</v>
      </c>
      <c r="D501">
        <v>163800</v>
      </c>
      <c r="E501" s="13" t="str">
        <f t="shared" si="50"/>
        <v>Greater than or equal to 50000</v>
      </c>
      <c r="F501">
        <v>78743</v>
      </c>
      <c r="G501" s="7">
        <f t="shared" si="49"/>
        <v>48.072649572649574</v>
      </c>
      <c r="H501" t="s">
        <v>14</v>
      </c>
      <c r="I501">
        <v>2072</v>
      </c>
      <c r="J501" s="9">
        <f t="shared" si="51"/>
        <v>38.003378378378379</v>
      </c>
      <c r="K501" t="s">
        <v>21</v>
      </c>
      <c r="L501" t="s">
        <v>22</v>
      </c>
      <c r="M501">
        <v>1458018000</v>
      </c>
      <c r="N501" s="11">
        <f t="shared" si="52"/>
        <v>42444.208333333328</v>
      </c>
      <c r="O501">
        <v>1458450000</v>
      </c>
      <c r="P501" s="11">
        <f t="shared" si="53"/>
        <v>42449.208333333328</v>
      </c>
      <c r="Q501" s="14">
        <f t="shared" si="54"/>
        <v>42444.208333333328</v>
      </c>
      <c r="R501" s="12">
        <f t="shared" si="55"/>
        <v>2016</v>
      </c>
      <c r="S501" t="b">
        <v>0</v>
      </c>
      <c r="T501" t="b">
        <v>1</v>
      </c>
      <c r="U501" t="s">
        <v>42</v>
      </c>
      <c r="V501" s="13" t="s">
        <v>2041</v>
      </c>
      <c r="W501" s="13" t="s">
        <v>2042</v>
      </c>
    </row>
    <row r="502" spans="1:23" ht="17" x14ac:dyDescent="0.2">
      <c r="A502">
        <v>500</v>
      </c>
      <c r="B502" t="s">
        <v>1048</v>
      </c>
      <c r="C502" s="3" t="s">
        <v>1049</v>
      </c>
      <c r="D502">
        <v>100</v>
      </c>
      <c r="E502" s="13" t="str">
        <f t="shared" si="50"/>
        <v>Less than 1000</v>
      </c>
      <c r="F502">
        <v>0</v>
      </c>
      <c r="G502" s="7">
        <f t="shared" si="49"/>
        <v>0</v>
      </c>
      <c r="H502" t="s">
        <v>14</v>
      </c>
      <c r="I502">
        <v>0</v>
      </c>
      <c r="J502" s="9">
        <f t="shared" si="51"/>
        <v>0</v>
      </c>
      <c r="K502" t="s">
        <v>21</v>
      </c>
      <c r="L502" t="s">
        <v>22</v>
      </c>
      <c r="M502">
        <v>1367384400</v>
      </c>
      <c r="N502" s="11">
        <f t="shared" si="52"/>
        <v>41395.208333333336</v>
      </c>
      <c r="O502">
        <v>1369803600</v>
      </c>
      <c r="P502" s="11">
        <f t="shared" si="53"/>
        <v>41423.208333333336</v>
      </c>
      <c r="Q502" s="14">
        <f t="shared" si="54"/>
        <v>41395.208333333336</v>
      </c>
      <c r="R502" s="12">
        <f t="shared" si="55"/>
        <v>2013</v>
      </c>
      <c r="S502" t="b">
        <v>0</v>
      </c>
      <c r="T502" t="b">
        <v>1</v>
      </c>
      <c r="U502" t="s">
        <v>33</v>
      </c>
      <c r="V502" s="13" t="s">
        <v>2039</v>
      </c>
      <c r="W502" s="13" t="s">
        <v>2040</v>
      </c>
    </row>
    <row r="503" spans="1:23" ht="34" x14ac:dyDescent="0.2">
      <c r="A503">
        <v>501</v>
      </c>
      <c r="B503" t="s">
        <v>1050</v>
      </c>
      <c r="C503" s="3" t="s">
        <v>1051</v>
      </c>
      <c r="D503">
        <v>153600</v>
      </c>
      <c r="E503" s="13" t="str">
        <f t="shared" si="50"/>
        <v>Greater than or equal to 50000</v>
      </c>
      <c r="F503">
        <v>107743</v>
      </c>
      <c r="G503" s="7">
        <f t="shared" si="49"/>
        <v>70.145182291666657</v>
      </c>
      <c r="H503" t="s">
        <v>14</v>
      </c>
      <c r="I503">
        <v>1796</v>
      </c>
      <c r="J503" s="9">
        <f t="shared" si="51"/>
        <v>59.990534521158132</v>
      </c>
      <c r="K503" t="s">
        <v>21</v>
      </c>
      <c r="L503" t="s">
        <v>22</v>
      </c>
      <c r="M503">
        <v>1363064400</v>
      </c>
      <c r="N503" s="11">
        <f t="shared" si="52"/>
        <v>41345.208333333336</v>
      </c>
      <c r="O503">
        <v>1363237200</v>
      </c>
      <c r="P503" s="11">
        <f t="shared" si="53"/>
        <v>41347.208333333336</v>
      </c>
      <c r="Q503" s="14">
        <f t="shared" si="54"/>
        <v>41345.208333333336</v>
      </c>
      <c r="R503" s="12">
        <f t="shared" si="55"/>
        <v>2013</v>
      </c>
      <c r="S503" t="b">
        <v>0</v>
      </c>
      <c r="T503" t="b">
        <v>0</v>
      </c>
      <c r="U503" t="s">
        <v>42</v>
      </c>
      <c r="V503" s="13" t="s">
        <v>2041</v>
      </c>
      <c r="W503" s="13" t="s">
        <v>2042</v>
      </c>
    </row>
    <row r="504" spans="1:23" ht="17" x14ac:dyDescent="0.2">
      <c r="A504">
        <v>502</v>
      </c>
      <c r="B504" t="s">
        <v>477</v>
      </c>
      <c r="C504" s="3" t="s">
        <v>1052</v>
      </c>
      <c r="D504">
        <v>1300</v>
      </c>
      <c r="E504" s="13" t="str">
        <f t="shared" si="50"/>
        <v>1000 to 4999</v>
      </c>
      <c r="F504">
        <v>6889</v>
      </c>
      <c r="G504" s="7">
        <f t="shared" si="49"/>
        <v>529.92307692307691</v>
      </c>
      <c r="H504" t="s">
        <v>20</v>
      </c>
      <c r="I504">
        <v>186</v>
      </c>
      <c r="J504" s="9">
        <f t="shared" si="51"/>
        <v>37.037634408602152</v>
      </c>
      <c r="K504" t="s">
        <v>26</v>
      </c>
      <c r="L504" t="s">
        <v>27</v>
      </c>
      <c r="M504">
        <v>1343365200</v>
      </c>
      <c r="N504" s="11">
        <f t="shared" si="52"/>
        <v>41117.208333333336</v>
      </c>
      <c r="O504">
        <v>1345870800</v>
      </c>
      <c r="P504" s="11">
        <f t="shared" si="53"/>
        <v>41146.208333333336</v>
      </c>
      <c r="Q504" s="14">
        <f t="shared" si="54"/>
        <v>41117.208333333336</v>
      </c>
      <c r="R504" s="12">
        <f t="shared" si="55"/>
        <v>2012</v>
      </c>
      <c r="S504" t="b">
        <v>0</v>
      </c>
      <c r="T504" t="b">
        <v>1</v>
      </c>
      <c r="U504" t="s">
        <v>89</v>
      </c>
      <c r="V504" s="13" t="s">
        <v>2050</v>
      </c>
      <c r="W504" s="13" t="s">
        <v>2051</v>
      </c>
    </row>
    <row r="505" spans="1:23" ht="34" x14ac:dyDescent="0.2">
      <c r="A505">
        <v>503</v>
      </c>
      <c r="B505" t="s">
        <v>1053</v>
      </c>
      <c r="C505" s="3" t="s">
        <v>1054</v>
      </c>
      <c r="D505">
        <v>25500</v>
      </c>
      <c r="E505" s="13" t="str">
        <f t="shared" si="50"/>
        <v>25000 to 29999</v>
      </c>
      <c r="F505">
        <v>45983</v>
      </c>
      <c r="G505" s="7">
        <f t="shared" si="49"/>
        <v>180.32549019607845</v>
      </c>
      <c r="H505" t="s">
        <v>20</v>
      </c>
      <c r="I505">
        <v>460</v>
      </c>
      <c r="J505" s="9">
        <f t="shared" si="51"/>
        <v>99.963043478260872</v>
      </c>
      <c r="K505" t="s">
        <v>21</v>
      </c>
      <c r="L505" t="s">
        <v>22</v>
      </c>
      <c r="M505">
        <v>1435726800</v>
      </c>
      <c r="N505" s="11">
        <f t="shared" si="52"/>
        <v>42186.208333333328</v>
      </c>
      <c r="O505">
        <v>1437454800</v>
      </c>
      <c r="P505" s="11">
        <f t="shared" si="53"/>
        <v>42206.208333333328</v>
      </c>
      <c r="Q505" s="14">
        <f t="shared" si="54"/>
        <v>42186.208333333328</v>
      </c>
      <c r="R505" s="12">
        <f t="shared" si="55"/>
        <v>2015</v>
      </c>
      <c r="S505" t="b">
        <v>0</v>
      </c>
      <c r="T505" t="b">
        <v>0</v>
      </c>
      <c r="U505" t="s">
        <v>53</v>
      </c>
      <c r="V505" s="13" t="s">
        <v>2041</v>
      </c>
      <c r="W505" s="13" t="s">
        <v>2044</v>
      </c>
    </row>
    <row r="506" spans="1:23" ht="17" x14ac:dyDescent="0.2">
      <c r="A506">
        <v>504</v>
      </c>
      <c r="B506" t="s">
        <v>1055</v>
      </c>
      <c r="C506" s="3" t="s">
        <v>1056</v>
      </c>
      <c r="D506">
        <v>7500</v>
      </c>
      <c r="E506" s="13" t="str">
        <f t="shared" si="50"/>
        <v>5000 to 9999</v>
      </c>
      <c r="F506">
        <v>6924</v>
      </c>
      <c r="G506" s="7">
        <f t="shared" si="49"/>
        <v>92.320000000000007</v>
      </c>
      <c r="H506" t="s">
        <v>14</v>
      </c>
      <c r="I506">
        <v>62</v>
      </c>
      <c r="J506" s="9">
        <f t="shared" si="51"/>
        <v>111.6774193548387</v>
      </c>
      <c r="K506" t="s">
        <v>107</v>
      </c>
      <c r="L506" t="s">
        <v>108</v>
      </c>
      <c r="M506">
        <v>1431925200</v>
      </c>
      <c r="N506" s="11">
        <f t="shared" si="52"/>
        <v>42142.208333333328</v>
      </c>
      <c r="O506">
        <v>1432011600</v>
      </c>
      <c r="P506" s="11">
        <f t="shared" si="53"/>
        <v>42143.208333333328</v>
      </c>
      <c r="Q506" s="14">
        <f t="shared" si="54"/>
        <v>42142.208333333328</v>
      </c>
      <c r="R506" s="12">
        <f t="shared" si="55"/>
        <v>2015</v>
      </c>
      <c r="S506" t="b">
        <v>0</v>
      </c>
      <c r="T506" t="b">
        <v>0</v>
      </c>
      <c r="U506" t="s">
        <v>23</v>
      </c>
      <c r="V506" s="13" t="s">
        <v>2035</v>
      </c>
      <c r="W506" s="13" t="s">
        <v>2036</v>
      </c>
    </row>
    <row r="507" spans="1:23" ht="34" x14ac:dyDescent="0.2">
      <c r="A507">
        <v>505</v>
      </c>
      <c r="B507" t="s">
        <v>1057</v>
      </c>
      <c r="C507" s="3" t="s">
        <v>1058</v>
      </c>
      <c r="D507">
        <v>89900</v>
      </c>
      <c r="E507" s="13" t="str">
        <f t="shared" si="50"/>
        <v>Greater than or equal to 50000</v>
      </c>
      <c r="F507">
        <v>12497</v>
      </c>
      <c r="G507" s="7">
        <f t="shared" si="49"/>
        <v>13.901001112347053</v>
      </c>
      <c r="H507" t="s">
        <v>14</v>
      </c>
      <c r="I507">
        <v>347</v>
      </c>
      <c r="J507" s="9">
        <f t="shared" si="51"/>
        <v>36.014409221902014</v>
      </c>
      <c r="K507" t="s">
        <v>21</v>
      </c>
      <c r="L507" t="s">
        <v>22</v>
      </c>
      <c r="M507">
        <v>1362722400</v>
      </c>
      <c r="N507" s="11">
        <f t="shared" si="52"/>
        <v>41341.25</v>
      </c>
      <c r="O507">
        <v>1366347600</v>
      </c>
      <c r="P507" s="11">
        <f t="shared" si="53"/>
        <v>41383.208333333336</v>
      </c>
      <c r="Q507" s="14">
        <f t="shared" si="54"/>
        <v>41341.25</v>
      </c>
      <c r="R507" s="12">
        <f t="shared" si="55"/>
        <v>2013</v>
      </c>
      <c r="S507" t="b">
        <v>0</v>
      </c>
      <c r="T507" t="b">
        <v>1</v>
      </c>
      <c r="U507" t="s">
        <v>133</v>
      </c>
      <c r="V507" s="13" t="s">
        <v>2047</v>
      </c>
      <c r="W507" s="13" t="s">
        <v>2056</v>
      </c>
    </row>
    <row r="508" spans="1:23" ht="17" x14ac:dyDescent="0.2">
      <c r="A508">
        <v>506</v>
      </c>
      <c r="B508" t="s">
        <v>1059</v>
      </c>
      <c r="C508" s="3" t="s">
        <v>1060</v>
      </c>
      <c r="D508">
        <v>18000</v>
      </c>
      <c r="E508" s="13" t="str">
        <f t="shared" si="50"/>
        <v>15000 to 19999</v>
      </c>
      <c r="F508">
        <v>166874</v>
      </c>
      <c r="G508" s="7">
        <f t="shared" si="49"/>
        <v>927.07777777777767</v>
      </c>
      <c r="H508" t="s">
        <v>20</v>
      </c>
      <c r="I508">
        <v>2528</v>
      </c>
      <c r="J508" s="9">
        <f t="shared" si="51"/>
        <v>66.010284810126578</v>
      </c>
      <c r="K508" t="s">
        <v>21</v>
      </c>
      <c r="L508" t="s">
        <v>22</v>
      </c>
      <c r="M508">
        <v>1511416800</v>
      </c>
      <c r="N508" s="11">
        <f t="shared" si="52"/>
        <v>43062.25</v>
      </c>
      <c r="O508">
        <v>1512885600</v>
      </c>
      <c r="P508" s="11">
        <f t="shared" si="53"/>
        <v>43079.25</v>
      </c>
      <c r="Q508" s="14">
        <f t="shared" si="54"/>
        <v>43062.25</v>
      </c>
      <c r="R508" s="12">
        <f t="shared" si="55"/>
        <v>2017</v>
      </c>
      <c r="S508" t="b">
        <v>0</v>
      </c>
      <c r="T508" t="b">
        <v>1</v>
      </c>
      <c r="U508" t="s">
        <v>33</v>
      </c>
      <c r="V508" s="13" t="s">
        <v>2039</v>
      </c>
      <c r="W508" s="13" t="s">
        <v>2040</v>
      </c>
    </row>
    <row r="509" spans="1:23" ht="34" x14ac:dyDescent="0.2">
      <c r="A509">
        <v>507</v>
      </c>
      <c r="B509" t="s">
        <v>1061</v>
      </c>
      <c r="C509" s="3" t="s">
        <v>1062</v>
      </c>
      <c r="D509">
        <v>2100</v>
      </c>
      <c r="E509" s="13" t="str">
        <f t="shared" si="50"/>
        <v>1000 to 4999</v>
      </c>
      <c r="F509">
        <v>837</v>
      </c>
      <c r="G509" s="7">
        <f t="shared" si="49"/>
        <v>39.857142857142861</v>
      </c>
      <c r="H509" t="s">
        <v>14</v>
      </c>
      <c r="I509">
        <v>19</v>
      </c>
      <c r="J509" s="9">
        <f t="shared" si="51"/>
        <v>44.05263157894737</v>
      </c>
      <c r="K509" t="s">
        <v>21</v>
      </c>
      <c r="L509" t="s">
        <v>22</v>
      </c>
      <c r="M509">
        <v>1365483600</v>
      </c>
      <c r="N509" s="11">
        <f t="shared" si="52"/>
        <v>41373.208333333336</v>
      </c>
      <c r="O509">
        <v>1369717200</v>
      </c>
      <c r="P509" s="11">
        <f t="shared" si="53"/>
        <v>41422.208333333336</v>
      </c>
      <c r="Q509" s="14">
        <f t="shared" si="54"/>
        <v>41373.208333333336</v>
      </c>
      <c r="R509" s="12">
        <f t="shared" si="55"/>
        <v>2013</v>
      </c>
      <c r="S509" t="b">
        <v>0</v>
      </c>
      <c r="T509" t="b">
        <v>1</v>
      </c>
      <c r="U509" t="s">
        <v>28</v>
      </c>
      <c r="V509" s="13" t="s">
        <v>2037</v>
      </c>
      <c r="W509" s="13" t="s">
        <v>2038</v>
      </c>
    </row>
    <row r="510" spans="1:23" ht="34" x14ac:dyDescent="0.2">
      <c r="A510">
        <v>508</v>
      </c>
      <c r="B510" t="s">
        <v>1063</v>
      </c>
      <c r="C510" s="3" t="s">
        <v>1064</v>
      </c>
      <c r="D510">
        <v>172700</v>
      </c>
      <c r="E510" s="13" t="str">
        <f t="shared" si="50"/>
        <v>Greater than or equal to 50000</v>
      </c>
      <c r="F510">
        <v>193820</v>
      </c>
      <c r="G510" s="7">
        <f t="shared" si="49"/>
        <v>112.22929936305732</v>
      </c>
      <c r="H510" t="s">
        <v>20</v>
      </c>
      <c r="I510">
        <v>3657</v>
      </c>
      <c r="J510" s="9">
        <f t="shared" si="51"/>
        <v>52.999726551818434</v>
      </c>
      <c r="K510" t="s">
        <v>21</v>
      </c>
      <c r="L510" t="s">
        <v>22</v>
      </c>
      <c r="M510">
        <v>1532840400</v>
      </c>
      <c r="N510" s="11">
        <f t="shared" si="52"/>
        <v>43310.208333333328</v>
      </c>
      <c r="O510">
        <v>1534654800</v>
      </c>
      <c r="P510" s="11">
        <f t="shared" si="53"/>
        <v>43331.208333333328</v>
      </c>
      <c r="Q510" s="14">
        <f t="shared" si="54"/>
        <v>43310.208333333328</v>
      </c>
      <c r="R510" s="12">
        <f t="shared" si="55"/>
        <v>2018</v>
      </c>
      <c r="S510" t="b">
        <v>0</v>
      </c>
      <c r="T510" t="b">
        <v>0</v>
      </c>
      <c r="U510" t="s">
        <v>33</v>
      </c>
      <c r="V510" s="13" t="s">
        <v>2039</v>
      </c>
      <c r="W510" s="13" t="s">
        <v>2040</v>
      </c>
    </row>
    <row r="511" spans="1:23" ht="34" x14ac:dyDescent="0.2">
      <c r="A511">
        <v>509</v>
      </c>
      <c r="B511" t="s">
        <v>398</v>
      </c>
      <c r="C511" s="3" t="s">
        <v>1065</v>
      </c>
      <c r="D511">
        <v>168500</v>
      </c>
      <c r="E511" s="13" t="str">
        <f t="shared" si="50"/>
        <v>Greater than or equal to 50000</v>
      </c>
      <c r="F511">
        <v>119510</v>
      </c>
      <c r="G511" s="7">
        <f t="shared" si="49"/>
        <v>70.925816023738875</v>
      </c>
      <c r="H511" t="s">
        <v>14</v>
      </c>
      <c r="I511">
        <v>1258</v>
      </c>
      <c r="J511" s="9">
        <f t="shared" si="51"/>
        <v>95</v>
      </c>
      <c r="K511" t="s">
        <v>21</v>
      </c>
      <c r="L511" t="s">
        <v>22</v>
      </c>
      <c r="M511">
        <v>1336194000</v>
      </c>
      <c r="N511" s="11">
        <f t="shared" si="52"/>
        <v>41034.208333333336</v>
      </c>
      <c r="O511">
        <v>1337058000</v>
      </c>
      <c r="P511" s="11">
        <f t="shared" si="53"/>
        <v>41044.208333333336</v>
      </c>
      <c r="Q511" s="14">
        <f t="shared" si="54"/>
        <v>41034.208333333336</v>
      </c>
      <c r="R511" s="12">
        <f t="shared" si="55"/>
        <v>2012</v>
      </c>
      <c r="S511" t="b">
        <v>0</v>
      </c>
      <c r="T511" t="b">
        <v>0</v>
      </c>
      <c r="U511" t="s">
        <v>33</v>
      </c>
      <c r="V511" s="13" t="s">
        <v>2039</v>
      </c>
      <c r="W511" s="13" t="s">
        <v>2040</v>
      </c>
    </row>
    <row r="512" spans="1:23" ht="17" x14ac:dyDescent="0.2">
      <c r="A512">
        <v>510</v>
      </c>
      <c r="B512" t="s">
        <v>1066</v>
      </c>
      <c r="C512" s="3" t="s">
        <v>1067</v>
      </c>
      <c r="D512">
        <v>7800</v>
      </c>
      <c r="E512" s="13" t="str">
        <f t="shared" si="50"/>
        <v>5000 to 9999</v>
      </c>
      <c r="F512">
        <v>9289</v>
      </c>
      <c r="G512" s="7">
        <f t="shared" si="49"/>
        <v>119.08974358974358</v>
      </c>
      <c r="H512" t="s">
        <v>20</v>
      </c>
      <c r="I512">
        <v>131</v>
      </c>
      <c r="J512" s="9">
        <f t="shared" si="51"/>
        <v>70.908396946564892</v>
      </c>
      <c r="K512" t="s">
        <v>26</v>
      </c>
      <c r="L512" t="s">
        <v>27</v>
      </c>
      <c r="M512">
        <v>1527742800</v>
      </c>
      <c r="N512" s="11">
        <f t="shared" si="52"/>
        <v>43251.208333333328</v>
      </c>
      <c r="O512">
        <v>1529816400</v>
      </c>
      <c r="P512" s="11">
        <f t="shared" si="53"/>
        <v>43275.208333333328</v>
      </c>
      <c r="Q512" s="14">
        <f t="shared" si="54"/>
        <v>43251.208333333328</v>
      </c>
      <c r="R512" s="12">
        <f t="shared" si="55"/>
        <v>2018</v>
      </c>
      <c r="S512" t="b">
        <v>0</v>
      </c>
      <c r="T512" t="b">
        <v>0</v>
      </c>
      <c r="U512" t="s">
        <v>53</v>
      </c>
      <c r="V512" s="13" t="s">
        <v>2041</v>
      </c>
      <c r="W512" s="13" t="s">
        <v>2044</v>
      </c>
    </row>
    <row r="513" spans="1:23" ht="34" x14ac:dyDescent="0.2">
      <c r="A513">
        <v>511</v>
      </c>
      <c r="B513" t="s">
        <v>1068</v>
      </c>
      <c r="C513" s="3" t="s">
        <v>1069</v>
      </c>
      <c r="D513">
        <v>147800</v>
      </c>
      <c r="E513" s="13" t="str">
        <f t="shared" si="50"/>
        <v>Greater than or equal to 50000</v>
      </c>
      <c r="F513">
        <v>35498</v>
      </c>
      <c r="G513" s="7">
        <f t="shared" si="49"/>
        <v>24.017591339648174</v>
      </c>
      <c r="H513" t="s">
        <v>14</v>
      </c>
      <c r="I513">
        <v>362</v>
      </c>
      <c r="J513" s="9">
        <f t="shared" si="51"/>
        <v>98.060773480662988</v>
      </c>
      <c r="K513" t="s">
        <v>21</v>
      </c>
      <c r="L513" t="s">
        <v>22</v>
      </c>
      <c r="M513">
        <v>1564030800</v>
      </c>
      <c r="N513" s="11">
        <f t="shared" si="52"/>
        <v>43671.208333333328</v>
      </c>
      <c r="O513">
        <v>1564894800</v>
      </c>
      <c r="P513" s="11">
        <f t="shared" si="53"/>
        <v>43681.208333333328</v>
      </c>
      <c r="Q513" s="14">
        <f t="shared" si="54"/>
        <v>43671.208333333328</v>
      </c>
      <c r="R513" s="12">
        <f t="shared" si="55"/>
        <v>2019</v>
      </c>
      <c r="S513" t="b">
        <v>0</v>
      </c>
      <c r="T513" t="b">
        <v>0</v>
      </c>
      <c r="U513" t="s">
        <v>33</v>
      </c>
      <c r="V513" s="13" t="s">
        <v>2039</v>
      </c>
      <c r="W513" s="13" t="s">
        <v>2040</v>
      </c>
    </row>
    <row r="514" spans="1:23" ht="17" x14ac:dyDescent="0.2">
      <c r="A514">
        <v>512</v>
      </c>
      <c r="B514" t="s">
        <v>1070</v>
      </c>
      <c r="C514" s="3" t="s">
        <v>1071</v>
      </c>
      <c r="D514">
        <v>9100</v>
      </c>
      <c r="E514" s="13" t="str">
        <f t="shared" si="50"/>
        <v>5000 to 9999</v>
      </c>
      <c r="F514">
        <v>12678</v>
      </c>
      <c r="G514" s="7">
        <f t="shared" ref="G514:G577" si="56">$F514/$D514*100</f>
        <v>139.31868131868131</v>
      </c>
      <c r="H514" t="s">
        <v>20</v>
      </c>
      <c r="I514">
        <v>239</v>
      </c>
      <c r="J514" s="9">
        <f t="shared" si="51"/>
        <v>53.046025104602514</v>
      </c>
      <c r="K514" t="s">
        <v>21</v>
      </c>
      <c r="L514" t="s">
        <v>22</v>
      </c>
      <c r="M514">
        <v>1404536400</v>
      </c>
      <c r="N514" s="11">
        <f t="shared" si="52"/>
        <v>41825.208333333336</v>
      </c>
      <c r="O514">
        <v>1404622800</v>
      </c>
      <c r="P514" s="11">
        <f t="shared" si="53"/>
        <v>41826.208333333336</v>
      </c>
      <c r="Q514" s="14">
        <f t="shared" si="54"/>
        <v>41825.208333333336</v>
      </c>
      <c r="R514" s="12">
        <f t="shared" si="55"/>
        <v>2014</v>
      </c>
      <c r="S514" t="b">
        <v>0</v>
      </c>
      <c r="T514" t="b">
        <v>1</v>
      </c>
      <c r="U514" t="s">
        <v>89</v>
      </c>
      <c r="V514" s="13" t="s">
        <v>2050</v>
      </c>
      <c r="W514" s="13" t="s">
        <v>2051</v>
      </c>
    </row>
    <row r="515" spans="1:23" ht="17" x14ac:dyDescent="0.2">
      <c r="A515">
        <v>513</v>
      </c>
      <c r="B515" t="s">
        <v>1072</v>
      </c>
      <c r="C515" s="3" t="s">
        <v>1073</v>
      </c>
      <c r="D515">
        <v>8300</v>
      </c>
      <c r="E515" s="13" t="str">
        <f t="shared" ref="E515:E578" si="57">IF(D515&lt;1000, "Less than 1000",IF((D515&gt;=1000)*(D515&lt;=4999), "1000 to 4999",IF((D515&gt;=5000)*(D515&lt;=9999), "5000 to 9999",IF((D515&gt;=10000)*(D515&lt;=14999), "10000 to 14999",IF((D515&gt;=15000)*(D515&lt;=19999), "15000 to 19999",IF((D515&gt;=20000)*(D515&lt;=24999), "20000 to 24999",IF((D515&gt;=25000)*(D515&lt;=29999), "25000 to 29999",IF((D515&gt;=30000)*(D515&lt;=34999), "30000 to 34999",IF((D515&gt;=35000)*(D515&lt;=39999), "35000 to 39999",IF((D515&gt;=40000)*(D515&lt;=44999), "40000 to 44999",IF((D515&gt;=45000)*(D515&lt;=49999), "45000 to 49999",IF((D515&gt;=50000), "Greater than or equal to 50000",FALSE))))))))))))</f>
        <v>5000 to 9999</v>
      </c>
      <c r="F515">
        <v>3260</v>
      </c>
      <c r="G515" s="7">
        <f t="shared" si="56"/>
        <v>39.277108433734945</v>
      </c>
      <c r="H515" t="s">
        <v>74</v>
      </c>
      <c r="I515">
        <v>35</v>
      </c>
      <c r="J515" s="9">
        <f t="shared" ref="J515:J578" si="58">IF($F515=0,0,$F515/$I515)</f>
        <v>93.142857142857139</v>
      </c>
      <c r="K515" t="s">
        <v>21</v>
      </c>
      <c r="L515" t="s">
        <v>22</v>
      </c>
      <c r="M515">
        <v>1284008400</v>
      </c>
      <c r="N515" s="11">
        <f t="shared" ref="N515:N578" si="59">((($M515/60)/60)/24)+DATE(1970,1,1)</f>
        <v>40430.208333333336</v>
      </c>
      <c r="O515">
        <v>1284181200</v>
      </c>
      <c r="P515" s="11">
        <f t="shared" ref="P515:P578" si="60">((($O515/60)/60)/24)+DATE(1970,1,1)</f>
        <v>40432.208333333336</v>
      </c>
      <c r="Q515" s="14">
        <f t="shared" ref="Q515:Q578" si="61">((($M515/60)/60)/24)+DATE(1970,1,1)</f>
        <v>40430.208333333336</v>
      </c>
      <c r="R515" s="12">
        <f t="shared" ref="R515:R578" si="62">YEAR(N515)</f>
        <v>2010</v>
      </c>
      <c r="S515" t="b">
        <v>0</v>
      </c>
      <c r="T515" t="b">
        <v>0</v>
      </c>
      <c r="U515" t="s">
        <v>269</v>
      </c>
      <c r="V515" s="13" t="s">
        <v>2041</v>
      </c>
      <c r="W515" s="13" t="s">
        <v>2060</v>
      </c>
    </row>
    <row r="516" spans="1:23" ht="34" x14ac:dyDescent="0.2">
      <c r="A516">
        <v>514</v>
      </c>
      <c r="B516" t="s">
        <v>1074</v>
      </c>
      <c r="C516" s="3" t="s">
        <v>1075</v>
      </c>
      <c r="D516">
        <v>138700</v>
      </c>
      <c r="E516" s="13" t="str">
        <f t="shared" si="57"/>
        <v>Greater than or equal to 50000</v>
      </c>
      <c r="F516">
        <v>31123</v>
      </c>
      <c r="G516" s="7">
        <f t="shared" si="56"/>
        <v>22.439077144917089</v>
      </c>
      <c r="H516" t="s">
        <v>74</v>
      </c>
      <c r="I516">
        <v>528</v>
      </c>
      <c r="J516" s="9">
        <f t="shared" si="58"/>
        <v>58.945075757575758</v>
      </c>
      <c r="K516" t="s">
        <v>98</v>
      </c>
      <c r="L516" t="s">
        <v>99</v>
      </c>
      <c r="M516">
        <v>1386309600</v>
      </c>
      <c r="N516" s="11">
        <f t="shared" si="59"/>
        <v>41614.25</v>
      </c>
      <c r="O516">
        <v>1386741600</v>
      </c>
      <c r="P516" s="11">
        <f t="shared" si="60"/>
        <v>41619.25</v>
      </c>
      <c r="Q516" s="14">
        <f t="shared" si="61"/>
        <v>41614.25</v>
      </c>
      <c r="R516" s="12">
        <f t="shared" si="62"/>
        <v>2013</v>
      </c>
      <c r="S516" t="b">
        <v>0</v>
      </c>
      <c r="T516" t="b">
        <v>1</v>
      </c>
      <c r="U516" t="s">
        <v>23</v>
      </c>
      <c r="V516" s="13" t="s">
        <v>2035</v>
      </c>
      <c r="W516" s="13" t="s">
        <v>2036</v>
      </c>
    </row>
    <row r="517" spans="1:23" ht="17" x14ac:dyDescent="0.2">
      <c r="A517">
        <v>515</v>
      </c>
      <c r="B517" t="s">
        <v>1076</v>
      </c>
      <c r="C517" s="3" t="s">
        <v>1077</v>
      </c>
      <c r="D517">
        <v>8600</v>
      </c>
      <c r="E517" s="13" t="str">
        <f t="shared" si="57"/>
        <v>5000 to 9999</v>
      </c>
      <c r="F517">
        <v>4797</v>
      </c>
      <c r="G517" s="7">
        <f t="shared" si="56"/>
        <v>55.779069767441861</v>
      </c>
      <c r="H517" t="s">
        <v>14</v>
      </c>
      <c r="I517">
        <v>133</v>
      </c>
      <c r="J517" s="9">
        <f t="shared" si="58"/>
        <v>36.067669172932334</v>
      </c>
      <c r="K517" t="s">
        <v>15</v>
      </c>
      <c r="L517" t="s">
        <v>16</v>
      </c>
      <c r="M517">
        <v>1324620000</v>
      </c>
      <c r="N517" s="11">
        <f t="shared" si="59"/>
        <v>40900.25</v>
      </c>
      <c r="O517">
        <v>1324792800</v>
      </c>
      <c r="P517" s="11">
        <f t="shared" si="60"/>
        <v>40902.25</v>
      </c>
      <c r="Q517" s="14">
        <f t="shared" si="61"/>
        <v>40900.25</v>
      </c>
      <c r="R517" s="12">
        <f t="shared" si="62"/>
        <v>2011</v>
      </c>
      <c r="S517" t="b">
        <v>0</v>
      </c>
      <c r="T517" t="b">
        <v>1</v>
      </c>
      <c r="U517" t="s">
        <v>33</v>
      </c>
      <c r="V517" s="13" t="s">
        <v>2039</v>
      </c>
      <c r="W517" s="13" t="s">
        <v>2040</v>
      </c>
    </row>
    <row r="518" spans="1:23" ht="34" x14ac:dyDescent="0.2">
      <c r="A518">
        <v>516</v>
      </c>
      <c r="B518" t="s">
        <v>1078</v>
      </c>
      <c r="C518" s="3" t="s">
        <v>1079</v>
      </c>
      <c r="D518">
        <v>125400</v>
      </c>
      <c r="E518" s="13" t="str">
        <f t="shared" si="57"/>
        <v>Greater than or equal to 50000</v>
      </c>
      <c r="F518">
        <v>53324</v>
      </c>
      <c r="G518" s="7">
        <f t="shared" si="56"/>
        <v>42.523125996810208</v>
      </c>
      <c r="H518" t="s">
        <v>14</v>
      </c>
      <c r="I518">
        <v>846</v>
      </c>
      <c r="J518" s="9">
        <f t="shared" si="58"/>
        <v>63.030732860520096</v>
      </c>
      <c r="K518" t="s">
        <v>21</v>
      </c>
      <c r="L518" t="s">
        <v>22</v>
      </c>
      <c r="M518">
        <v>1281070800</v>
      </c>
      <c r="N518" s="11">
        <f t="shared" si="59"/>
        <v>40396.208333333336</v>
      </c>
      <c r="O518">
        <v>1284354000</v>
      </c>
      <c r="P518" s="11">
        <f t="shared" si="60"/>
        <v>40434.208333333336</v>
      </c>
      <c r="Q518" s="14">
        <f t="shared" si="61"/>
        <v>40396.208333333336</v>
      </c>
      <c r="R518" s="12">
        <f t="shared" si="62"/>
        <v>2010</v>
      </c>
      <c r="S518" t="b">
        <v>0</v>
      </c>
      <c r="T518" t="b">
        <v>0</v>
      </c>
      <c r="U518" t="s">
        <v>68</v>
      </c>
      <c r="V518" s="13" t="s">
        <v>2047</v>
      </c>
      <c r="W518" s="13" t="s">
        <v>2048</v>
      </c>
    </row>
    <row r="519" spans="1:23" ht="17" x14ac:dyDescent="0.2">
      <c r="A519">
        <v>517</v>
      </c>
      <c r="B519" t="s">
        <v>1080</v>
      </c>
      <c r="C519" s="3" t="s">
        <v>1081</v>
      </c>
      <c r="D519">
        <v>5900</v>
      </c>
      <c r="E519" s="13" t="str">
        <f t="shared" si="57"/>
        <v>5000 to 9999</v>
      </c>
      <c r="F519">
        <v>6608</v>
      </c>
      <c r="G519" s="7">
        <f t="shared" si="56"/>
        <v>112.00000000000001</v>
      </c>
      <c r="H519" t="s">
        <v>20</v>
      </c>
      <c r="I519">
        <v>78</v>
      </c>
      <c r="J519" s="9">
        <f t="shared" si="58"/>
        <v>84.717948717948715</v>
      </c>
      <c r="K519" t="s">
        <v>21</v>
      </c>
      <c r="L519" t="s">
        <v>22</v>
      </c>
      <c r="M519">
        <v>1493960400</v>
      </c>
      <c r="N519" s="11">
        <f t="shared" si="59"/>
        <v>42860.208333333328</v>
      </c>
      <c r="O519">
        <v>1494392400</v>
      </c>
      <c r="P519" s="11">
        <f t="shared" si="60"/>
        <v>42865.208333333328</v>
      </c>
      <c r="Q519" s="14">
        <f t="shared" si="61"/>
        <v>42860.208333333328</v>
      </c>
      <c r="R519" s="12">
        <f t="shared" si="62"/>
        <v>2017</v>
      </c>
      <c r="S519" t="b">
        <v>0</v>
      </c>
      <c r="T519" t="b">
        <v>0</v>
      </c>
      <c r="U519" t="s">
        <v>17</v>
      </c>
      <c r="V519" s="13" t="s">
        <v>2033</v>
      </c>
      <c r="W519" s="13" t="s">
        <v>2034</v>
      </c>
    </row>
    <row r="520" spans="1:23" ht="34" x14ac:dyDescent="0.2">
      <c r="A520">
        <v>518</v>
      </c>
      <c r="B520" t="s">
        <v>1082</v>
      </c>
      <c r="C520" s="3" t="s">
        <v>1083</v>
      </c>
      <c r="D520">
        <v>8800</v>
      </c>
      <c r="E520" s="13" t="str">
        <f t="shared" si="57"/>
        <v>5000 to 9999</v>
      </c>
      <c r="F520">
        <v>622</v>
      </c>
      <c r="G520" s="7">
        <f t="shared" si="56"/>
        <v>7.0681818181818183</v>
      </c>
      <c r="H520" t="s">
        <v>14</v>
      </c>
      <c r="I520">
        <v>10</v>
      </c>
      <c r="J520" s="9">
        <f t="shared" si="58"/>
        <v>62.2</v>
      </c>
      <c r="K520" t="s">
        <v>21</v>
      </c>
      <c r="L520" t="s">
        <v>22</v>
      </c>
      <c r="M520">
        <v>1519365600</v>
      </c>
      <c r="N520" s="11">
        <f t="shared" si="59"/>
        <v>43154.25</v>
      </c>
      <c r="O520">
        <v>1519538400</v>
      </c>
      <c r="P520" s="11">
        <f t="shared" si="60"/>
        <v>43156.25</v>
      </c>
      <c r="Q520" s="14">
        <f t="shared" si="61"/>
        <v>43154.25</v>
      </c>
      <c r="R520" s="12">
        <f t="shared" si="62"/>
        <v>2018</v>
      </c>
      <c r="S520" t="b">
        <v>0</v>
      </c>
      <c r="T520" t="b">
        <v>1</v>
      </c>
      <c r="U520" t="s">
        <v>71</v>
      </c>
      <c r="V520" s="13" t="s">
        <v>2041</v>
      </c>
      <c r="W520" s="13" t="s">
        <v>2049</v>
      </c>
    </row>
    <row r="521" spans="1:23" ht="34" x14ac:dyDescent="0.2">
      <c r="A521">
        <v>519</v>
      </c>
      <c r="B521" t="s">
        <v>1084</v>
      </c>
      <c r="C521" s="3" t="s">
        <v>1085</v>
      </c>
      <c r="D521">
        <v>177700</v>
      </c>
      <c r="E521" s="13" t="str">
        <f t="shared" si="57"/>
        <v>Greater than or equal to 50000</v>
      </c>
      <c r="F521">
        <v>180802</v>
      </c>
      <c r="G521" s="7">
        <f t="shared" si="56"/>
        <v>101.74563871693867</v>
      </c>
      <c r="H521" t="s">
        <v>20</v>
      </c>
      <c r="I521">
        <v>1773</v>
      </c>
      <c r="J521" s="9">
        <f t="shared" si="58"/>
        <v>101.97518330513255</v>
      </c>
      <c r="K521" t="s">
        <v>21</v>
      </c>
      <c r="L521" t="s">
        <v>22</v>
      </c>
      <c r="M521">
        <v>1420696800</v>
      </c>
      <c r="N521" s="11">
        <f t="shared" si="59"/>
        <v>42012.25</v>
      </c>
      <c r="O521">
        <v>1421906400</v>
      </c>
      <c r="P521" s="11">
        <f t="shared" si="60"/>
        <v>42026.25</v>
      </c>
      <c r="Q521" s="14">
        <f t="shared" si="61"/>
        <v>42012.25</v>
      </c>
      <c r="R521" s="12">
        <f t="shared" si="62"/>
        <v>2015</v>
      </c>
      <c r="S521" t="b">
        <v>0</v>
      </c>
      <c r="T521" t="b">
        <v>1</v>
      </c>
      <c r="U521" t="s">
        <v>23</v>
      </c>
      <c r="V521" s="13" t="s">
        <v>2035</v>
      </c>
      <c r="W521" s="13" t="s">
        <v>2036</v>
      </c>
    </row>
    <row r="522" spans="1:23" ht="17" x14ac:dyDescent="0.2">
      <c r="A522">
        <v>520</v>
      </c>
      <c r="B522" t="s">
        <v>1086</v>
      </c>
      <c r="C522" s="3" t="s">
        <v>1087</v>
      </c>
      <c r="D522">
        <v>800</v>
      </c>
      <c r="E522" s="13" t="str">
        <f t="shared" si="57"/>
        <v>Less than 1000</v>
      </c>
      <c r="F522">
        <v>3406</v>
      </c>
      <c r="G522" s="7">
        <f t="shared" si="56"/>
        <v>425.75</v>
      </c>
      <c r="H522" t="s">
        <v>20</v>
      </c>
      <c r="I522">
        <v>32</v>
      </c>
      <c r="J522" s="9">
        <f t="shared" si="58"/>
        <v>106.4375</v>
      </c>
      <c r="K522" t="s">
        <v>21</v>
      </c>
      <c r="L522" t="s">
        <v>22</v>
      </c>
      <c r="M522">
        <v>1555650000</v>
      </c>
      <c r="N522" s="11">
        <f t="shared" si="59"/>
        <v>43574.208333333328</v>
      </c>
      <c r="O522">
        <v>1555909200</v>
      </c>
      <c r="P522" s="11">
        <f t="shared" si="60"/>
        <v>43577.208333333328</v>
      </c>
      <c r="Q522" s="14">
        <f t="shared" si="61"/>
        <v>43574.208333333328</v>
      </c>
      <c r="R522" s="12">
        <f t="shared" si="62"/>
        <v>2019</v>
      </c>
      <c r="S522" t="b">
        <v>0</v>
      </c>
      <c r="T522" t="b">
        <v>0</v>
      </c>
      <c r="U522" t="s">
        <v>33</v>
      </c>
      <c r="V522" s="13" t="s">
        <v>2039</v>
      </c>
      <c r="W522" s="13" t="s">
        <v>2040</v>
      </c>
    </row>
    <row r="523" spans="1:23" ht="17" x14ac:dyDescent="0.2">
      <c r="A523">
        <v>521</v>
      </c>
      <c r="B523" t="s">
        <v>1088</v>
      </c>
      <c r="C523" s="3" t="s">
        <v>141</v>
      </c>
      <c r="D523">
        <v>7600</v>
      </c>
      <c r="E523" s="13" t="str">
        <f t="shared" si="57"/>
        <v>5000 to 9999</v>
      </c>
      <c r="F523">
        <v>11061</v>
      </c>
      <c r="G523" s="7">
        <f t="shared" si="56"/>
        <v>145.53947368421052</v>
      </c>
      <c r="H523" t="s">
        <v>20</v>
      </c>
      <c r="I523">
        <v>369</v>
      </c>
      <c r="J523" s="9">
        <f t="shared" si="58"/>
        <v>29.975609756097562</v>
      </c>
      <c r="K523" t="s">
        <v>21</v>
      </c>
      <c r="L523" t="s">
        <v>22</v>
      </c>
      <c r="M523">
        <v>1471928400</v>
      </c>
      <c r="N523" s="11">
        <f t="shared" si="59"/>
        <v>42605.208333333328</v>
      </c>
      <c r="O523">
        <v>1472446800</v>
      </c>
      <c r="P523" s="11">
        <f t="shared" si="60"/>
        <v>42611.208333333328</v>
      </c>
      <c r="Q523" s="14">
        <f t="shared" si="61"/>
        <v>42605.208333333328</v>
      </c>
      <c r="R523" s="12">
        <f t="shared" si="62"/>
        <v>2016</v>
      </c>
      <c r="S523" t="b">
        <v>0</v>
      </c>
      <c r="T523" t="b">
        <v>1</v>
      </c>
      <c r="U523" t="s">
        <v>53</v>
      </c>
      <c r="V523" s="13" t="s">
        <v>2041</v>
      </c>
      <c r="W523" s="13" t="s">
        <v>2044</v>
      </c>
    </row>
    <row r="524" spans="1:23" ht="34" x14ac:dyDescent="0.2">
      <c r="A524">
        <v>522</v>
      </c>
      <c r="B524" t="s">
        <v>1089</v>
      </c>
      <c r="C524" s="3" t="s">
        <v>1090</v>
      </c>
      <c r="D524">
        <v>50500</v>
      </c>
      <c r="E524" s="13" t="str">
        <f t="shared" si="57"/>
        <v>Greater than or equal to 50000</v>
      </c>
      <c r="F524">
        <v>16389</v>
      </c>
      <c r="G524" s="7">
        <f t="shared" si="56"/>
        <v>32.453465346534657</v>
      </c>
      <c r="H524" t="s">
        <v>14</v>
      </c>
      <c r="I524">
        <v>191</v>
      </c>
      <c r="J524" s="9">
        <f t="shared" si="58"/>
        <v>85.806282722513089</v>
      </c>
      <c r="K524" t="s">
        <v>21</v>
      </c>
      <c r="L524" t="s">
        <v>22</v>
      </c>
      <c r="M524">
        <v>1341291600</v>
      </c>
      <c r="N524" s="11">
        <f t="shared" si="59"/>
        <v>41093.208333333336</v>
      </c>
      <c r="O524">
        <v>1342328400</v>
      </c>
      <c r="P524" s="11">
        <f t="shared" si="60"/>
        <v>41105.208333333336</v>
      </c>
      <c r="Q524" s="14">
        <f t="shared" si="61"/>
        <v>41093.208333333336</v>
      </c>
      <c r="R524" s="12">
        <f t="shared" si="62"/>
        <v>2012</v>
      </c>
      <c r="S524" t="b">
        <v>0</v>
      </c>
      <c r="T524" t="b">
        <v>0</v>
      </c>
      <c r="U524" t="s">
        <v>100</v>
      </c>
      <c r="V524" s="13" t="s">
        <v>2041</v>
      </c>
      <c r="W524" s="13" t="s">
        <v>2052</v>
      </c>
    </row>
    <row r="525" spans="1:23" ht="17" x14ac:dyDescent="0.2">
      <c r="A525">
        <v>523</v>
      </c>
      <c r="B525" t="s">
        <v>1091</v>
      </c>
      <c r="C525" s="3" t="s">
        <v>1092</v>
      </c>
      <c r="D525">
        <v>900</v>
      </c>
      <c r="E525" s="13" t="str">
        <f t="shared" si="57"/>
        <v>Less than 1000</v>
      </c>
      <c r="F525">
        <v>6303</v>
      </c>
      <c r="G525" s="7">
        <f t="shared" si="56"/>
        <v>700.33333333333326</v>
      </c>
      <c r="H525" t="s">
        <v>20</v>
      </c>
      <c r="I525">
        <v>89</v>
      </c>
      <c r="J525" s="9">
        <f t="shared" si="58"/>
        <v>70.82022471910112</v>
      </c>
      <c r="K525" t="s">
        <v>21</v>
      </c>
      <c r="L525" t="s">
        <v>22</v>
      </c>
      <c r="M525">
        <v>1267682400</v>
      </c>
      <c r="N525" s="11">
        <f t="shared" si="59"/>
        <v>40241.25</v>
      </c>
      <c r="O525">
        <v>1268114400</v>
      </c>
      <c r="P525" s="11">
        <f t="shared" si="60"/>
        <v>40246.25</v>
      </c>
      <c r="Q525" s="14">
        <f t="shared" si="61"/>
        <v>40241.25</v>
      </c>
      <c r="R525" s="12">
        <f t="shared" si="62"/>
        <v>2010</v>
      </c>
      <c r="S525" t="b">
        <v>0</v>
      </c>
      <c r="T525" t="b">
        <v>0</v>
      </c>
      <c r="U525" t="s">
        <v>100</v>
      </c>
      <c r="V525" s="13" t="s">
        <v>2041</v>
      </c>
      <c r="W525" s="13" t="s">
        <v>2052</v>
      </c>
    </row>
    <row r="526" spans="1:23" ht="34" x14ac:dyDescent="0.2">
      <c r="A526">
        <v>524</v>
      </c>
      <c r="B526" t="s">
        <v>1093</v>
      </c>
      <c r="C526" s="3" t="s">
        <v>1094</v>
      </c>
      <c r="D526">
        <v>96700</v>
      </c>
      <c r="E526" s="13" t="str">
        <f t="shared" si="57"/>
        <v>Greater than or equal to 50000</v>
      </c>
      <c r="F526">
        <v>81136</v>
      </c>
      <c r="G526" s="7">
        <f t="shared" si="56"/>
        <v>83.904860392967933</v>
      </c>
      <c r="H526" t="s">
        <v>14</v>
      </c>
      <c r="I526">
        <v>1979</v>
      </c>
      <c r="J526" s="9">
        <f t="shared" si="58"/>
        <v>40.998484082870135</v>
      </c>
      <c r="K526" t="s">
        <v>21</v>
      </c>
      <c r="L526" t="s">
        <v>22</v>
      </c>
      <c r="M526">
        <v>1272258000</v>
      </c>
      <c r="N526" s="11">
        <f t="shared" si="59"/>
        <v>40294.208333333336</v>
      </c>
      <c r="O526">
        <v>1273381200</v>
      </c>
      <c r="P526" s="11">
        <f t="shared" si="60"/>
        <v>40307.208333333336</v>
      </c>
      <c r="Q526" s="14">
        <f t="shared" si="61"/>
        <v>40294.208333333336</v>
      </c>
      <c r="R526" s="12">
        <f t="shared" si="62"/>
        <v>2010</v>
      </c>
      <c r="S526" t="b">
        <v>0</v>
      </c>
      <c r="T526" t="b">
        <v>0</v>
      </c>
      <c r="U526" t="s">
        <v>33</v>
      </c>
      <c r="V526" s="13" t="s">
        <v>2039</v>
      </c>
      <c r="W526" s="13" t="s">
        <v>2040</v>
      </c>
    </row>
    <row r="527" spans="1:23" ht="34" x14ac:dyDescent="0.2">
      <c r="A527">
        <v>525</v>
      </c>
      <c r="B527" t="s">
        <v>1095</v>
      </c>
      <c r="C527" s="3" t="s">
        <v>1096</v>
      </c>
      <c r="D527">
        <v>2100</v>
      </c>
      <c r="E527" s="13" t="str">
        <f t="shared" si="57"/>
        <v>1000 to 4999</v>
      </c>
      <c r="F527">
        <v>1768</v>
      </c>
      <c r="G527" s="7">
        <f t="shared" si="56"/>
        <v>84.19047619047619</v>
      </c>
      <c r="H527" t="s">
        <v>14</v>
      </c>
      <c r="I527">
        <v>63</v>
      </c>
      <c r="J527" s="9">
        <f t="shared" si="58"/>
        <v>28.063492063492063</v>
      </c>
      <c r="K527" t="s">
        <v>21</v>
      </c>
      <c r="L527" t="s">
        <v>22</v>
      </c>
      <c r="M527">
        <v>1290492000</v>
      </c>
      <c r="N527" s="11">
        <f t="shared" si="59"/>
        <v>40505.25</v>
      </c>
      <c r="O527">
        <v>1290837600</v>
      </c>
      <c r="P527" s="11">
        <f t="shared" si="60"/>
        <v>40509.25</v>
      </c>
      <c r="Q527" s="14">
        <f t="shared" si="61"/>
        <v>40505.25</v>
      </c>
      <c r="R527" s="12">
        <f t="shared" si="62"/>
        <v>2010</v>
      </c>
      <c r="S527" t="b">
        <v>0</v>
      </c>
      <c r="T527" t="b">
        <v>0</v>
      </c>
      <c r="U527" t="s">
        <v>65</v>
      </c>
      <c r="V527" s="13" t="s">
        <v>2037</v>
      </c>
      <c r="W527" s="13" t="s">
        <v>2046</v>
      </c>
    </row>
    <row r="528" spans="1:23" ht="34" x14ac:dyDescent="0.2">
      <c r="A528">
        <v>526</v>
      </c>
      <c r="B528" t="s">
        <v>1097</v>
      </c>
      <c r="C528" s="3" t="s">
        <v>1098</v>
      </c>
      <c r="D528">
        <v>8300</v>
      </c>
      <c r="E528" s="13" t="str">
        <f t="shared" si="57"/>
        <v>5000 to 9999</v>
      </c>
      <c r="F528">
        <v>12944</v>
      </c>
      <c r="G528" s="7">
        <f t="shared" si="56"/>
        <v>155.95180722891567</v>
      </c>
      <c r="H528" t="s">
        <v>20</v>
      </c>
      <c r="I528">
        <v>147</v>
      </c>
      <c r="J528" s="9">
        <f t="shared" si="58"/>
        <v>88.054421768707485</v>
      </c>
      <c r="K528" t="s">
        <v>21</v>
      </c>
      <c r="L528" t="s">
        <v>22</v>
      </c>
      <c r="M528">
        <v>1451109600</v>
      </c>
      <c r="N528" s="11">
        <f t="shared" si="59"/>
        <v>42364.25</v>
      </c>
      <c r="O528">
        <v>1454306400</v>
      </c>
      <c r="P528" s="11">
        <f t="shared" si="60"/>
        <v>42401.25</v>
      </c>
      <c r="Q528" s="14">
        <f t="shared" si="61"/>
        <v>42364.25</v>
      </c>
      <c r="R528" s="12">
        <f t="shared" si="62"/>
        <v>2015</v>
      </c>
      <c r="S528" t="b">
        <v>0</v>
      </c>
      <c r="T528" t="b">
        <v>1</v>
      </c>
      <c r="U528" t="s">
        <v>33</v>
      </c>
      <c r="V528" s="13" t="s">
        <v>2039</v>
      </c>
      <c r="W528" s="13" t="s">
        <v>2040</v>
      </c>
    </row>
    <row r="529" spans="1:23" ht="34" x14ac:dyDescent="0.2">
      <c r="A529">
        <v>527</v>
      </c>
      <c r="B529" t="s">
        <v>1099</v>
      </c>
      <c r="C529" s="3" t="s">
        <v>1100</v>
      </c>
      <c r="D529">
        <v>189200</v>
      </c>
      <c r="E529" s="13" t="str">
        <f t="shared" si="57"/>
        <v>Greater than or equal to 50000</v>
      </c>
      <c r="F529">
        <v>188480</v>
      </c>
      <c r="G529" s="7">
        <f t="shared" si="56"/>
        <v>99.619450317124731</v>
      </c>
      <c r="H529" t="s">
        <v>14</v>
      </c>
      <c r="I529">
        <v>6080</v>
      </c>
      <c r="J529" s="9">
        <f t="shared" si="58"/>
        <v>31</v>
      </c>
      <c r="K529" t="s">
        <v>15</v>
      </c>
      <c r="L529" t="s">
        <v>16</v>
      </c>
      <c r="M529">
        <v>1454652000</v>
      </c>
      <c r="N529" s="11">
        <f t="shared" si="59"/>
        <v>42405.25</v>
      </c>
      <c r="O529">
        <v>1457762400</v>
      </c>
      <c r="P529" s="11">
        <f t="shared" si="60"/>
        <v>42441.25</v>
      </c>
      <c r="Q529" s="14">
        <f t="shared" si="61"/>
        <v>42405.25</v>
      </c>
      <c r="R529" s="12">
        <f t="shared" si="62"/>
        <v>2016</v>
      </c>
      <c r="S529" t="b">
        <v>0</v>
      </c>
      <c r="T529" t="b">
        <v>0</v>
      </c>
      <c r="U529" t="s">
        <v>71</v>
      </c>
      <c r="V529" s="13" t="s">
        <v>2041</v>
      </c>
      <c r="W529" s="13" t="s">
        <v>2049</v>
      </c>
    </row>
    <row r="530" spans="1:23" ht="17" x14ac:dyDescent="0.2">
      <c r="A530">
        <v>528</v>
      </c>
      <c r="B530" t="s">
        <v>1101</v>
      </c>
      <c r="C530" s="3" t="s">
        <v>1102</v>
      </c>
      <c r="D530">
        <v>9000</v>
      </c>
      <c r="E530" s="13" t="str">
        <f t="shared" si="57"/>
        <v>5000 to 9999</v>
      </c>
      <c r="F530">
        <v>7227</v>
      </c>
      <c r="G530" s="7">
        <f t="shared" si="56"/>
        <v>80.300000000000011</v>
      </c>
      <c r="H530" t="s">
        <v>14</v>
      </c>
      <c r="I530">
        <v>80</v>
      </c>
      <c r="J530" s="9">
        <f t="shared" si="58"/>
        <v>90.337500000000006</v>
      </c>
      <c r="K530" t="s">
        <v>40</v>
      </c>
      <c r="L530" t="s">
        <v>41</v>
      </c>
      <c r="M530">
        <v>1385186400</v>
      </c>
      <c r="N530" s="11">
        <f t="shared" si="59"/>
        <v>41601.25</v>
      </c>
      <c r="O530">
        <v>1389074400</v>
      </c>
      <c r="P530" s="11">
        <f t="shared" si="60"/>
        <v>41646.25</v>
      </c>
      <c r="Q530" s="14">
        <f t="shared" si="61"/>
        <v>41601.25</v>
      </c>
      <c r="R530" s="12">
        <f t="shared" si="62"/>
        <v>2013</v>
      </c>
      <c r="S530" t="b">
        <v>0</v>
      </c>
      <c r="T530" t="b">
        <v>0</v>
      </c>
      <c r="U530" t="s">
        <v>60</v>
      </c>
      <c r="V530" s="13" t="s">
        <v>2035</v>
      </c>
      <c r="W530" s="13" t="s">
        <v>2045</v>
      </c>
    </row>
    <row r="531" spans="1:23" ht="17" x14ac:dyDescent="0.2">
      <c r="A531">
        <v>529</v>
      </c>
      <c r="B531" t="s">
        <v>1103</v>
      </c>
      <c r="C531" s="3" t="s">
        <v>1104</v>
      </c>
      <c r="D531">
        <v>5100</v>
      </c>
      <c r="E531" s="13" t="str">
        <f t="shared" si="57"/>
        <v>5000 to 9999</v>
      </c>
      <c r="F531">
        <v>574</v>
      </c>
      <c r="G531" s="7">
        <f t="shared" si="56"/>
        <v>11.254901960784313</v>
      </c>
      <c r="H531" t="s">
        <v>14</v>
      </c>
      <c r="I531">
        <v>9</v>
      </c>
      <c r="J531" s="9">
        <f t="shared" si="58"/>
        <v>63.777777777777779</v>
      </c>
      <c r="K531" t="s">
        <v>21</v>
      </c>
      <c r="L531" t="s">
        <v>22</v>
      </c>
      <c r="M531">
        <v>1399698000</v>
      </c>
      <c r="N531" s="11">
        <f t="shared" si="59"/>
        <v>41769.208333333336</v>
      </c>
      <c r="O531">
        <v>1402117200</v>
      </c>
      <c r="P531" s="11">
        <f t="shared" si="60"/>
        <v>41797.208333333336</v>
      </c>
      <c r="Q531" s="14">
        <f t="shared" si="61"/>
        <v>41769.208333333336</v>
      </c>
      <c r="R531" s="12">
        <f t="shared" si="62"/>
        <v>2014</v>
      </c>
      <c r="S531" t="b">
        <v>0</v>
      </c>
      <c r="T531" t="b">
        <v>0</v>
      </c>
      <c r="U531" t="s">
        <v>89</v>
      </c>
      <c r="V531" s="13" t="s">
        <v>2050</v>
      </c>
      <c r="W531" s="13" t="s">
        <v>2051</v>
      </c>
    </row>
    <row r="532" spans="1:23" ht="34" x14ac:dyDescent="0.2">
      <c r="A532">
        <v>530</v>
      </c>
      <c r="B532" t="s">
        <v>1105</v>
      </c>
      <c r="C532" s="3" t="s">
        <v>1106</v>
      </c>
      <c r="D532">
        <v>105000</v>
      </c>
      <c r="E532" s="13" t="str">
        <f t="shared" si="57"/>
        <v>Greater than or equal to 50000</v>
      </c>
      <c r="F532">
        <v>96328</v>
      </c>
      <c r="G532" s="7">
        <f t="shared" si="56"/>
        <v>91.740952380952379</v>
      </c>
      <c r="H532" t="s">
        <v>14</v>
      </c>
      <c r="I532">
        <v>1784</v>
      </c>
      <c r="J532" s="9">
        <f t="shared" si="58"/>
        <v>53.995515695067262</v>
      </c>
      <c r="K532" t="s">
        <v>21</v>
      </c>
      <c r="L532" t="s">
        <v>22</v>
      </c>
      <c r="M532">
        <v>1283230800</v>
      </c>
      <c r="N532" s="11">
        <f t="shared" si="59"/>
        <v>40421.208333333336</v>
      </c>
      <c r="O532">
        <v>1284440400</v>
      </c>
      <c r="P532" s="11">
        <f t="shared" si="60"/>
        <v>40435.208333333336</v>
      </c>
      <c r="Q532" s="14">
        <f t="shared" si="61"/>
        <v>40421.208333333336</v>
      </c>
      <c r="R532" s="12">
        <f t="shared" si="62"/>
        <v>2010</v>
      </c>
      <c r="S532" t="b">
        <v>0</v>
      </c>
      <c r="T532" t="b">
        <v>1</v>
      </c>
      <c r="U532" t="s">
        <v>119</v>
      </c>
      <c r="V532" s="13" t="s">
        <v>2047</v>
      </c>
      <c r="W532" s="13" t="s">
        <v>2053</v>
      </c>
    </row>
    <row r="533" spans="1:23" ht="34" x14ac:dyDescent="0.2">
      <c r="A533">
        <v>531</v>
      </c>
      <c r="B533" t="s">
        <v>1107</v>
      </c>
      <c r="C533" s="3" t="s">
        <v>1108</v>
      </c>
      <c r="D533">
        <v>186700</v>
      </c>
      <c r="E533" s="13" t="str">
        <f t="shared" si="57"/>
        <v>Greater than or equal to 50000</v>
      </c>
      <c r="F533">
        <v>178338</v>
      </c>
      <c r="G533" s="7">
        <f t="shared" si="56"/>
        <v>95.521156936261391</v>
      </c>
      <c r="H533" t="s">
        <v>47</v>
      </c>
      <c r="I533">
        <v>3640</v>
      </c>
      <c r="J533" s="9">
        <f t="shared" si="58"/>
        <v>48.993956043956047</v>
      </c>
      <c r="K533" t="s">
        <v>98</v>
      </c>
      <c r="L533" t="s">
        <v>99</v>
      </c>
      <c r="M533">
        <v>1384149600</v>
      </c>
      <c r="N533" s="11">
        <f t="shared" si="59"/>
        <v>41589.25</v>
      </c>
      <c r="O533">
        <v>1388988000</v>
      </c>
      <c r="P533" s="11">
        <f t="shared" si="60"/>
        <v>41645.25</v>
      </c>
      <c r="Q533" s="14">
        <f t="shared" si="61"/>
        <v>41589.25</v>
      </c>
      <c r="R533" s="12">
        <f t="shared" si="62"/>
        <v>2013</v>
      </c>
      <c r="S533" t="b">
        <v>0</v>
      </c>
      <c r="T533" t="b">
        <v>0</v>
      </c>
      <c r="U533" t="s">
        <v>89</v>
      </c>
      <c r="V533" s="13" t="s">
        <v>2050</v>
      </c>
      <c r="W533" s="13" t="s">
        <v>2051</v>
      </c>
    </row>
    <row r="534" spans="1:23" ht="17" x14ac:dyDescent="0.2">
      <c r="A534">
        <v>532</v>
      </c>
      <c r="B534" t="s">
        <v>1109</v>
      </c>
      <c r="C534" s="3" t="s">
        <v>1110</v>
      </c>
      <c r="D534">
        <v>1600</v>
      </c>
      <c r="E534" s="13" t="str">
        <f t="shared" si="57"/>
        <v>1000 to 4999</v>
      </c>
      <c r="F534">
        <v>8046</v>
      </c>
      <c r="G534" s="7">
        <f t="shared" si="56"/>
        <v>502.87499999999994</v>
      </c>
      <c r="H534" t="s">
        <v>20</v>
      </c>
      <c r="I534">
        <v>126</v>
      </c>
      <c r="J534" s="9">
        <f t="shared" si="58"/>
        <v>63.857142857142854</v>
      </c>
      <c r="K534" t="s">
        <v>15</v>
      </c>
      <c r="L534" t="s">
        <v>16</v>
      </c>
      <c r="M534">
        <v>1516860000</v>
      </c>
      <c r="N534" s="11">
        <f t="shared" si="59"/>
        <v>43125.25</v>
      </c>
      <c r="O534">
        <v>1516946400</v>
      </c>
      <c r="P534" s="11">
        <f t="shared" si="60"/>
        <v>43126.25</v>
      </c>
      <c r="Q534" s="14">
        <f t="shared" si="61"/>
        <v>43125.25</v>
      </c>
      <c r="R534" s="12">
        <f t="shared" si="62"/>
        <v>2018</v>
      </c>
      <c r="S534" t="b">
        <v>0</v>
      </c>
      <c r="T534" t="b">
        <v>0</v>
      </c>
      <c r="U534" t="s">
        <v>33</v>
      </c>
      <c r="V534" s="13" t="s">
        <v>2039</v>
      </c>
      <c r="W534" s="13" t="s">
        <v>2040</v>
      </c>
    </row>
    <row r="535" spans="1:23" ht="34" x14ac:dyDescent="0.2">
      <c r="A535">
        <v>533</v>
      </c>
      <c r="B535" t="s">
        <v>1111</v>
      </c>
      <c r="C535" s="3" t="s">
        <v>1112</v>
      </c>
      <c r="D535">
        <v>115600</v>
      </c>
      <c r="E535" s="13" t="str">
        <f t="shared" si="57"/>
        <v>Greater than or equal to 50000</v>
      </c>
      <c r="F535">
        <v>184086</v>
      </c>
      <c r="G535" s="7">
        <f t="shared" si="56"/>
        <v>159.24394463667818</v>
      </c>
      <c r="H535" t="s">
        <v>20</v>
      </c>
      <c r="I535">
        <v>2218</v>
      </c>
      <c r="J535" s="9">
        <f t="shared" si="58"/>
        <v>82.996393146979258</v>
      </c>
      <c r="K535" t="s">
        <v>40</v>
      </c>
      <c r="L535" t="s">
        <v>41</v>
      </c>
      <c r="M535">
        <v>1374642000</v>
      </c>
      <c r="N535" s="11">
        <f t="shared" si="59"/>
        <v>41479.208333333336</v>
      </c>
      <c r="O535">
        <v>1377752400</v>
      </c>
      <c r="P535" s="11">
        <f t="shared" si="60"/>
        <v>41515.208333333336</v>
      </c>
      <c r="Q535" s="14">
        <f t="shared" si="61"/>
        <v>41479.208333333336</v>
      </c>
      <c r="R535" s="12">
        <f t="shared" si="62"/>
        <v>2013</v>
      </c>
      <c r="S535" t="b">
        <v>0</v>
      </c>
      <c r="T535" t="b">
        <v>0</v>
      </c>
      <c r="U535" t="s">
        <v>60</v>
      </c>
      <c r="V535" s="13" t="s">
        <v>2035</v>
      </c>
      <c r="W535" s="13" t="s">
        <v>2045</v>
      </c>
    </row>
    <row r="536" spans="1:23" ht="34" x14ac:dyDescent="0.2">
      <c r="A536">
        <v>534</v>
      </c>
      <c r="B536" t="s">
        <v>1113</v>
      </c>
      <c r="C536" s="3" t="s">
        <v>1114</v>
      </c>
      <c r="D536">
        <v>89100</v>
      </c>
      <c r="E536" s="13" t="str">
        <f t="shared" si="57"/>
        <v>Greater than or equal to 50000</v>
      </c>
      <c r="F536">
        <v>13385</v>
      </c>
      <c r="G536" s="7">
        <f t="shared" si="56"/>
        <v>15.022446689113355</v>
      </c>
      <c r="H536" t="s">
        <v>14</v>
      </c>
      <c r="I536">
        <v>243</v>
      </c>
      <c r="J536" s="9">
        <f t="shared" si="58"/>
        <v>55.08230452674897</v>
      </c>
      <c r="K536" t="s">
        <v>21</v>
      </c>
      <c r="L536" t="s">
        <v>22</v>
      </c>
      <c r="M536">
        <v>1534482000</v>
      </c>
      <c r="N536" s="11">
        <f t="shared" si="59"/>
        <v>43329.208333333328</v>
      </c>
      <c r="O536">
        <v>1534568400</v>
      </c>
      <c r="P536" s="11">
        <f t="shared" si="60"/>
        <v>43330.208333333328</v>
      </c>
      <c r="Q536" s="14">
        <f t="shared" si="61"/>
        <v>43329.208333333328</v>
      </c>
      <c r="R536" s="12">
        <f t="shared" si="62"/>
        <v>2018</v>
      </c>
      <c r="S536" t="b">
        <v>0</v>
      </c>
      <c r="T536" t="b">
        <v>1</v>
      </c>
      <c r="U536" t="s">
        <v>53</v>
      </c>
      <c r="V536" s="13" t="s">
        <v>2041</v>
      </c>
      <c r="W536" s="13" t="s">
        <v>2044</v>
      </c>
    </row>
    <row r="537" spans="1:23" ht="17" x14ac:dyDescent="0.2">
      <c r="A537">
        <v>535</v>
      </c>
      <c r="B537" t="s">
        <v>1115</v>
      </c>
      <c r="C537" s="3" t="s">
        <v>1116</v>
      </c>
      <c r="D537">
        <v>2600</v>
      </c>
      <c r="E537" s="13" t="str">
        <f t="shared" si="57"/>
        <v>1000 to 4999</v>
      </c>
      <c r="F537">
        <v>12533</v>
      </c>
      <c r="G537" s="7">
        <f t="shared" si="56"/>
        <v>482.03846153846149</v>
      </c>
      <c r="H537" t="s">
        <v>20</v>
      </c>
      <c r="I537">
        <v>202</v>
      </c>
      <c r="J537" s="9">
        <f t="shared" si="58"/>
        <v>62.044554455445542</v>
      </c>
      <c r="K537" t="s">
        <v>107</v>
      </c>
      <c r="L537" t="s">
        <v>108</v>
      </c>
      <c r="M537">
        <v>1528434000</v>
      </c>
      <c r="N537" s="11">
        <f t="shared" si="59"/>
        <v>43259.208333333328</v>
      </c>
      <c r="O537">
        <v>1528606800</v>
      </c>
      <c r="P537" s="11">
        <f t="shared" si="60"/>
        <v>43261.208333333328</v>
      </c>
      <c r="Q537" s="14">
        <f t="shared" si="61"/>
        <v>43259.208333333328</v>
      </c>
      <c r="R537" s="12">
        <f t="shared" si="62"/>
        <v>2018</v>
      </c>
      <c r="S537" t="b">
        <v>0</v>
      </c>
      <c r="T537" t="b">
        <v>1</v>
      </c>
      <c r="U537" t="s">
        <v>33</v>
      </c>
      <c r="V537" s="13" t="s">
        <v>2039</v>
      </c>
      <c r="W537" s="13" t="s">
        <v>2040</v>
      </c>
    </row>
    <row r="538" spans="1:23" ht="17" x14ac:dyDescent="0.2">
      <c r="A538">
        <v>536</v>
      </c>
      <c r="B538" t="s">
        <v>1117</v>
      </c>
      <c r="C538" s="3" t="s">
        <v>1118</v>
      </c>
      <c r="D538">
        <v>9800</v>
      </c>
      <c r="E538" s="13" t="str">
        <f t="shared" si="57"/>
        <v>5000 to 9999</v>
      </c>
      <c r="F538">
        <v>14697</v>
      </c>
      <c r="G538" s="7">
        <f t="shared" si="56"/>
        <v>149.96938775510205</v>
      </c>
      <c r="H538" t="s">
        <v>20</v>
      </c>
      <c r="I538">
        <v>140</v>
      </c>
      <c r="J538" s="9">
        <f t="shared" si="58"/>
        <v>104.97857142857143</v>
      </c>
      <c r="K538" t="s">
        <v>107</v>
      </c>
      <c r="L538" t="s">
        <v>108</v>
      </c>
      <c r="M538">
        <v>1282626000</v>
      </c>
      <c r="N538" s="11">
        <f t="shared" si="59"/>
        <v>40414.208333333336</v>
      </c>
      <c r="O538">
        <v>1284872400</v>
      </c>
      <c r="P538" s="11">
        <f t="shared" si="60"/>
        <v>40440.208333333336</v>
      </c>
      <c r="Q538" s="14">
        <f t="shared" si="61"/>
        <v>40414.208333333336</v>
      </c>
      <c r="R538" s="12">
        <f t="shared" si="62"/>
        <v>2010</v>
      </c>
      <c r="S538" t="b">
        <v>0</v>
      </c>
      <c r="T538" t="b">
        <v>0</v>
      </c>
      <c r="U538" t="s">
        <v>119</v>
      </c>
      <c r="V538" s="13" t="s">
        <v>2047</v>
      </c>
      <c r="W538" s="13" t="s">
        <v>2053</v>
      </c>
    </row>
    <row r="539" spans="1:23" ht="34" x14ac:dyDescent="0.2">
      <c r="A539">
        <v>537</v>
      </c>
      <c r="B539" t="s">
        <v>1119</v>
      </c>
      <c r="C539" s="3" t="s">
        <v>1120</v>
      </c>
      <c r="D539">
        <v>84400</v>
      </c>
      <c r="E539" s="13" t="str">
        <f t="shared" si="57"/>
        <v>Greater than or equal to 50000</v>
      </c>
      <c r="F539">
        <v>98935</v>
      </c>
      <c r="G539" s="7">
        <f t="shared" si="56"/>
        <v>117.22156398104266</v>
      </c>
      <c r="H539" t="s">
        <v>20</v>
      </c>
      <c r="I539">
        <v>1052</v>
      </c>
      <c r="J539" s="9">
        <f t="shared" si="58"/>
        <v>94.044676806083643</v>
      </c>
      <c r="K539" t="s">
        <v>36</v>
      </c>
      <c r="L539" t="s">
        <v>37</v>
      </c>
      <c r="M539">
        <v>1535605200</v>
      </c>
      <c r="N539" s="11">
        <f t="shared" si="59"/>
        <v>43342.208333333328</v>
      </c>
      <c r="O539">
        <v>1537592400</v>
      </c>
      <c r="P539" s="11">
        <f t="shared" si="60"/>
        <v>43365.208333333328</v>
      </c>
      <c r="Q539" s="14">
        <f t="shared" si="61"/>
        <v>43342.208333333328</v>
      </c>
      <c r="R539" s="12">
        <f t="shared" si="62"/>
        <v>2018</v>
      </c>
      <c r="S539" t="b">
        <v>1</v>
      </c>
      <c r="T539" t="b">
        <v>1</v>
      </c>
      <c r="U539" t="s">
        <v>42</v>
      </c>
      <c r="V539" s="13" t="s">
        <v>2041</v>
      </c>
      <c r="W539" s="13" t="s">
        <v>2042</v>
      </c>
    </row>
    <row r="540" spans="1:23" ht="34" x14ac:dyDescent="0.2">
      <c r="A540">
        <v>538</v>
      </c>
      <c r="B540" t="s">
        <v>1121</v>
      </c>
      <c r="C540" s="3" t="s">
        <v>1122</v>
      </c>
      <c r="D540">
        <v>151300</v>
      </c>
      <c r="E540" s="13" t="str">
        <f t="shared" si="57"/>
        <v>Greater than or equal to 50000</v>
      </c>
      <c r="F540">
        <v>57034</v>
      </c>
      <c r="G540" s="7">
        <f t="shared" si="56"/>
        <v>37.695968274950431</v>
      </c>
      <c r="H540" t="s">
        <v>14</v>
      </c>
      <c r="I540">
        <v>1296</v>
      </c>
      <c r="J540" s="9">
        <f t="shared" si="58"/>
        <v>44.007716049382715</v>
      </c>
      <c r="K540" t="s">
        <v>21</v>
      </c>
      <c r="L540" t="s">
        <v>22</v>
      </c>
      <c r="M540">
        <v>1379826000</v>
      </c>
      <c r="N540" s="11">
        <f t="shared" si="59"/>
        <v>41539.208333333336</v>
      </c>
      <c r="O540">
        <v>1381208400</v>
      </c>
      <c r="P540" s="11">
        <f t="shared" si="60"/>
        <v>41555.208333333336</v>
      </c>
      <c r="Q540" s="14">
        <f t="shared" si="61"/>
        <v>41539.208333333336</v>
      </c>
      <c r="R540" s="12">
        <f t="shared" si="62"/>
        <v>2013</v>
      </c>
      <c r="S540" t="b">
        <v>0</v>
      </c>
      <c r="T540" t="b">
        <v>0</v>
      </c>
      <c r="U540" t="s">
        <v>292</v>
      </c>
      <c r="V540" s="13" t="s">
        <v>2050</v>
      </c>
      <c r="W540" s="13" t="s">
        <v>2061</v>
      </c>
    </row>
    <row r="541" spans="1:23" ht="17" x14ac:dyDescent="0.2">
      <c r="A541">
        <v>539</v>
      </c>
      <c r="B541" t="s">
        <v>1123</v>
      </c>
      <c r="C541" s="3" t="s">
        <v>1124</v>
      </c>
      <c r="D541">
        <v>9800</v>
      </c>
      <c r="E541" s="13" t="str">
        <f t="shared" si="57"/>
        <v>5000 to 9999</v>
      </c>
      <c r="F541">
        <v>7120</v>
      </c>
      <c r="G541" s="7">
        <f t="shared" si="56"/>
        <v>72.653061224489804</v>
      </c>
      <c r="H541" t="s">
        <v>14</v>
      </c>
      <c r="I541">
        <v>77</v>
      </c>
      <c r="J541" s="9">
        <f t="shared" si="58"/>
        <v>92.467532467532465</v>
      </c>
      <c r="K541" t="s">
        <v>21</v>
      </c>
      <c r="L541" t="s">
        <v>22</v>
      </c>
      <c r="M541">
        <v>1561957200</v>
      </c>
      <c r="N541" s="11">
        <f t="shared" si="59"/>
        <v>43647.208333333328</v>
      </c>
      <c r="O541">
        <v>1562475600</v>
      </c>
      <c r="P541" s="11">
        <f t="shared" si="60"/>
        <v>43653.208333333328</v>
      </c>
      <c r="Q541" s="14">
        <f t="shared" si="61"/>
        <v>43647.208333333328</v>
      </c>
      <c r="R541" s="12">
        <f t="shared" si="62"/>
        <v>2019</v>
      </c>
      <c r="S541" t="b">
        <v>0</v>
      </c>
      <c r="T541" t="b">
        <v>1</v>
      </c>
      <c r="U541" t="s">
        <v>17</v>
      </c>
      <c r="V541" s="13" t="s">
        <v>2033</v>
      </c>
      <c r="W541" s="13" t="s">
        <v>2034</v>
      </c>
    </row>
    <row r="542" spans="1:23" ht="17" x14ac:dyDescent="0.2">
      <c r="A542">
        <v>540</v>
      </c>
      <c r="B542" t="s">
        <v>1125</v>
      </c>
      <c r="C542" s="3" t="s">
        <v>1126</v>
      </c>
      <c r="D542">
        <v>5300</v>
      </c>
      <c r="E542" s="13" t="str">
        <f t="shared" si="57"/>
        <v>5000 to 9999</v>
      </c>
      <c r="F542">
        <v>14097</v>
      </c>
      <c r="G542" s="7">
        <f t="shared" si="56"/>
        <v>265.98113207547169</v>
      </c>
      <c r="H542" t="s">
        <v>20</v>
      </c>
      <c r="I542">
        <v>247</v>
      </c>
      <c r="J542" s="9">
        <f t="shared" si="58"/>
        <v>57.072874493927124</v>
      </c>
      <c r="K542" t="s">
        <v>21</v>
      </c>
      <c r="L542" t="s">
        <v>22</v>
      </c>
      <c r="M542">
        <v>1525496400</v>
      </c>
      <c r="N542" s="11">
        <f t="shared" si="59"/>
        <v>43225.208333333328</v>
      </c>
      <c r="O542">
        <v>1527397200</v>
      </c>
      <c r="P542" s="11">
        <f t="shared" si="60"/>
        <v>43247.208333333328</v>
      </c>
      <c r="Q542" s="14">
        <f t="shared" si="61"/>
        <v>43225.208333333328</v>
      </c>
      <c r="R542" s="12">
        <f t="shared" si="62"/>
        <v>2018</v>
      </c>
      <c r="S542" t="b">
        <v>0</v>
      </c>
      <c r="T542" t="b">
        <v>0</v>
      </c>
      <c r="U542" t="s">
        <v>122</v>
      </c>
      <c r="V542" s="13" t="s">
        <v>2054</v>
      </c>
      <c r="W542" s="13" t="s">
        <v>2055</v>
      </c>
    </row>
    <row r="543" spans="1:23" ht="34" x14ac:dyDescent="0.2">
      <c r="A543">
        <v>541</v>
      </c>
      <c r="B543" t="s">
        <v>1127</v>
      </c>
      <c r="C543" s="3" t="s">
        <v>1128</v>
      </c>
      <c r="D543">
        <v>178000</v>
      </c>
      <c r="E543" s="13" t="str">
        <f t="shared" si="57"/>
        <v>Greater than or equal to 50000</v>
      </c>
      <c r="F543">
        <v>43086</v>
      </c>
      <c r="G543" s="7">
        <f t="shared" si="56"/>
        <v>24.205617977528089</v>
      </c>
      <c r="H543" t="s">
        <v>14</v>
      </c>
      <c r="I543">
        <v>395</v>
      </c>
      <c r="J543" s="9">
        <f t="shared" si="58"/>
        <v>109.07848101265823</v>
      </c>
      <c r="K543" t="s">
        <v>107</v>
      </c>
      <c r="L543" t="s">
        <v>108</v>
      </c>
      <c r="M543">
        <v>1433912400</v>
      </c>
      <c r="N543" s="11">
        <f t="shared" si="59"/>
        <v>42165.208333333328</v>
      </c>
      <c r="O543">
        <v>1436158800</v>
      </c>
      <c r="P543" s="11">
        <f t="shared" si="60"/>
        <v>42191.208333333328</v>
      </c>
      <c r="Q543" s="14">
        <f t="shared" si="61"/>
        <v>42165.208333333328</v>
      </c>
      <c r="R543" s="12">
        <f t="shared" si="62"/>
        <v>2015</v>
      </c>
      <c r="S543" t="b">
        <v>0</v>
      </c>
      <c r="T543" t="b">
        <v>0</v>
      </c>
      <c r="U543" t="s">
        <v>292</v>
      </c>
      <c r="V543" s="13" t="s">
        <v>2050</v>
      </c>
      <c r="W543" s="13" t="s">
        <v>2061</v>
      </c>
    </row>
    <row r="544" spans="1:23" ht="34" x14ac:dyDescent="0.2">
      <c r="A544">
        <v>542</v>
      </c>
      <c r="B544" t="s">
        <v>1129</v>
      </c>
      <c r="C544" s="3" t="s">
        <v>1130</v>
      </c>
      <c r="D544">
        <v>77000</v>
      </c>
      <c r="E544" s="13" t="str">
        <f t="shared" si="57"/>
        <v>Greater than or equal to 50000</v>
      </c>
      <c r="F544">
        <v>1930</v>
      </c>
      <c r="G544" s="7">
        <f t="shared" si="56"/>
        <v>2.5064935064935066</v>
      </c>
      <c r="H544" t="s">
        <v>14</v>
      </c>
      <c r="I544">
        <v>49</v>
      </c>
      <c r="J544" s="9">
        <f t="shared" si="58"/>
        <v>39.387755102040813</v>
      </c>
      <c r="K544" t="s">
        <v>40</v>
      </c>
      <c r="L544" t="s">
        <v>41</v>
      </c>
      <c r="M544">
        <v>1453442400</v>
      </c>
      <c r="N544" s="11">
        <f t="shared" si="59"/>
        <v>42391.25</v>
      </c>
      <c r="O544">
        <v>1456034400</v>
      </c>
      <c r="P544" s="11">
        <f t="shared" si="60"/>
        <v>42421.25</v>
      </c>
      <c r="Q544" s="14">
        <f t="shared" si="61"/>
        <v>42391.25</v>
      </c>
      <c r="R544" s="12">
        <f t="shared" si="62"/>
        <v>2016</v>
      </c>
      <c r="S544" t="b">
        <v>0</v>
      </c>
      <c r="T544" t="b">
        <v>0</v>
      </c>
      <c r="U544" t="s">
        <v>60</v>
      </c>
      <c r="V544" s="13" t="s">
        <v>2035</v>
      </c>
      <c r="W544" s="13" t="s">
        <v>2045</v>
      </c>
    </row>
    <row r="545" spans="1:23" ht="34" x14ac:dyDescent="0.2">
      <c r="A545">
        <v>543</v>
      </c>
      <c r="B545" t="s">
        <v>1131</v>
      </c>
      <c r="C545" s="3" t="s">
        <v>1132</v>
      </c>
      <c r="D545">
        <v>84900</v>
      </c>
      <c r="E545" s="13" t="str">
        <f t="shared" si="57"/>
        <v>Greater than or equal to 50000</v>
      </c>
      <c r="F545">
        <v>13864</v>
      </c>
      <c r="G545" s="7">
        <f t="shared" si="56"/>
        <v>16.329799764428738</v>
      </c>
      <c r="H545" t="s">
        <v>14</v>
      </c>
      <c r="I545">
        <v>180</v>
      </c>
      <c r="J545" s="9">
        <f t="shared" si="58"/>
        <v>77.022222222222226</v>
      </c>
      <c r="K545" t="s">
        <v>21</v>
      </c>
      <c r="L545" t="s">
        <v>22</v>
      </c>
      <c r="M545">
        <v>1378875600</v>
      </c>
      <c r="N545" s="11">
        <f t="shared" si="59"/>
        <v>41528.208333333336</v>
      </c>
      <c r="O545">
        <v>1380171600</v>
      </c>
      <c r="P545" s="11">
        <f t="shared" si="60"/>
        <v>41543.208333333336</v>
      </c>
      <c r="Q545" s="14">
        <f t="shared" si="61"/>
        <v>41528.208333333336</v>
      </c>
      <c r="R545" s="12">
        <f t="shared" si="62"/>
        <v>2013</v>
      </c>
      <c r="S545" t="b">
        <v>0</v>
      </c>
      <c r="T545" t="b">
        <v>0</v>
      </c>
      <c r="U545" t="s">
        <v>89</v>
      </c>
      <c r="V545" s="13" t="s">
        <v>2050</v>
      </c>
      <c r="W545" s="13" t="s">
        <v>2051</v>
      </c>
    </row>
    <row r="546" spans="1:23" ht="34" x14ac:dyDescent="0.2">
      <c r="A546">
        <v>544</v>
      </c>
      <c r="B546" t="s">
        <v>1133</v>
      </c>
      <c r="C546" s="3" t="s">
        <v>1134</v>
      </c>
      <c r="D546">
        <v>2800</v>
      </c>
      <c r="E546" s="13" t="str">
        <f t="shared" si="57"/>
        <v>1000 to 4999</v>
      </c>
      <c r="F546">
        <v>7742</v>
      </c>
      <c r="G546" s="7">
        <f t="shared" si="56"/>
        <v>276.5</v>
      </c>
      <c r="H546" t="s">
        <v>20</v>
      </c>
      <c r="I546">
        <v>84</v>
      </c>
      <c r="J546" s="9">
        <f t="shared" si="58"/>
        <v>92.166666666666671</v>
      </c>
      <c r="K546" t="s">
        <v>21</v>
      </c>
      <c r="L546" t="s">
        <v>22</v>
      </c>
      <c r="M546">
        <v>1452232800</v>
      </c>
      <c r="N546" s="11">
        <f t="shared" si="59"/>
        <v>42377.25</v>
      </c>
      <c r="O546">
        <v>1453356000</v>
      </c>
      <c r="P546" s="11">
        <f t="shared" si="60"/>
        <v>42390.25</v>
      </c>
      <c r="Q546" s="14">
        <f t="shared" si="61"/>
        <v>42377.25</v>
      </c>
      <c r="R546" s="12">
        <f t="shared" si="62"/>
        <v>2016</v>
      </c>
      <c r="S546" t="b">
        <v>0</v>
      </c>
      <c r="T546" t="b">
        <v>0</v>
      </c>
      <c r="U546" t="s">
        <v>23</v>
      </c>
      <c r="V546" s="13" t="s">
        <v>2035</v>
      </c>
      <c r="W546" s="13" t="s">
        <v>2036</v>
      </c>
    </row>
    <row r="547" spans="1:23" ht="34" x14ac:dyDescent="0.2">
      <c r="A547">
        <v>545</v>
      </c>
      <c r="B547" t="s">
        <v>1135</v>
      </c>
      <c r="C547" s="3" t="s">
        <v>1136</v>
      </c>
      <c r="D547">
        <v>184800</v>
      </c>
      <c r="E547" s="13" t="str">
        <f t="shared" si="57"/>
        <v>Greater than or equal to 50000</v>
      </c>
      <c r="F547">
        <v>164109</v>
      </c>
      <c r="G547" s="7">
        <f t="shared" si="56"/>
        <v>88.803571428571431</v>
      </c>
      <c r="H547" t="s">
        <v>14</v>
      </c>
      <c r="I547">
        <v>2690</v>
      </c>
      <c r="J547" s="9">
        <f t="shared" si="58"/>
        <v>61.007063197026021</v>
      </c>
      <c r="K547" t="s">
        <v>21</v>
      </c>
      <c r="L547" t="s">
        <v>22</v>
      </c>
      <c r="M547">
        <v>1577253600</v>
      </c>
      <c r="N547" s="11">
        <f t="shared" si="59"/>
        <v>43824.25</v>
      </c>
      <c r="O547">
        <v>1578981600</v>
      </c>
      <c r="P547" s="11">
        <f t="shared" si="60"/>
        <v>43844.25</v>
      </c>
      <c r="Q547" s="14">
        <f t="shared" si="61"/>
        <v>43824.25</v>
      </c>
      <c r="R547" s="12">
        <f t="shared" si="62"/>
        <v>2019</v>
      </c>
      <c r="S547" t="b">
        <v>0</v>
      </c>
      <c r="T547" t="b">
        <v>0</v>
      </c>
      <c r="U547" t="s">
        <v>33</v>
      </c>
      <c r="V547" s="13" t="s">
        <v>2039</v>
      </c>
      <c r="W547" s="13" t="s">
        <v>2040</v>
      </c>
    </row>
    <row r="548" spans="1:23" ht="17" x14ac:dyDescent="0.2">
      <c r="A548">
        <v>546</v>
      </c>
      <c r="B548" t="s">
        <v>1137</v>
      </c>
      <c r="C548" s="3" t="s">
        <v>1138</v>
      </c>
      <c r="D548">
        <v>4200</v>
      </c>
      <c r="E548" s="13" t="str">
        <f t="shared" si="57"/>
        <v>1000 to 4999</v>
      </c>
      <c r="F548">
        <v>6870</v>
      </c>
      <c r="G548" s="7">
        <f t="shared" si="56"/>
        <v>163.57142857142856</v>
      </c>
      <c r="H548" t="s">
        <v>20</v>
      </c>
      <c r="I548">
        <v>88</v>
      </c>
      <c r="J548" s="9">
        <f t="shared" si="58"/>
        <v>78.068181818181813</v>
      </c>
      <c r="K548" t="s">
        <v>21</v>
      </c>
      <c r="L548" t="s">
        <v>22</v>
      </c>
      <c r="M548">
        <v>1537160400</v>
      </c>
      <c r="N548" s="11">
        <f t="shared" si="59"/>
        <v>43360.208333333328</v>
      </c>
      <c r="O548">
        <v>1537419600</v>
      </c>
      <c r="P548" s="11">
        <f t="shared" si="60"/>
        <v>43363.208333333328</v>
      </c>
      <c r="Q548" s="14">
        <f t="shared" si="61"/>
        <v>43360.208333333328</v>
      </c>
      <c r="R548" s="12">
        <f t="shared" si="62"/>
        <v>2018</v>
      </c>
      <c r="S548" t="b">
        <v>0</v>
      </c>
      <c r="T548" t="b">
        <v>1</v>
      </c>
      <c r="U548" t="s">
        <v>33</v>
      </c>
      <c r="V548" s="13" t="s">
        <v>2039</v>
      </c>
      <c r="W548" s="13" t="s">
        <v>2040</v>
      </c>
    </row>
    <row r="549" spans="1:23" ht="17" x14ac:dyDescent="0.2">
      <c r="A549">
        <v>547</v>
      </c>
      <c r="B549" t="s">
        <v>1139</v>
      </c>
      <c r="C549" s="3" t="s">
        <v>1140</v>
      </c>
      <c r="D549">
        <v>1300</v>
      </c>
      <c r="E549" s="13" t="str">
        <f t="shared" si="57"/>
        <v>1000 to 4999</v>
      </c>
      <c r="F549">
        <v>12597</v>
      </c>
      <c r="G549" s="7">
        <f t="shared" si="56"/>
        <v>969</v>
      </c>
      <c r="H549" t="s">
        <v>20</v>
      </c>
      <c r="I549">
        <v>156</v>
      </c>
      <c r="J549" s="9">
        <f t="shared" si="58"/>
        <v>80.75</v>
      </c>
      <c r="K549" t="s">
        <v>21</v>
      </c>
      <c r="L549" t="s">
        <v>22</v>
      </c>
      <c r="M549">
        <v>1422165600</v>
      </c>
      <c r="N549" s="11">
        <f t="shared" si="59"/>
        <v>42029.25</v>
      </c>
      <c r="O549">
        <v>1423202400</v>
      </c>
      <c r="P549" s="11">
        <f t="shared" si="60"/>
        <v>42041.25</v>
      </c>
      <c r="Q549" s="14">
        <f t="shared" si="61"/>
        <v>42029.25</v>
      </c>
      <c r="R549" s="12">
        <f t="shared" si="62"/>
        <v>2015</v>
      </c>
      <c r="S549" t="b">
        <v>0</v>
      </c>
      <c r="T549" t="b">
        <v>0</v>
      </c>
      <c r="U549" t="s">
        <v>53</v>
      </c>
      <c r="V549" s="13" t="s">
        <v>2041</v>
      </c>
      <c r="W549" s="13" t="s">
        <v>2044</v>
      </c>
    </row>
    <row r="550" spans="1:23" ht="34" x14ac:dyDescent="0.2">
      <c r="A550">
        <v>548</v>
      </c>
      <c r="B550" t="s">
        <v>1141</v>
      </c>
      <c r="C550" s="3" t="s">
        <v>1142</v>
      </c>
      <c r="D550">
        <v>66100</v>
      </c>
      <c r="E550" s="13" t="str">
        <f t="shared" si="57"/>
        <v>Greater than or equal to 50000</v>
      </c>
      <c r="F550">
        <v>179074</v>
      </c>
      <c r="G550" s="7">
        <f t="shared" si="56"/>
        <v>270.91376701966715</v>
      </c>
      <c r="H550" t="s">
        <v>20</v>
      </c>
      <c r="I550">
        <v>2985</v>
      </c>
      <c r="J550" s="9">
        <f t="shared" si="58"/>
        <v>59.991289782244557</v>
      </c>
      <c r="K550" t="s">
        <v>21</v>
      </c>
      <c r="L550" t="s">
        <v>22</v>
      </c>
      <c r="M550">
        <v>1459486800</v>
      </c>
      <c r="N550" s="11">
        <f t="shared" si="59"/>
        <v>42461.208333333328</v>
      </c>
      <c r="O550">
        <v>1460610000</v>
      </c>
      <c r="P550" s="11">
        <f t="shared" si="60"/>
        <v>42474.208333333328</v>
      </c>
      <c r="Q550" s="14">
        <f t="shared" si="61"/>
        <v>42461.208333333328</v>
      </c>
      <c r="R550" s="12">
        <f t="shared" si="62"/>
        <v>2016</v>
      </c>
      <c r="S550" t="b">
        <v>0</v>
      </c>
      <c r="T550" t="b">
        <v>0</v>
      </c>
      <c r="U550" t="s">
        <v>33</v>
      </c>
      <c r="V550" s="13" t="s">
        <v>2039</v>
      </c>
      <c r="W550" s="13" t="s">
        <v>2040</v>
      </c>
    </row>
    <row r="551" spans="1:23" ht="34" x14ac:dyDescent="0.2">
      <c r="A551">
        <v>549</v>
      </c>
      <c r="B551" t="s">
        <v>1143</v>
      </c>
      <c r="C551" s="3" t="s">
        <v>1144</v>
      </c>
      <c r="D551">
        <v>29500</v>
      </c>
      <c r="E551" s="13" t="str">
        <f t="shared" si="57"/>
        <v>25000 to 29999</v>
      </c>
      <c r="F551">
        <v>83843</v>
      </c>
      <c r="G551" s="7">
        <f t="shared" si="56"/>
        <v>284.21355932203392</v>
      </c>
      <c r="H551" t="s">
        <v>20</v>
      </c>
      <c r="I551">
        <v>762</v>
      </c>
      <c r="J551" s="9">
        <f t="shared" si="58"/>
        <v>110.03018372703411</v>
      </c>
      <c r="K551" t="s">
        <v>21</v>
      </c>
      <c r="L551" t="s">
        <v>22</v>
      </c>
      <c r="M551">
        <v>1369717200</v>
      </c>
      <c r="N551" s="11">
        <f t="shared" si="59"/>
        <v>41422.208333333336</v>
      </c>
      <c r="O551">
        <v>1370494800</v>
      </c>
      <c r="P551" s="11">
        <f t="shared" si="60"/>
        <v>41431.208333333336</v>
      </c>
      <c r="Q551" s="14">
        <f t="shared" si="61"/>
        <v>41422.208333333336</v>
      </c>
      <c r="R551" s="12">
        <f t="shared" si="62"/>
        <v>2013</v>
      </c>
      <c r="S551" t="b">
        <v>0</v>
      </c>
      <c r="T551" t="b">
        <v>0</v>
      </c>
      <c r="U551" t="s">
        <v>65</v>
      </c>
      <c r="V551" s="13" t="s">
        <v>2037</v>
      </c>
      <c r="W551" s="13" t="s">
        <v>2046</v>
      </c>
    </row>
    <row r="552" spans="1:23" ht="34" x14ac:dyDescent="0.2">
      <c r="A552">
        <v>550</v>
      </c>
      <c r="B552" t="s">
        <v>1145</v>
      </c>
      <c r="C552" s="3" t="s">
        <v>1146</v>
      </c>
      <c r="D552">
        <v>100</v>
      </c>
      <c r="E552" s="13" t="str">
        <f t="shared" si="57"/>
        <v>Less than 1000</v>
      </c>
      <c r="F552">
        <v>4</v>
      </c>
      <c r="G552" s="7">
        <f t="shared" si="56"/>
        <v>4</v>
      </c>
      <c r="H552" t="s">
        <v>74</v>
      </c>
      <c r="I552">
        <v>1</v>
      </c>
      <c r="J552" s="9">
        <f t="shared" si="58"/>
        <v>4</v>
      </c>
      <c r="K552" t="s">
        <v>98</v>
      </c>
      <c r="L552" t="s">
        <v>99</v>
      </c>
      <c r="M552">
        <v>1330495200</v>
      </c>
      <c r="N552" s="11">
        <f t="shared" si="59"/>
        <v>40968.25</v>
      </c>
      <c r="O552">
        <v>1332306000</v>
      </c>
      <c r="P552" s="11">
        <f t="shared" si="60"/>
        <v>40989.208333333336</v>
      </c>
      <c r="Q552" s="14">
        <f t="shared" si="61"/>
        <v>40968.25</v>
      </c>
      <c r="R552" s="12">
        <f t="shared" si="62"/>
        <v>2012</v>
      </c>
      <c r="S552" t="b">
        <v>0</v>
      </c>
      <c r="T552" t="b">
        <v>0</v>
      </c>
      <c r="U552" t="s">
        <v>60</v>
      </c>
      <c r="V552" s="13" t="s">
        <v>2035</v>
      </c>
      <c r="W552" s="13" t="s">
        <v>2045</v>
      </c>
    </row>
    <row r="553" spans="1:23" ht="34" x14ac:dyDescent="0.2">
      <c r="A553">
        <v>551</v>
      </c>
      <c r="B553" t="s">
        <v>1147</v>
      </c>
      <c r="C553" s="3" t="s">
        <v>1148</v>
      </c>
      <c r="D553">
        <v>180100</v>
      </c>
      <c r="E553" s="13" t="str">
        <f t="shared" si="57"/>
        <v>Greater than or equal to 50000</v>
      </c>
      <c r="F553">
        <v>105598</v>
      </c>
      <c r="G553" s="7">
        <f t="shared" si="56"/>
        <v>58.6329816768462</v>
      </c>
      <c r="H553" t="s">
        <v>14</v>
      </c>
      <c r="I553">
        <v>2779</v>
      </c>
      <c r="J553" s="9">
        <f t="shared" si="58"/>
        <v>37.99856063332134</v>
      </c>
      <c r="K553" t="s">
        <v>26</v>
      </c>
      <c r="L553" t="s">
        <v>27</v>
      </c>
      <c r="M553">
        <v>1419055200</v>
      </c>
      <c r="N553" s="11">
        <f t="shared" si="59"/>
        <v>41993.25</v>
      </c>
      <c r="O553">
        <v>1422511200</v>
      </c>
      <c r="P553" s="11">
        <f t="shared" si="60"/>
        <v>42033.25</v>
      </c>
      <c r="Q553" s="14">
        <f t="shared" si="61"/>
        <v>41993.25</v>
      </c>
      <c r="R553" s="12">
        <f t="shared" si="62"/>
        <v>2014</v>
      </c>
      <c r="S553" t="b">
        <v>0</v>
      </c>
      <c r="T553" t="b">
        <v>1</v>
      </c>
      <c r="U553" t="s">
        <v>28</v>
      </c>
      <c r="V553" s="13" t="s">
        <v>2037</v>
      </c>
      <c r="W553" s="13" t="s">
        <v>2038</v>
      </c>
    </row>
    <row r="554" spans="1:23" ht="17" x14ac:dyDescent="0.2">
      <c r="A554">
        <v>552</v>
      </c>
      <c r="B554" t="s">
        <v>1149</v>
      </c>
      <c r="C554" s="3" t="s">
        <v>1150</v>
      </c>
      <c r="D554">
        <v>9000</v>
      </c>
      <c r="E554" s="13" t="str">
        <f t="shared" si="57"/>
        <v>5000 to 9999</v>
      </c>
      <c r="F554">
        <v>8866</v>
      </c>
      <c r="G554" s="7">
        <f t="shared" si="56"/>
        <v>98.51111111111112</v>
      </c>
      <c r="H554" t="s">
        <v>14</v>
      </c>
      <c r="I554">
        <v>92</v>
      </c>
      <c r="J554" s="9">
        <f t="shared" si="58"/>
        <v>96.369565217391298</v>
      </c>
      <c r="K554" t="s">
        <v>21</v>
      </c>
      <c r="L554" t="s">
        <v>22</v>
      </c>
      <c r="M554">
        <v>1480140000</v>
      </c>
      <c r="N554" s="11">
        <f t="shared" si="59"/>
        <v>42700.25</v>
      </c>
      <c r="O554">
        <v>1480312800</v>
      </c>
      <c r="P554" s="11">
        <f t="shared" si="60"/>
        <v>42702.25</v>
      </c>
      <c r="Q554" s="14">
        <f t="shared" si="61"/>
        <v>42700.25</v>
      </c>
      <c r="R554" s="12">
        <f t="shared" si="62"/>
        <v>2016</v>
      </c>
      <c r="S554" t="b">
        <v>0</v>
      </c>
      <c r="T554" t="b">
        <v>0</v>
      </c>
      <c r="U554" t="s">
        <v>33</v>
      </c>
      <c r="V554" s="13" t="s">
        <v>2039</v>
      </c>
      <c r="W554" s="13" t="s">
        <v>2040</v>
      </c>
    </row>
    <row r="555" spans="1:23" ht="34" x14ac:dyDescent="0.2">
      <c r="A555">
        <v>553</v>
      </c>
      <c r="B555" t="s">
        <v>1151</v>
      </c>
      <c r="C555" s="3" t="s">
        <v>1152</v>
      </c>
      <c r="D555">
        <v>170600</v>
      </c>
      <c r="E555" s="13" t="str">
        <f t="shared" si="57"/>
        <v>Greater than or equal to 50000</v>
      </c>
      <c r="F555">
        <v>75022</v>
      </c>
      <c r="G555" s="7">
        <f t="shared" si="56"/>
        <v>43.975381008206334</v>
      </c>
      <c r="H555" t="s">
        <v>14</v>
      </c>
      <c r="I555">
        <v>1028</v>
      </c>
      <c r="J555" s="9">
        <f t="shared" si="58"/>
        <v>72.978599221789878</v>
      </c>
      <c r="K555" t="s">
        <v>21</v>
      </c>
      <c r="L555" t="s">
        <v>22</v>
      </c>
      <c r="M555">
        <v>1293948000</v>
      </c>
      <c r="N555" s="11">
        <f t="shared" si="59"/>
        <v>40545.25</v>
      </c>
      <c r="O555">
        <v>1294034400</v>
      </c>
      <c r="P555" s="11">
        <f t="shared" si="60"/>
        <v>40546.25</v>
      </c>
      <c r="Q555" s="14">
        <f t="shared" si="61"/>
        <v>40545.25</v>
      </c>
      <c r="R555" s="12">
        <f t="shared" si="62"/>
        <v>2011</v>
      </c>
      <c r="S555" t="b">
        <v>0</v>
      </c>
      <c r="T555" t="b">
        <v>0</v>
      </c>
      <c r="U555" t="s">
        <v>23</v>
      </c>
      <c r="V555" s="13" t="s">
        <v>2035</v>
      </c>
      <c r="W555" s="13" t="s">
        <v>2036</v>
      </c>
    </row>
    <row r="556" spans="1:23" ht="34" x14ac:dyDescent="0.2">
      <c r="A556">
        <v>554</v>
      </c>
      <c r="B556" t="s">
        <v>1153</v>
      </c>
      <c r="C556" s="3" t="s">
        <v>1154</v>
      </c>
      <c r="D556">
        <v>9500</v>
      </c>
      <c r="E556" s="13" t="str">
        <f t="shared" si="57"/>
        <v>5000 to 9999</v>
      </c>
      <c r="F556">
        <v>14408</v>
      </c>
      <c r="G556" s="7">
        <f t="shared" si="56"/>
        <v>151.66315789473683</v>
      </c>
      <c r="H556" t="s">
        <v>20</v>
      </c>
      <c r="I556">
        <v>554</v>
      </c>
      <c r="J556" s="9">
        <f t="shared" si="58"/>
        <v>26.007220216606498</v>
      </c>
      <c r="K556" t="s">
        <v>15</v>
      </c>
      <c r="L556" t="s">
        <v>16</v>
      </c>
      <c r="M556">
        <v>1482127200</v>
      </c>
      <c r="N556" s="11">
        <f t="shared" si="59"/>
        <v>42723.25</v>
      </c>
      <c r="O556">
        <v>1482645600</v>
      </c>
      <c r="P556" s="11">
        <f t="shared" si="60"/>
        <v>42729.25</v>
      </c>
      <c r="Q556" s="14">
        <f t="shared" si="61"/>
        <v>42723.25</v>
      </c>
      <c r="R556" s="12">
        <f t="shared" si="62"/>
        <v>2016</v>
      </c>
      <c r="S556" t="b">
        <v>0</v>
      </c>
      <c r="T556" t="b">
        <v>0</v>
      </c>
      <c r="U556" t="s">
        <v>60</v>
      </c>
      <c r="V556" s="13" t="s">
        <v>2035</v>
      </c>
      <c r="W556" s="13" t="s">
        <v>2045</v>
      </c>
    </row>
    <row r="557" spans="1:23" ht="17" x14ac:dyDescent="0.2">
      <c r="A557">
        <v>555</v>
      </c>
      <c r="B557" t="s">
        <v>1155</v>
      </c>
      <c r="C557" s="3" t="s">
        <v>1156</v>
      </c>
      <c r="D557">
        <v>6300</v>
      </c>
      <c r="E557" s="13" t="str">
        <f t="shared" si="57"/>
        <v>5000 to 9999</v>
      </c>
      <c r="F557">
        <v>14089</v>
      </c>
      <c r="G557" s="7">
        <f t="shared" si="56"/>
        <v>223.63492063492063</v>
      </c>
      <c r="H557" t="s">
        <v>20</v>
      </c>
      <c r="I557">
        <v>135</v>
      </c>
      <c r="J557" s="9">
        <f t="shared" si="58"/>
        <v>104.36296296296297</v>
      </c>
      <c r="K557" t="s">
        <v>36</v>
      </c>
      <c r="L557" t="s">
        <v>37</v>
      </c>
      <c r="M557">
        <v>1396414800</v>
      </c>
      <c r="N557" s="11">
        <f t="shared" si="59"/>
        <v>41731.208333333336</v>
      </c>
      <c r="O557">
        <v>1399093200</v>
      </c>
      <c r="P557" s="11">
        <f t="shared" si="60"/>
        <v>41762.208333333336</v>
      </c>
      <c r="Q557" s="14">
        <f t="shared" si="61"/>
        <v>41731.208333333336</v>
      </c>
      <c r="R557" s="12">
        <f t="shared" si="62"/>
        <v>2014</v>
      </c>
      <c r="S557" t="b">
        <v>0</v>
      </c>
      <c r="T557" t="b">
        <v>0</v>
      </c>
      <c r="U557" t="s">
        <v>23</v>
      </c>
      <c r="V557" s="13" t="s">
        <v>2035</v>
      </c>
      <c r="W557" s="13" t="s">
        <v>2036</v>
      </c>
    </row>
    <row r="558" spans="1:23" ht="17" x14ac:dyDescent="0.2">
      <c r="A558">
        <v>556</v>
      </c>
      <c r="B558" t="s">
        <v>442</v>
      </c>
      <c r="C558" s="3" t="s">
        <v>1157</v>
      </c>
      <c r="D558">
        <v>5200</v>
      </c>
      <c r="E558" s="13" t="str">
        <f t="shared" si="57"/>
        <v>5000 to 9999</v>
      </c>
      <c r="F558">
        <v>12467</v>
      </c>
      <c r="G558" s="7">
        <f t="shared" si="56"/>
        <v>239.75</v>
      </c>
      <c r="H558" t="s">
        <v>20</v>
      </c>
      <c r="I558">
        <v>122</v>
      </c>
      <c r="J558" s="9">
        <f t="shared" si="58"/>
        <v>102.18852459016394</v>
      </c>
      <c r="K558" t="s">
        <v>21</v>
      </c>
      <c r="L558" t="s">
        <v>22</v>
      </c>
      <c r="M558">
        <v>1315285200</v>
      </c>
      <c r="N558" s="11">
        <f t="shared" si="59"/>
        <v>40792.208333333336</v>
      </c>
      <c r="O558">
        <v>1315890000</v>
      </c>
      <c r="P558" s="11">
        <f t="shared" si="60"/>
        <v>40799.208333333336</v>
      </c>
      <c r="Q558" s="14">
        <f t="shared" si="61"/>
        <v>40792.208333333336</v>
      </c>
      <c r="R558" s="12">
        <f t="shared" si="62"/>
        <v>2011</v>
      </c>
      <c r="S558" t="b">
        <v>0</v>
      </c>
      <c r="T558" t="b">
        <v>1</v>
      </c>
      <c r="U558" t="s">
        <v>206</v>
      </c>
      <c r="V558" s="13" t="s">
        <v>2047</v>
      </c>
      <c r="W558" s="13" t="s">
        <v>2059</v>
      </c>
    </row>
    <row r="559" spans="1:23" ht="17" x14ac:dyDescent="0.2">
      <c r="A559">
        <v>557</v>
      </c>
      <c r="B559" t="s">
        <v>1158</v>
      </c>
      <c r="C559" s="3" t="s">
        <v>1159</v>
      </c>
      <c r="D559">
        <v>6000</v>
      </c>
      <c r="E559" s="13" t="str">
        <f t="shared" si="57"/>
        <v>5000 to 9999</v>
      </c>
      <c r="F559">
        <v>11960</v>
      </c>
      <c r="G559" s="7">
        <f t="shared" si="56"/>
        <v>199.33333333333334</v>
      </c>
      <c r="H559" t="s">
        <v>20</v>
      </c>
      <c r="I559">
        <v>221</v>
      </c>
      <c r="J559" s="9">
        <f t="shared" si="58"/>
        <v>54.117647058823529</v>
      </c>
      <c r="K559" t="s">
        <v>21</v>
      </c>
      <c r="L559" t="s">
        <v>22</v>
      </c>
      <c r="M559">
        <v>1443762000</v>
      </c>
      <c r="N559" s="11">
        <f t="shared" si="59"/>
        <v>42279.208333333328</v>
      </c>
      <c r="O559">
        <v>1444021200</v>
      </c>
      <c r="P559" s="11">
        <f t="shared" si="60"/>
        <v>42282.208333333328</v>
      </c>
      <c r="Q559" s="14">
        <f t="shared" si="61"/>
        <v>42279.208333333328</v>
      </c>
      <c r="R559" s="12">
        <f t="shared" si="62"/>
        <v>2015</v>
      </c>
      <c r="S559" t="b">
        <v>0</v>
      </c>
      <c r="T559" t="b">
        <v>1</v>
      </c>
      <c r="U559" t="s">
        <v>474</v>
      </c>
      <c r="V559" s="13" t="s">
        <v>2041</v>
      </c>
      <c r="W559" s="13" t="s">
        <v>2063</v>
      </c>
    </row>
    <row r="560" spans="1:23" ht="17" x14ac:dyDescent="0.2">
      <c r="A560">
        <v>558</v>
      </c>
      <c r="B560" t="s">
        <v>1160</v>
      </c>
      <c r="C560" s="3" t="s">
        <v>1161</v>
      </c>
      <c r="D560">
        <v>5800</v>
      </c>
      <c r="E560" s="13" t="str">
        <f t="shared" si="57"/>
        <v>5000 to 9999</v>
      </c>
      <c r="F560">
        <v>7966</v>
      </c>
      <c r="G560" s="7">
        <f t="shared" si="56"/>
        <v>137.34482758620689</v>
      </c>
      <c r="H560" t="s">
        <v>20</v>
      </c>
      <c r="I560">
        <v>126</v>
      </c>
      <c r="J560" s="9">
        <f t="shared" si="58"/>
        <v>63.222222222222221</v>
      </c>
      <c r="K560" t="s">
        <v>21</v>
      </c>
      <c r="L560" t="s">
        <v>22</v>
      </c>
      <c r="M560">
        <v>1456293600</v>
      </c>
      <c r="N560" s="11">
        <f t="shared" si="59"/>
        <v>42424.25</v>
      </c>
      <c r="O560">
        <v>1460005200</v>
      </c>
      <c r="P560" s="11">
        <f t="shared" si="60"/>
        <v>42467.208333333328</v>
      </c>
      <c r="Q560" s="14">
        <f t="shared" si="61"/>
        <v>42424.25</v>
      </c>
      <c r="R560" s="12">
        <f t="shared" si="62"/>
        <v>2016</v>
      </c>
      <c r="S560" t="b">
        <v>0</v>
      </c>
      <c r="T560" t="b">
        <v>0</v>
      </c>
      <c r="U560" t="s">
        <v>33</v>
      </c>
      <c r="V560" s="13" t="s">
        <v>2039</v>
      </c>
      <c r="W560" s="13" t="s">
        <v>2040</v>
      </c>
    </row>
    <row r="561" spans="1:23" ht="34" x14ac:dyDescent="0.2">
      <c r="A561">
        <v>559</v>
      </c>
      <c r="B561" t="s">
        <v>1162</v>
      </c>
      <c r="C561" s="3" t="s">
        <v>1163</v>
      </c>
      <c r="D561">
        <v>105300</v>
      </c>
      <c r="E561" s="13" t="str">
        <f t="shared" si="57"/>
        <v>Greater than or equal to 50000</v>
      </c>
      <c r="F561">
        <v>106321</v>
      </c>
      <c r="G561" s="7">
        <f t="shared" si="56"/>
        <v>100.9696106362773</v>
      </c>
      <c r="H561" t="s">
        <v>20</v>
      </c>
      <c r="I561">
        <v>1022</v>
      </c>
      <c r="J561" s="9">
        <f t="shared" si="58"/>
        <v>104.03228962818004</v>
      </c>
      <c r="K561" t="s">
        <v>21</v>
      </c>
      <c r="L561" t="s">
        <v>22</v>
      </c>
      <c r="M561">
        <v>1470114000</v>
      </c>
      <c r="N561" s="11">
        <f t="shared" si="59"/>
        <v>42584.208333333328</v>
      </c>
      <c r="O561">
        <v>1470718800</v>
      </c>
      <c r="P561" s="11">
        <f t="shared" si="60"/>
        <v>42591.208333333328</v>
      </c>
      <c r="Q561" s="14">
        <f t="shared" si="61"/>
        <v>42584.208333333328</v>
      </c>
      <c r="R561" s="12">
        <f t="shared" si="62"/>
        <v>2016</v>
      </c>
      <c r="S561" t="b">
        <v>0</v>
      </c>
      <c r="T561" t="b">
        <v>0</v>
      </c>
      <c r="U561" t="s">
        <v>33</v>
      </c>
      <c r="V561" s="13" t="s">
        <v>2039</v>
      </c>
      <c r="W561" s="13" t="s">
        <v>2040</v>
      </c>
    </row>
    <row r="562" spans="1:23" ht="17" x14ac:dyDescent="0.2">
      <c r="A562">
        <v>560</v>
      </c>
      <c r="B562" t="s">
        <v>1164</v>
      </c>
      <c r="C562" s="3" t="s">
        <v>1165</v>
      </c>
      <c r="D562">
        <v>20000</v>
      </c>
      <c r="E562" s="13" t="str">
        <f t="shared" si="57"/>
        <v>20000 to 24999</v>
      </c>
      <c r="F562">
        <v>158832</v>
      </c>
      <c r="G562" s="7">
        <f t="shared" si="56"/>
        <v>794.16</v>
      </c>
      <c r="H562" t="s">
        <v>20</v>
      </c>
      <c r="I562">
        <v>3177</v>
      </c>
      <c r="J562" s="9">
        <f t="shared" si="58"/>
        <v>49.994334277620396</v>
      </c>
      <c r="K562" t="s">
        <v>21</v>
      </c>
      <c r="L562" t="s">
        <v>22</v>
      </c>
      <c r="M562">
        <v>1321596000</v>
      </c>
      <c r="N562" s="11">
        <f t="shared" si="59"/>
        <v>40865.25</v>
      </c>
      <c r="O562">
        <v>1325052000</v>
      </c>
      <c r="P562" s="11">
        <f t="shared" si="60"/>
        <v>40905.25</v>
      </c>
      <c r="Q562" s="14">
        <f t="shared" si="61"/>
        <v>40865.25</v>
      </c>
      <c r="R562" s="12">
        <f t="shared" si="62"/>
        <v>2011</v>
      </c>
      <c r="S562" t="b">
        <v>0</v>
      </c>
      <c r="T562" t="b">
        <v>0</v>
      </c>
      <c r="U562" t="s">
        <v>71</v>
      </c>
      <c r="V562" s="13" t="s">
        <v>2041</v>
      </c>
      <c r="W562" s="13" t="s">
        <v>2049</v>
      </c>
    </row>
    <row r="563" spans="1:23" ht="17" x14ac:dyDescent="0.2">
      <c r="A563">
        <v>561</v>
      </c>
      <c r="B563" t="s">
        <v>1166</v>
      </c>
      <c r="C563" s="3" t="s">
        <v>1167</v>
      </c>
      <c r="D563">
        <v>3000</v>
      </c>
      <c r="E563" s="13" t="str">
        <f t="shared" si="57"/>
        <v>1000 to 4999</v>
      </c>
      <c r="F563">
        <v>11091</v>
      </c>
      <c r="G563" s="7">
        <f t="shared" si="56"/>
        <v>369.7</v>
      </c>
      <c r="H563" t="s">
        <v>20</v>
      </c>
      <c r="I563">
        <v>198</v>
      </c>
      <c r="J563" s="9">
        <f t="shared" si="58"/>
        <v>56.015151515151516</v>
      </c>
      <c r="K563" t="s">
        <v>98</v>
      </c>
      <c r="L563" t="s">
        <v>99</v>
      </c>
      <c r="M563">
        <v>1318827600</v>
      </c>
      <c r="N563" s="11">
        <f t="shared" si="59"/>
        <v>40833.208333333336</v>
      </c>
      <c r="O563">
        <v>1319000400</v>
      </c>
      <c r="P563" s="11">
        <f t="shared" si="60"/>
        <v>40835.208333333336</v>
      </c>
      <c r="Q563" s="14">
        <f t="shared" si="61"/>
        <v>40833.208333333336</v>
      </c>
      <c r="R563" s="12">
        <f t="shared" si="62"/>
        <v>2011</v>
      </c>
      <c r="S563" t="b">
        <v>0</v>
      </c>
      <c r="T563" t="b">
        <v>0</v>
      </c>
      <c r="U563" t="s">
        <v>33</v>
      </c>
      <c r="V563" s="13" t="s">
        <v>2039</v>
      </c>
      <c r="W563" s="13" t="s">
        <v>2040</v>
      </c>
    </row>
    <row r="564" spans="1:23" ht="34" x14ac:dyDescent="0.2">
      <c r="A564">
        <v>562</v>
      </c>
      <c r="B564" t="s">
        <v>1168</v>
      </c>
      <c r="C564" s="3" t="s">
        <v>1169</v>
      </c>
      <c r="D564">
        <v>9900</v>
      </c>
      <c r="E564" s="13" t="str">
        <f t="shared" si="57"/>
        <v>5000 to 9999</v>
      </c>
      <c r="F564">
        <v>1269</v>
      </c>
      <c r="G564" s="7">
        <f t="shared" si="56"/>
        <v>12.818181818181817</v>
      </c>
      <c r="H564" t="s">
        <v>14</v>
      </c>
      <c r="I564">
        <v>26</v>
      </c>
      <c r="J564" s="9">
        <f t="shared" si="58"/>
        <v>48.807692307692307</v>
      </c>
      <c r="K564" t="s">
        <v>98</v>
      </c>
      <c r="L564" t="s">
        <v>99</v>
      </c>
      <c r="M564">
        <v>1552366800</v>
      </c>
      <c r="N564" s="11">
        <f t="shared" si="59"/>
        <v>43536.208333333328</v>
      </c>
      <c r="O564">
        <v>1552539600</v>
      </c>
      <c r="P564" s="11">
        <f t="shared" si="60"/>
        <v>43538.208333333328</v>
      </c>
      <c r="Q564" s="14">
        <f t="shared" si="61"/>
        <v>43536.208333333328</v>
      </c>
      <c r="R564" s="12">
        <f t="shared" si="62"/>
        <v>2019</v>
      </c>
      <c r="S564" t="b">
        <v>0</v>
      </c>
      <c r="T564" t="b">
        <v>0</v>
      </c>
      <c r="U564" t="s">
        <v>23</v>
      </c>
      <c r="V564" s="13" t="s">
        <v>2035</v>
      </c>
      <c r="W564" s="13" t="s">
        <v>2036</v>
      </c>
    </row>
    <row r="565" spans="1:23" ht="17" x14ac:dyDescent="0.2">
      <c r="A565">
        <v>563</v>
      </c>
      <c r="B565" t="s">
        <v>1170</v>
      </c>
      <c r="C565" s="3" t="s">
        <v>1171</v>
      </c>
      <c r="D565">
        <v>3700</v>
      </c>
      <c r="E565" s="13" t="str">
        <f t="shared" si="57"/>
        <v>1000 to 4999</v>
      </c>
      <c r="F565">
        <v>5107</v>
      </c>
      <c r="G565" s="7">
        <f t="shared" si="56"/>
        <v>138.02702702702703</v>
      </c>
      <c r="H565" t="s">
        <v>20</v>
      </c>
      <c r="I565">
        <v>85</v>
      </c>
      <c r="J565" s="9">
        <f t="shared" si="58"/>
        <v>60.082352941176474</v>
      </c>
      <c r="K565" t="s">
        <v>26</v>
      </c>
      <c r="L565" t="s">
        <v>27</v>
      </c>
      <c r="M565">
        <v>1542088800</v>
      </c>
      <c r="N565" s="11">
        <f t="shared" si="59"/>
        <v>43417.25</v>
      </c>
      <c r="O565">
        <v>1543816800</v>
      </c>
      <c r="P565" s="11">
        <f t="shared" si="60"/>
        <v>43437.25</v>
      </c>
      <c r="Q565" s="14">
        <f t="shared" si="61"/>
        <v>43417.25</v>
      </c>
      <c r="R565" s="12">
        <f t="shared" si="62"/>
        <v>2018</v>
      </c>
      <c r="S565" t="b">
        <v>0</v>
      </c>
      <c r="T565" t="b">
        <v>0</v>
      </c>
      <c r="U565" t="s">
        <v>42</v>
      </c>
      <c r="V565" s="13" t="s">
        <v>2041</v>
      </c>
      <c r="W565" s="13" t="s">
        <v>2042</v>
      </c>
    </row>
    <row r="566" spans="1:23" ht="34" x14ac:dyDescent="0.2">
      <c r="A566">
        <v>564</v>
      </c>
      <c r="B566" t="s">
        <v>1172</v>
      </c>
      <c r="C566" s="3" t="s">
        <v>1173</v>
      </c>
      <c r="D566">
        <v>168700</v>
      </c>
      <c r="E566" s="13" t="str">
        <f t="shared" si="57"/>
        <v>Greater than or equal to 50000</v>
      </c>
      <c r="F566">
        <v>141393</v>
      </c>
      <c r="G566" s="7">
        <f t="shared" si="56"/>
        <v>83.813278008298752</v>
      </c>
      <c r="H566" t="s">
        <v>14</v>
      </c>
      <c r="I566">
        <v>1790</v>
      </c>
      <c r="J566" s="9">
        <f t="shared" si="58"/>
        <v>78.990502793296088</v>
      </c>
      <c r="K566" t="s">
        <v>21</v>
      </c>
      <c r="L566" t="s">
        <v>22</v>
      </c>
      <c r="M566">
        <v>1426395600</v>
      </c>
      <c r="N566" s="11">
        <f t="shared" si="59"/>
        <v>42078.208333333328</v>
      </c>
      <c r="O566">
        <v>1427086800</v>
      </c>
      <c r="P566" s="11">
        <f t="shared" si="60"/>
        <v>42086.208333333328</v>
      </c>
      <c r="Q566" s="14">
        <f t="shared" si="61"/>
        <v>42078.208333333328</v>
      </c>
      <c r="R566" s="12">
        <f t="shared" si="62"/>
        <v>2015</v>
      </c>
      <c r="S566" t="b">
        <v>0</v>
      </c>
      <c r="T566" t="b">
        <v>0</v>
      </c>
      <c r="U566" t="s">
        <v>33</v>
      </c>
      <c r="V566" s="13" t="s">
        <v>2039</v>
      </c>
      <c r="W566" s="13" t="s">
        <v>2040</v>
      </c>
    </row>
    <row r="567" spans="1:23" ht="34" x14ac:dyDescent="0.2">
      <c r="A567">
        <v>565</v>
      </c>
      <c r="B567" t="s">
        <v>1174</v>
      </c>
      <c r="C567" s="3" t="s">
        <v>1175</v>
      </c>
      <c r="D567">
        <v>94900</v>
      </c>
      <c r="E567" s="13" t="str">
        <f t="shared" si="57"/>
        <v>Greater than or equal to 50000</v>
      </c>
      <c r="F567">
        <v>194166</v>
      </c>
      <c r="G567" s="7">
        <f t="shared" si="56"/>
        <v>204.60063224446787</v>
      </c>
      <c r="H567" t="s">
        <v>20</v>
      </c>
      <c r="I567">
        <v>3596</v>
      </c>
      <c r="J567" s="9">
        <f t="shared" si="58"/>
        <v>53.99499443826474</v>
      </c>
      <c r="K567" t="s">
        <v>21</v>
      </c>
      <c r="L567" t="s">
        <v>22</v>
      </c>
      <c r="M567">
        <v>1321336800</v>
      </c>
      <c r="N567" s="11">
        <f t="shared" si="59"/>
        <v>40862.25</v>
      </c>
      <c r="O567">
        <v>1323064800</v>
      </c>
      <c r="P567" s="11">
        <f t="shared" si="60"/>
        <v>40882.25</v>
      </c>
      <c r="Q567" s="14">
        <f t="shared" si="61"/>
        <v>40862.25</v>
      </c>
      <c r="R567" s="12">
        <f t="shared" si="62"/>
        <v>2011</v>
      </c>
      <c r="S567" t="b">
        <v>0</v>
      </c>
      <c r="T567" t="b">
        <v>0</v>
      </c>
      <c r="U567" t="s">
        <v>33</v>
      </c>
      <c r="V567" s="13" t="s">
        <v>2039</v>
      </c>
      <c r="W567" s="13" t="s">
        <v>2040</v>
      </c>
    </row>
    <row r="568" spans="1:23" ht="17" x14ac:dyDescent="0.2">
      <c r="A568">
        <v>566</v>
      </c>
      <c r="B568" t="s">
        <v>1176</v>
      </c>
      <c r="C568" s="3" t="s">
        <v>1177</v>
      </c>
      <c r="D568">
        <v>9300</v>
      </c>
      <c r="E568" s="13" t="str">
        <f t="shared" si="57"/>
        <v>5000 to 9999</v>
      </c>
      <c r="F568">
        <v>4124</v>
      </c>
      <c r="G568" s="7">
        <f t="shared" si="56"/>
        <v>44.344086021505376</v>
      </c>
      <c r="H568" t="s">
        <v>14</v>
      </c>
      <c r="I568">
        <v>37</v>
      </c>
      <c r="J568" s="9">
        <f t="shared" si="58"/>
        <v>111.45945945945945</v>
      </c>
      <c r="K568" t="s">
        <v>21</v>
      </c>
      <c r="L568" t="s">
        <v>22</v>
      </c>
      <c r="M568">
        <v>1456293600</v>
      </c>
      <c r="N568" s="11">
        <f t="shared" si="59"/>
        <v>42424.25</v>
      </c>
      <c r="O568">
        <v>1458277200</v>
      </c>
      <c r="P568" s="11">
        <f t="shared" si="60"/>
        <v>42447.208333333328</v>
      </c>
      <c r="Q568" s="14">
        <f t="shared" si="61"/>
        <v>42424.25</v>
      </c>
      <c r="R568" s="12">
        <f t="shared" si="62"/>
        <v>2016</v>
      </c>
      <c r="S568" t="b">
        <v>0</v>
      </c>
      <c r="T568" t="b">
        <v>1</v>
      </c>
      <c r="U568" t="s">
        <v>50</v>
      </c>
      <c r="V568" s="13" t="s">
        <v>2035</v>
      </c>
      <c r="W568" s="13" t="s">
        <v>2043</v>
      </c>
    </row>
    <row r="569" spans="1:23" ht="34" x14ac:dyDescent="0.2">
      <c r="A569">
        <v>567</v>
      </c>
      <c r="B569" t="s">
        <v>1178</v>
      </c>
      <c r="C569" s="3" t="s">
        <v>1179</v>
      </c>
      <c r="D569">
        <v>6800</v>
      </c>
      <c r="E569" s="13" t="str">
        <f t="shared" si="57"/>
        <v>5000 to 9999</v>
      </c>
      <c r="F569">
        <v>14865</v>
      </c>
      <c r="G569" s="7">
        <f t="shared" si="56"/>
        <v>218.60294117647058</v>
      </c>
      <c r="H569" t="s">
        <v>20</v>
      </c>
      <c r="I569">
        <v>244</v>
      </c>
      <c r="J569" s="9">
        <f t="shared" si="58"/>
        <v>60.922131147540981</v>
      </c>
      <c r="K569" t="s">
        <v>21</v>
      </c>
      <c r="L569" t="s">
        <v>22</v>
      </c>
      <c r="M569">
        <v>1404968400</v>
      </c>
      <c r="N569" s="11">
        <f t="shared" si="59"/>
        <v>41830.208333333336</v>
      </c>
      <c r="O569">
        <v>1405141200</v>
      </c>
      <c r="P569" s="11">
        <f t="shared" si="60"/>
        <v>41832.208333333336</v>
      </c>
      <c r="Q569" s="14">
        <f t="shared" si="61"/>
        <v>41830.208333333336</v>
      </c>
      <c r="R569" s="12">
        <f t="shared" si="62"/>
        <v>2014</v>
      </c>
      <c r="S569" t="b">
        <v>0</v>
      </c>
      <c r="T569" t="b">
        <v>0</v>
      </c>
      <c r="U569" t="s">
        <v>23</v>
      </c>
      <c r="V569" s="13" t="s">
        <v>2035</v>
      </c>
      <c r="W569" s="13" t="s">
        <v>2036</v>
      </c>
    </row>
    <row r="570" spans="1:23" ht="34" x14ac:dyDescent="0.2">
      <c r="A570">
        <v>568</v>
      </c>
      <c r="B570" t="s">
        <v>1180</v>
      </c>
      <c r="C570" s="3" t="s">
        <v>1181</v>
      </c>
      <c r="D570">
        <v>72400</v>
      </c>
      <c r="E570" s="13" t="str">
        <f t="shared" si="57"/>
        <v>Greater than or equal to 50000</v>
      </c>
      <c r="F570">
        <v>134688</v>
      </c>
      <c r="G570" s="7">
        <f t="shared" si="56"/>
        <v>186.03314917127071</v>
      </c>
      <c r="H570" t="s">
        <v>20</v>
      </c>
      <c r="I570">
        <v>5180</v>
      </c>
      <c r="J570" s="9">
        <f t="shared" si="58"/>
        <v>26.0015444015444</v>
      </c>
      <c r="K570" t="s">
        <v>21</v>
      </c>
      <c r="L570" t="s">
        <v>22</v>
      </c>
      <c r="M570">
        <v>1279170000</v>
      </c>
      <c r="N570" s="11">
        <f t="shared" si="59"/>
        <v>40374.208333333336</v>
      </c>
      <c r="O570">
        <v>1283058000</v>
      </c>
      <c r="P570" s="11">
        <f t="shared" si="60"/>
        <v>40419.208333333336</v>
      </c>
      <c r="Q570" s="14">
        <f t="shared" si="61"/>
        <v>40374.208333333336</v>
      </c>
      <c r="R570" s="12">
        <f t="shared" si="62"/>
        <v>2010</v>
      </c>
      <c r="S570" t="b">
        <v>0</v>
      </c>
      <c r="T570" t="b">
        <v>0</v>
      </c>
      <c r="U570" t="s">
        <v>33</v>
      </c>
      <c r="V570" s="13" t="s">
        <v>2039</v>
      </c>
      <c r="W570" s="13" t="s">
        <v>2040</v>
      </c>
    </row>
    <row r="571" spans="1:23" ht="17" x14ac:dyDescent="0.2">
      <c r="A571">
        <v>569</v>
      </c>
      <c r="B571" t="s">
        <v>1182</v>
      </c>
      <c r="C571" s="3" t="s">
        <v>1183</v>
      </c>
      <c r="D571">
        <v>20100</v>
      </c>
      <c r="E571" s="13" t="str">
        <f t="shared" si="57"/>
        <v>20000 to 24999</v>
      </c>
      <c r="F571">
        <v>47705</v>
      </c>
      <c r="G571" s="7">
        <f t="shared" si="56"/>
        <v>237.33830845771143</v>
      </c>
      <c r="H571" t="s">
        <v>20</v>
      </c>
      <c r="I571">
        <v>589</v>
      </c>
      <c r="J571" s="9">
        <f t="shared" si="58"/>
        <v>80.993208828522924</v>
      </c>
      <c r="K571" t="s">
        <v>107</v>
      </c>
      <c r="L571" t="s">
        <v>108</v>
      </c>
      <c r="M571">
        <v>1294725600</v>
      </c>
      <c r="N571" s="11">
        <f t="shared" si="59"/>
        <v>40554.25</v>
      </c>
      <c r="O571">
        <v>1295762400</v>
      </c>
      <c r="P571" s="11">
        <f t="shared" si="60"/>
        <v>40566.25</v>
      </c>
      <c r="Q571" s="14">
        <f t="shared" si="61"/>
        <v>40554.25</v>
      </c>
      <c r="R571" s="12">
        <f t="shared" si="62"/>
        <v>2011</v>
      </c>
      <c r="S571" t="b">
        <v>0</v>
      </c>
      <c r="T571" t="b">
        <v>0</v>
      </c>
      <c r="U571" t="s">
        <v>71</v>
      </c>
      <c r="V571" s="13" t="s">
        <v>2041</v>
      </c>
      <c r="W571" s="13" t="s">
        <v>2049</v>
      </c>
    </row>
    <row r="572" spans="1:23" ht="17" x14ac:dyDescent="0.2">
      <c r="A572">
        <v>570</v>
      </c>
      <c r="B572" t="s">
        <v>1184</v>
      </c>
      <c r="C572" s="3" t="s">
        <v>1185</v>
      </c>
      <c r="D572">
        <v>31200</v>
      </c>
      <c r="E572" s="13" t="str">
        <f t="shared" si="57"/>
        <v>30000 to 34999</v>
      </c>
      <c r="F572">
        <v>95364</v>
      </c>
      <c r="G572" s="7">
        <f t="shared" si="56"/>
        <v>305.65384615384613</v>
      </c>
      <c r="H572" t="s">
        <v>20</v>
      </c>
      <c r="I572">
        <v>2725</v>
      </c>
      <c r="J572" s="9">
        <f t="shared" si="58"/>
        <v>34.995963302752294</v>
      </c>
      <c r="K572" t="s">
        <v>21</v>
      </c>
      <c r="L572" t="s">
        <v>22</v>
      </c>
      <c r="M572">
        <v>1419055200</v>
      </c>
      <c r="N572" s="11">
        <f t="shared" si="59"/>
        <v>41993.25</v>
      </c>
      <c r="O572">
        <v>1419573600</v>
      </c>
      <c r="P572" s="11">
        <f t="shared" si="60"/>
        <v>41999.25</v>
      </c>
      <c r="Q572" s="14">
        <f t="shared" si="61"/>
        <v>41993.25</v>
      </c>
      <c r="R572" s="12">
        <f t="shared" si="62"/>
        <v>2014</v>
      </c>
      <c r="S572" t="b">
        <v>0</v>
      </c>
      <c r="T572" t="b">
        <v>1</v>
      </c>
      <c r="U572" t="s">
        <v>23</v>
      </c>
      <c r="V572" s="13" t="s">
        <v>2035</v>
      </c>
      <c r="W572" s="13" t="s">
        <v>2036</v>
      </c>
    </row>
    <row r="573" spans="1:23" ht="17" x14ac:dyDescent="0.2">
      <c r="A573">
        <v>571</v>
      </c>
      <c r="B573" t="s">
        <v>1186</v>
      </c>
      <c r="C573" s="3" t="s">
        <v>1187</v>
      </c>
      <c r="D573">
        <v>3500</v>
      </c>
      <c r="E573" s="13" t="str">
        <f t="shared" si="57"/>
        <v>1000 to 4999</v>
      </c>
      <c r="F573">
        <v>3295</v>
      </c>
      <c r="G573" s="7">
        <f t="shared" si="56"/>
        <v>94.142857142857139</v>
      </c>
      <c r="H573" t="s">
        <v>14</v>
      </c>
      <c r="I573">
        <v>35</v>
      </c>
      <c r="J573" s="9">
        <f t="shared" si="58"/>
        <v>94.142857142857139</v>
      </c>
      <c r="K573" t="s">
        <v>107</v>
      </c>
      <c r="L573" t="s">
        <v>108</v>
      </c>
      <c r="M573">
        <v>1434690000</v>
      </c>
      <c r="N573" s="11">
        <f t="shared" si="59"/>
        <v>42174.208333333328</v>
      </c>
      <c r="O573">
        <v>1438750800</v>
      </c>
      <c r="P573" s="11">
        <f t="shared" si="60"/>
        <v>42221.208333333328</v>
      </c>
      <c r="Q573" s="14">
        <f t="shared" si="61"/>
        <v>42174.208333333328</v>
      </c>
      <c r="R573" s="12">
        <f t="shared" si="62"/>
        <v>2015</v>
      </c>
      <c r="S573" t="b">
        <v>0</v>
      </c>
      <c r="T573" t="b">
        <v>0</v>
      </c>
      <c r="U573" t="s">
        <v>100</v>
      </c>
      <c r="V573" s="13" t="s">
        <v>2041</v>
      </c>
      <c r="W573" s="13" t="s">
        <v>2052</v>
      </c>
    </row>
    <row r="574" spans="1:23" ht="17" x14ac:dyDescent="0.2">
      <c r="A574">
        <v>572</v>
      </c>
      <c r="B574" t="s">
        <v>1188</v>
      </c>
      <c r="C574" s="3" t="s">
        <v>1189</v>
      </c>
      <c r="D574">
        <v>9000</v>
      </c>
      <c r="E574" s="13" t="str">
        <f t="shared" si="57"/>
        <v>5000 to 9999</v>
      </c>
      <c r="F574">
        <v>4896</v>
      </c>
      <c r="G574" s="7">
        <f t="shared" si="56"/>
        <v>54.400000000000006</v>
      </c>
      <c r="H574" t="s">
        <v>74</v>
      </c>
      <c r="I574">
        <v>94</v>
      </c>
      <c r="J574" s="9">
        <f t="shared" si="58"/>
        <v>52.085106382978722</v>
      </c>
      <c r="K574" t="s">
        <v>21</v>
      </c>
      <c r="L574" t="s">
        <v>22</v>
      </c>
      <c r="M574">
        <v>1443416400</v>
      </c>
      <c r="N574" s="11">
        <f t="shared" si="59"/>
        <v>42275.208333333328</v>
      </c>
      <c r="O574">
        <v>1444798800</v>
      </c>
      <c r="P574" s="11">
        <f t="shared" si="60"/>
        <v>42291.208333333328</v>
      </c>
      <c r="Q574" s="14">
        <f t="shared" si="61"/>
        <v>42275.208333333328</v>
      </c>
      <c r="R574" s="12">
        <f t="shared" si="62"/>
        <v>2015</v>
      </c>
      <c r="S574" t="b">
        <v>0</v>
      </c>
      <c r="T574" t="b">
        <v>1</v>
      </c>
      <c r="U574" t="s">
        <v>23</v>
      </c>
      <c r="V574" s="13" t="s">
        <v>2035</v>
      </c>
      <c r="W574" s="13" t="s">
        <v>2036</v>
      </c>
    </row>
    <row r="575" spans="1:23" ht="17" x14ac:dyDescent="0.2">
      <c r="A575">
        <v>573</v>
      </c>
      <c r="B575" t="s">
        <v>1190</v>
      </c>
      <c r="C575" s="3" t="s">
        <v>1191</v>
      </c>
      <c r="D575">
        <v>6700</v>
      </c>
      <c r="E575" s="13" t="str">
        <f t="shared" si="57"/>
        <v>5000 to 9999</v>
      </c>
      <c r="F575">
        <v>7496</v>
      </c>
      <c r="G575" s="7">
        <f t="shared" si="56"/>
        <v>111.88059701492537</v>
      </c>
      <c r="H575" t="s">
        <v>20</v>
      </c>
      <c r="I575">
        <v>300</v>
      </c>
      <c r="J575" s="9">
        <f t="shared" si="58"/>
        <v>24.986666666666668</v>
      </c>
      <c r="K575" t="s">
        <v>21</v>
      </c>
      <c r="L575" t="s">
        <v>22</v>
      </c>
      <c r="M575">
        <v>1399006800</v>
      </c>
      <c r="N575" s="11">
        <f t="shared" si="59"/>
        <v>41761.208333333336</v>
      </c>
      <c r="O575">
        <v>1399179600</v>
      </c>
      <c r="P575" s="11">
        <f t="shared" si="60"/>
        <v>41763.208333333336</v>
      </c>
      <c r="Q575" s="14">
        <f t="shared" si="61"/>
        <v>41761.208333333336</v>
      </c>
      <c r="R575" s="12">
        <f t="shared" si="62"/>
        <v>2014</v>
      </c>
      <c r="S575" t="b">
        <v>0</v>
      </c>
      <c r="T575" t="b">
        <v>0</v>
      </c>
      <c r="U575" t="s">
        <v>1029</v>
      </c>
      <c r="V575" s="13" t="s">
        <v>2064</v>
      </c>
      <c r="W575" s="13" t="s">
        <v>2065</v>
      </c>
    </row>
    <row r="576" spans="1:23" ht="17" x14ac:dyDescent="0.2">
      <c r="A576">
        <v>574</v>
      </c>
      <c r="B576" t="s">
        <v>1192</v>
      </c>
      <c r="C576" s="3" t="s">
        <v>1193</v>
      </c>
      <c r="D576">
        <v>2700</v>
      </c>
      <c r="E576" s="13" t="str">
        <f t="shared" si="57"/>
        <v>1000 to 4999</v>
      </c>
      <c r="F576">
        <v>9967</v>
      </c>
      <c r="G576" s="7">
        <f t="shared" si="56"/>
        <v>369.14814814814815</v>
      </c>
      <c r="H576" t="s">
        <v>20</v>
      </c>
      <c r="I576">
        <v>144</v>
      </c>
      <c r="J576" s="9">
        <f t="shared" si="58"/>
        <v>69.215277777777771</v>
      </c>
      <c r="K576" t="s">
        <v>21</v>
      </c>
      <c r="L576" t="s">
        <v>22</v>
      </c>
      <c r="M576">
        <v>1575698400</v>
      </c>
      <c r="N576" s="11">
        <f t="shared" si="59"/>
        <v>43806.25</v>
      </c>
      <c r="O576">
        <v>1576562400</v>
      </c>
      <c r="P576" s="11">
        <f t="shared" si="60"/>
        <v>43816.25</v>
      </c>
      <c r="Q576" s="14">
        <f t="shared" si="61"/>
        <v>43806.25</v>
      </c>
      <c r="R576" s="12">
        <f t="shared" si="62"/>
        <v>2019</v>
      </c>
      <c r="S576" t="b">
        <v>0</v>
      </c>
      <c r="T576" t="b">
        <v>1</v>
      </c>
      <c r="U576" t="s">
        <v>17</v>
      </c>
      <c r="V576" s="13" t="s">
        <v>2033</v>
      </c>
      <c r="W576" s="13" t="s">
        <v>2034</v>
      </c>
    </row>
    <row r="577" spans="1:23" ht="34" x14ac:dyDescent="0.2">
      <c r="A577">
        <v>575</v>
      </c>
      <c r="B577" t="s">
        <v>1194</v>
      </c>
      <c r="C577" s="3" t="s">
        <v>1195</v>
      </c>
      <c r="D577">
        <v>83300</v>
      </c>
      <c r="E577" s="13" t="str">
        <f t="shared" si="57"/>
        <v>Greater than or equal to 50000</v>
      </c>
      <c r="F577">
        <v>52421</v>
      </c>
      <c r="G577" s="7">
        <f t="shared" si="56"/>
        <v>62.930372148859547</v>
      </c>
      <c r="H577" t="s">
        <v>14</v>
      </c>
      <c r="I577">
        <v>558</v>
      </c>
      <c r="J577" s="9">
        <f t="shared" si="58"/>
        <v>93.944444444444443</v>
      </c>
      <c r="K577" t="s">
        <v>21</v>
      </c>
      <c r="L577" t="s">
        <v>22</v>
      </c>
      <c r="M577">
        <v>1400562000</v>
      </c>
      <c r="N577" s="11">
        <f t="shared" si="59"/>
        <v>41779.208333333336</v>
      </c>
      <c r="O577">
        <v>1400821200</v>
      </c>
      <c r="P577" s="11">
        <f t="shared" si="60"/>
        <v>41782.208333333336</v>
      </c>
      <c r="Q577" s="14">
        <f t="shared" si="61"/>
        <v>41779.208333333336</v>
      </c>
      <c r="R577" s="12">
        <f t="shared" si="62"/>
        <v>2014</v>
      </c>
      <c r="S577" t="b">
        <v>0</v>
      </c>
      <c r="T577" t="b">
        <v>1</v>
      </c>
      <c r="U577" t="s">
        <v>33</v>
      </c>
      <c r="V577" s="13" t="s">
        <v>2039</v>
      </c>
      <c r="W577" s="13" t="s">
        <v>2040</v>
      </c>
    </row>
    <row r="578" spans="1:23" ht="34" x14ac:dyDescent="0.2">
      <c r="A578">
        <v>576</v>
      </c>
      <c r="B578" t="s">
        <v>1196</v>
      </c>
      <c r="C578" s="3" t="s">
        <v>1197</v>
      </c>
      <c r="D578">
        <v>9700</v>
      </c>
      <c r="E578" s="13" t="str">
        <f t="shared" si="57"/>
        <v>5000 to 9999</v>
      </c>
      <c r="F578">
        <v>6298</v>
      </c>
      <c r="G578" s="7">
        <f t="shared" ref="G578:G641" si="63">$F578/$D578*100</f>
        <v>64.927835051546396</v>
      </c>
      <c r="H578" t="s">
        <v>14</v>
      </c>
      <c r="I578">
        <v>64</v>
      </c>
      <c r="J578" s="9">
        <f t="shared" si="58"/>
        <v>98.40625</v>
      </c>
      <c r="K578" t="s">
        <v>21</v>
      </c>
      <c r="L578" t="s">
        <v>22</v>
      </c>
      <c r="M578">
        <v>1509512400</v>
      </c>
      <c r="N578" s="11">
        <f t="shared" si="59"/>
        <v>43040.208333333328</v>
      </c>
      <c r="O578">
        <v>1510984800</v>
      </c>
      <c r="P578" s="11">
        <f t="shared" si="60"/>
        <v>43057.25</v>
      </c>
      <c r="Q578" s="14">
        <f t="shared" si="61"/>
        <v>43040.208333333328</v>
      </c>
      <c r="R578" s="12">
        <f t="shared" si="62"/>
        <v>2017</v>
      </c>
      <c r="S578" t="b">
        <v>0</v>
      </c>
      <c r="T578" t="b">
        <v>0</v>
      </c>
      <c r="U578" t="s">
        <v>33</v>
      </c>
      <c r="V578" s="13" t="s">
        <v>2039</v>
      </c>
      <c r="W578" s="13" t="s">
        <v>2040</v>
      </c>
    </row>
    <row r="579" spans="1:23" ht="17" x14ac:dyDescent="0.2">
      <c r="A579">
        <v>577</v>
      </c>
      <c r="B579" t="s">
        <v>1198</v>
      </c>
      <c r="C579" s="3" t="s">
        <v>1199</v>
      </c>
      <c r="D579">
        <v>8200</v>
      </c>
      <c r="E579" s="13" t="str">
        <f t="shared" ref="E579:E642" si="64">IF(D579&lt;1000, "Less than 1000",IF((D579&gt;=1000)*(D579&lt;=4999), "1000 to 4999",IF((D579&gt;=5000)*(D579&lt;=9999), "5000 to 9999",IF((D579&gt;=10000)*(D579&lt;=14999), "10000 to 14999",IF((D579&gt;=15000)*(D579&lt;=19999), "15000 to 19999",IF((D579&gt;=20000)*(D579&lt;=24999), "20000 to 24999",IF((D579&gt;=25000)*(D579&lt;=29999), "25000 to 29999",IF((D579&gt;=30000)*(D579&lt;=34999), "30000 to 34999",IF((D579&gt;=35000)*(D579&lt;=39999), "35000 to 39999",IF((D579&gt;=40000)*(D579&lt;=44999), "40000 to 44999",IF((D579&gt;=45000)*(D579&lt;=49999), "45000 to 49999",IF((D579&gt;=50000), "Greater than or equal to 50000",FALSE))))))))))))</f>
        <v>5000 to 9999</v>
      </c>
      <c r="F579">
        <v>1546</v>
      </c>
      <c r="G579" s="7">
        <f t="shared" si="63"/>
        <v>18.853658536585368</v>
      </c>
      <c r="H579" t="s">
        <v>74</v>
      </c>
      <c r="I579">
        <v>37</v>
      </c>
      <c r="J579" s="9">
        <f t="shared" ref="J579:J642" si="65">IF($F579=0,0,$F579/$I579)</f>
        <v>41.783783783783782</v>
      </c>
      <c r="K579" t="s">
        <v>21</v>
      </c>
      <c r="L579" t="s">
        <v>22</v>
      </c>
      <c r="M579">
        <v>1299823200</v>
      </c>
      <c r="N579" s="11">
        <f t="shared" ref="N579:N642" si="66">((($M579/60)/60)/24)+DATE(1970,1,1)</f>
        <v>40613.25</v>
      </c>
      <c r="O579">
        <v>1302066000</v>
      </c>
      <c r="P579" s="11">
        <f t="shared" ref="P579:P642" si="67">((($O579/60)/60)/24)+DATE(1970,1,1)</f>
        <v>40639.208333333336</v>
      </c>
      <c r="Q579" s="14">
        <f t="shared" ref="Q579:Q642" si="68">((($M579/60)/60)/24)+DATE(1970,1,1)</f>
        <v>40613.25</v>
      </c>
      <c r="R579" s="12">
        <f t="shared" ref="R579:R642" si="69">YEAR(N579)</f>
        <v>2011</v>
      </c>
      <c r="S579" t="b">
        <v>0</v>
      </c>
      <c r="T579" t="b">
        <v>0</v>
      </c>
      <c r="U579" t="s">
        <v>159</v>
      </c>
      <c r="V579" s="13" t="s">
        <v>2035</v>
      </c>
      <c r="W579" s="13" t="s">
        <v>2058</v>
      </c>
    </row>
    <row r="580" spans="1:23" ht="34" x14ac:dyDescent="0.2">
      <c r="A580">
        <v>578</v>
      </c>
      <c r="B580" t="s">
        <v>1200</v>
      </c>
      <c r="C580" s="3" t="s">
        <v>1201</v>
      </c>
      <c r="D580">
        <v>96500</v>
      </c>
      <c r="E580" s="13" t="str">
        <f t="shared" si="64"/>
        <v>Greater than or equal to 50000</v>
      </c>
      <c r="F580">
        <v>16168</v>
      </c>
      <c r="G580" s="7">
        <f t="shared" si="63"/>
        <v>16.754404145077721</v>
      </c>
      <c r="H580" t="s">
        <v>14</v>
      </c>
      <c r="I580">
        <v>245</v>
      </c>
      <c r="J580" s="9">
        <f t="shared" si="65"/>
        <v>65.991836734693877</v>
      </c>
      <c r="K580" t="s">
        <v>21</v>
      </c>
      <c r="L580" t="s">
        <v>22</v>
      </c>
      <c r="M580">
        <v>1322719200</v>
      </c>
      <c r="N580" s="11">
        <f t="shared" si="66"/>
        <v>40878.25</v>
      </c>
      <c r="O580">
        <v>1322978400</v>
      </c>
      <c r="P580" s="11">
        <f t="shared" si="67"/>
        <v>40881.25</v>
      </c>
      <c r="Q580" s="14">
        <f t="shared" si="68"/>
        <v>40878.25</v>
      </c>
      <c r="R580" s="12">
        <f t="shared" si="69"/>
        <v>2011</v>
      </c>
      <c r="S580" t="b">
        <v>0</v>
      </c>
      <c r="T580" t="b">
        <v>0</v>
      </c>
      <c r="U580" t="s">
        <v>474</v>
      </c>
      <c r="V580" s="13" t="s">
        <v>2041</v>
      </c>
      <c r="W580" s="13" t="s">
        <v>2063</v>
      </c>
    </row>
    <row r="581" spans="1:23" ht="17" x14ac:dyDescent="0.2">
      <c r="A581">
        <v>579</v>
      </c>
      <c r="B581" t="s">
        <v>1202</v>
      </c>
      <c r="C581" s="3" t="s">
        <v>1203</v>
      </c>
      <c r="D581">
        <v>6200</v>
      </c>
      <c r="E581" s="13" t="str">
        <f t="shared" si="64"/>
        <v>5000 to 9999</v>
      </c>
      <c r="F581">
        <v>6269</v>
      </c>
      <c r="G581" s="7">
        <f t="shared" si="63"/>
        <v>101.11290322580646</v>
      </c>
      <c r="H581" t="s">
        <v>20</v>
      </c>
      <c r="I581">
        <v>87</v>
      </c>
      <c r="J581" s="9">
        <f t="shared" si="65"/>
        <v>72.05747126436782</v>
      </c>
      <c r="K581" t="s">
        <v>21</v>
      </c>
      <c r="L581" t="s">
        <v>22</v>
      </c>
      <c r="M581">
        <v>1312693200</v>
      </c>
      <c r="N581" s="11">
        <f t="shared" si="66"/>
        <v>40762.208333333336</v>
      </c>
      <c r="O581">
        <v>1313730000</v>
      </c>
      <c r="P581" s="11">
        <f t="shared" si="67"/>
        <v>40774.208333333336</v>
      </c>
      <c r="Q581" s="14">
        <f t="shared" si="68"/>
        <v>40762.208333333336</v>
      </c>
      <c r="R581" s="12">
        <f t="shared" si="69"/>
        <v>2011</v>
      </c>
      <c r="S581" t="b">
        <v>0</v>
      </c>
      <c r="T581" t="b">
        <v>0</v>
      </c>
      <c r="U581" t="s">
        <v>159</v>
      </c>
      <c r="V581" s="13" t="s">
        <v>2035</v>
      </c>
      <c r="W581" s="13" t="s">
        <v>2058</v>
      </c>
    </row>
    <row r="582" spans="1:23" ht="17" x14ac:dyDescent="0.2">
      <c r="A582">
        <v>580</v>
      </c>
      <c r="B582" t="s">
        <v>556</v>
      </c>
      <c r="C582" s="3" t="s">
        <v>1204</v>
      </c>
      <c r="D582">
        <v>43800</v>
      </c>
      <c r="E582" s="13" t="str">
        <f t="shared" si="64"/>
        <v>40000 to 44999</v>
      </c>
      <c r="F582">
        <v>149578</v>
      </c>
      <c r="G582" s="7">
        <f t="shared" si="63"/>
        <v>341.5022831050228</v>
      </c>
      <c r="H582" t="s">
        <v>20</v>
      </c>
      <c r="I582">
        <v>3116</v>
      </c>
      <c r="J582" s="9">
        <f t="shared" si="65"/>
        <v>48.003209242618745</v>
      </c>
      <c r="K582" t="s">
        <v>21</v>
      </c>
      <c r="L582" t="s">
        <v>22</v>
      </c>
      <c r="M582">
        <v>1393394400</v>
      </c>
      <c r="N582" s="11">
        <f t="shared" si="66"/>
        <v>41696.25</v>
      </c>
      <c r="O582">
        <v>1394085600</v>
      </c>
      <c r="P582" s="11">
        <f t="shared" si="67"/>
        <v>41704.25</v>
      </c>
      <c r="Q582" s="14">
        <f t="shared" si="68"/>
        <v>41696.25</v>
      </c>
      <c r="R582" s="12">
        <f t="shared" si="69"/>
        <v>2014</v>
      </c>
      <c r="S582" t="b">
        <v>0</v>
      </c>
      <c r="T582" t="b">
        <v>0</v>
      </c>
      <c r="U582" t="s">
        <v>33</v>
      </c>
      <c r="V582" s="13" t="s">
        <v>2039</v>
      </c>
      <c r="W582" s="13" t="s">
        <v>2040</v>
      </c>
    </row>
    <row r="583" spans="1:23" ht="17" x14ac:dyDescent="0.2">
      <c r="A583">
        <v>581</v>
      </c>
      <c r="B583" t="s">
        <v>1205</v>
      </c>
      <c r="C583" s="3" t="s">
        <v>1206</v>
      </c>
      <c r="D583">
        <v>6000</v>
      </c>
      <c r="E583" s="13" t="str">
        <f t="shared" si="64"/>
        <v>5000 to 9999</v>
      </c>
      <c r="F583">
        <v>3841</v>
      </c>
      <c r="G583" s="7">
        <f t="shared" si="63"/>
        <v>64.016666666666666</v>
      </c>
      <c r="H583" t="s">
        <v>14</v>
      </c>
      <c r="I583">
        <v>71</v>
      </c>
      <c r="J583" s="9">
        <f t="shared" si="65"/>
        <v>54.098591549295776</v>
      </c>
      <c r="K583" t="s">
        <v>21</v>
      </c>
      <c r="L583" t="s">
        <v>22</v>
      </c>
      <c r="M583">
        <v>1304053200</v>
      </c>
      <c r="N583" s="11">
        <f t="shared" si="66"/>
        <v>40662.208333333336</v>
      </c>
      <c r="O583">
        <v>1305349200</v>
      </c>
      <c r="P583" s="11">
        <f t="shared" si="67"/>
        <v>40677.208333333336</v>
      </c>
      <c r="Q583" s="14">
        <f t="shared" si="68"/>
        <v>40662.208333333336</v>
      </c>
      <c r="R583" s="12">
        <f t="shared" si="69"/>
        <v>2011</v>
      </c>
      <c r="S583" t="b">
        <v>0</v>
      </c>
      <c r="T583" t="b">
        <v>0</v>
      </c>
      <c r="U583" t="s">
        <v>28</v>
      </c>
      <c r="V583" s="13" t="s">
        <v>2037</v>
      </c>
      <c r="W583" s="13" t="s">
        <v>2038</v>
      </c>
    </row>
    <row r="584" spans="1:23" ht="17" x14ac:dyDescent="0.2">
      <c r="A584">
        <v>582</v>
      </c>
      <c r="B584" t="s">
        <v>1207</v>
      </c>
      <c r="C584" s="3" t="s">
        <v>1208</v>
      </c>
      <c r="D584">
        <v>8700</v>
      </c>
      <c r="E584" s="13" t="str">
        <f t="shared" si="64"/>
        <v>5000 to 9999</v>
      </c>
      <c r="F584">
        <v>4531</v>
      </c>
      <c r="G584" s="7">
        <f t="shared" si="63"/>
        <v>52.080459770114942</v>
      </c>
      <c r="H584" t="s">
        <v>14</v>
      </c>
      <c r="I584">
        <v>42</v>
      </c>
      <c r="J584" s="9">
        <f t="shared" si="65"/>
        <v>107.88095238095238</v>
      </c>
      <c r="K584" t="s">
        <v>21</v>
      </c>
      <c r="L584" t="s">
        <v>22</v>
      </c>
      <c r="M584">
        <v>1433912400</v>
      </c>
      <c r="N584" s="11">
        <f t="shared" si="66"/>
        <v>42165.208333333328</v>
      </c>
      <c r="O584">
        <v>1434344400</v>
      </c>
      <c r="P584" s="11">
        <f t="shared" si="67"/>
        <v>42170.208333333328</v>
      </c>
      <c r="Q584" s="14">
        <f t="shared" si="68"/>
        <v>42165.208333333328</v>
      </c>
      <c r="R584" s="12">
        <f t="shared" si="69"/>
        <v>2015</v>
      </c>
      <c r="S584" t="b">
        <v>0</v>
      </c>
      <c r="T584" t="b">
        <v>1</v>
      </c>
      <c r="U584" t="s">
        <v>89</v>
      </c>
      <c r="V584" s="13" t="s">
        <v>2050</v>
      </c>
      <c r="W584" s="13" t="s">
        <v>2051</v>
      </c>
    </row>
    <row r="585" spans="1:23" ht="34" x14ac:dyDescent="0.2">
      <c r="A585">
        <v>583</v>
      </c>
      <c r="B585" t="s">
        <v>1209</v>
      </c>
      <c r="C585" s="3" t="s">
        <v>1210</v>
      </c>
      <c r="D585">
        <v>18900</v>
      </c>
      <c r="E585" s="13" t="str">
        <f t="shared" si="64"/>
        <v>15000 to 19999</v>
      </c>
      <c r="F585">
        <v>60934</v>
      </c>
      <c r="G585" s="7">
        <f t="shared" si="63"/>
        <v>322.40211640211641</v>
      </c>
      <c r="H585" t="s">
        <v>20</v>
      </c>
      <c r="I585">
        <v>909</v>
      </c>
      <c r="J585" s="9">
        <f t="shared" si="65"/>
        <v>67.034103410341032</v>
      </c>
      <c r="K585" t="s">
        <v>21</v>
      </c>
      <c r="L585" t="s">
        <v>22</v>
      </c>
      <c r="M585">
        <v>1329717600</v>
      </c>
      <c r="N585" s="11">
        <f t="shared" si="66"/>
        <v>40959.25</v>
      </c>
      <c r="O585">
        <v>1331186400</v>
      </c>
      <c r="P585" s="11">
        <f t="shared" si="67"/>
        <v>40976.25</v>
      </c>
      <c r="Q585" s="14">
        <f t="shared" si="68"/>
        <v>40959.25</v>
      </c>
      <c r="R585" s="12">
        <f t="shared" si="69"/>
        <v>2012</v>
      </c>
      <c r="S585" t="b">
        <v>0</v>
      </c>
      <c r="T585" t="b">
        <v>0</v>
      </c>
      <c r="U585" t="s">
        <v>42</v>
      </c>
      <c r="V585" s="13" t="s">
        <v>2041</v>
      </c>
      <c r="W585" s="13" t="s">
        <v>2042</v>
      </c>
    </row>
    <row r="586" spans="1:23" ht="34" x14ac:dyDescent="0.2">
      <c r="A586">
        <v>584</v>
      </c>
      <c r="B586" t="s">
        <v>45</v>
      </c>
      <c r="C586" s="3" t="s">
        <v>1211</v>
      </c>
      <c r="D586">
        <v>86400</v>
      </c>
      <c r="E586" s="13" t="str">
        <f t="shared" si="64"/>
        <v>Greater than or equal to 50000</v>
      </c>
      <c r="F586">
        <v>103255</v>
      </c>
      <c r="G586" s="7">
        <f t="shared" si="63"/>
        <v>119.50810185185186</v>
      </c>
      <c r="H586" t="s">
        <v>20</v>
      </c>
      <c r="I586">
        <v>1613</v>
      </c>
      <c r="J586" s="9">
        <f t="shared" si="65"/>
        <v>64.01425914445133</v>
      </c>
      <c r="K586" t="s">
        <v>21</v>
      </c>
      <c r="L586" t="s">
        <v>22</v>
      </c>
      <c r="M586">
        <v>1335330000</v>
      </c>
      <c r="N586" s="11">
        <f t="shared" si="66"/>
        <v>41024.208333333336</v>
      </c>
      <c r="O586">
        <v>1336539600</v>
      </c>
      <c r="P586" s="11">
        <f t="shared" si="67"/>
        <v>41038.208333333336</v>
      </c>
      <c r="Q586" s="14">
        <f t="shared" si="68"/>
        <v>41024.208333333336</v>
      </c>
      <c r="R586" s="12">
        <f t="shared" si="69"/>
        <v>2012</v>
      </c>
      <c r="S586" t="b">
        <v>0</v>
      </c>
      <c r="T586" t="b">
        <v>0</v>
      </c>
      <c r="U586" t="s">
        <v>28</v>
      </c>
      <c r="V586" s="13" t="s">
        <v>2037</v>
      </c>
      <c r="W586" s="13" t="s">
        <v>2038</v>
      </c>
    </row>
    <row r="587" spans="1:23" ht="17" x14ac:dyDescent="0.2">
      <c r="A587">
        <v>585</v>
      </c>
      <c r="B587" t="s">
        <v>1212</v>
      </c>
      <c r="C587" s="3" t="s">
        <v>1213</v>
      </c>
      <c r="D587">
        <v>8900</v>
      </c>
      <c r="E587" s="13" t="str">
        <f t="shared" si="64"/>
        <v>5000 to 9999</v>
      </c>
      <c r="F587">
        <v>13065</v>
      </c>
      <c r="G587" s="7">
        <f t="shared" si="63"/>
        <v>146.79775280898878</v>
      </c>
      <c r="H587" t="s">
        <v>20</v>
      </c>
      <c r="I587">
        <v>136</v>
      </c>
      <c r="J587" s="9">
        <f t="shared" si="65"/>
        <v>96.066176470588232</v>
      </c>
      <c r="K587" t="s">
        <v>21</v>
      </c>
      <c r="L587" t="s">
        <v>22</v>
      </c>
      <c r="M587">
        <v>1268888400</v>
      </c>
      <c r="N587" s="11">
        <f t="shared" si="66"/>
        <v>40255.208333333336</v>
      </c>
      <c r="O587">
        <v>1269752400</v>
      </c>
      <c r="P587" s="11">
        <f t="shared" si="67"/>
        <v>40265.208333333336</v>
      </c>
      <c r="Q587" s="14">
        <f t="shared" si="68"/>
        <v>40255.208333333336</v>
      </c>
      <c r="R587" s="12">
        <f t="shared" si="69"/>
        <v>2010</v>
      </c>
      <c r="S587" t="b">
        <v>0</v>
      </c>
      <c r="T587" t="b">
        <v>0</v>
      </c>
      <c r="U587" t="s">
        <v>206</v>
      </c>
      <c r="V587" s="13" t="s">
        <v>2047</v>
      </c>
      <c r="W587" s="13" t="s">
        <v>2059</v>
      </c>
    </row>
    <row r="588" spans="1:23" ht="17" x14ac:dyDescent="0.2">
      <c r="A588">
        <v>586</v>
      </c>
      <c r="B588" t="s">
        <v>1214</v>
      </c>
      <c r="C588" s="3" t="s">
        <v>1215</v>
      </c>
      <c r="D588">
        <v>700</v>
      </c>
      <c r="E588" s="13" t="str">
        <f t="shared" si="64"/>
        <v>Less than 1000</v>
      </c>
      <c r="F588">
        <v>6654</v>
      </c>
      <c r="G588" s="7">
        <f t="shared" si="63"/>
        <v>950.57142857142856</v>
      </c>
      <c r="H588" t="s">
        <v>20</v>
      </c>
      <c r="I588">
        <v>130</v>
      </c>
      <c r="J588" s="9">
        <f t="shared" si="65"/>
        <v>51.184615384615384</v>
      </c>
      <c r="K588" t="s">
        <v>21</v>
      </c>
      <c r="L588" t="s">
        <v>22</v>
      </c>
      <c r="M588">
        <v>1289973600</v>
      </c>
      <c r="N588" s="11">
        <f t="shared" si="66"/>
        <v>40499.25</v>
      </c>
      <c r="O588">
        <v>1291615200</v>
      </c>
      <c r="P588" s="11">
        <f t="shared" si="67"/>
        <v>40518.25</v>
      </c>
      <c r="Q588" s="14">
        <f t="shared" si="68"/>
        <v>40499.25</v>
      </c>
      <c r="R588" s="12">
        <f t="shared" si="69"/>
        <v>2010</v>
      </c>
      <c r="S588" t="b">
        <v>0</v>
      </c>
      <c r="T588" t="b">
        <v>0</v>
      </c>
      <c r="U588" t="s">
        <v>23</v>
      </c>
      <c r="V588" s="13" t="s">
        <v>2035</v>
      </c>
      <c r="W588" s="13" t="s">
        <v>2036</v>
      </c>
    </row>
    <row r="589" spans="1:23" ht="17" x14ac:dyDescent="0.2">
      <c r="A589">
        <v>587</v>
      </c>
      <c r="B589" t="s">
        <v>1216</v>
      </c>
      <c r="C589" s="3" t="s">
        <v>1217</v>
      </c>
      <c r="D589">
        <v>9400</v>
      </c>
      <c r="E589" s="13" t="str">
        <f t="shared" si="64"/>
        <v>5000 to 9999</v>
      </c>
      <c r="F589">
        <v>6852</v>
      </c>
      <c r="G589" s="7">
        <f t="shared" si="63"/>
        <v>72.893617021276597</v>
      </c>
      <c r="H589" t="s">
        <v>14</v>
      </c>
      <c r="I589">
        <v>156</v>
      </c>
      <c r="J589" s="9">
        <f t="shared" si="65"/>
        <v>43.92307692307692</v>
      </c>
      <c r="K589" t="s">
        <v>15</v>
      </c>
      <c r="L589" t="s">
        <v>16</v>
      </c>
      <c r="M589">
        <v>1547877600</v>
      </c>
      <c r="N589" s="11">
        <f t="shared" si="66"/>
        <v>43484.25</v>
      </c>
      <c r="O589">
        <v>1552366800</v>
      </c>
      <c r="P589" s="11">
        <f t="shared" si="67"/>
        <v>43536.208333333328</v>
      </c>
      <c r="Q589" s="14">
        <f t="shared" si="68"/>
        <v>43484.25</v>
      </c>
      <c r="R589" s="12">
        <f t="shared" si="69"/>
        <v>2019</v>
      </c>
      <c r="S589" t="b">
        <v>0</v>
      </c>
      <c r="T589" t="b">
        <v>1</v>
      </c>
      <c r="U589" t="s">
        <v>17</v>
      </c>
      <c r="V589" s="13" t="s">
        <v>2033</v>
      </c>
      <c r="W589" s="13" t="s">
        <v>2034</v>
      </c>
    </row>
    <row r="590" spans="1:23" ht="34" x14ac:dyDescent="0.2">
      <c r="A590">
        <v>588</v>
      </c>
      <c r="B590" t="s">
        <v>1218</v>
      </c>
      <c r="C590" s="3" t="s">
        <v>1219</v>
      </c>
      <c r="D590">
        <v>157600</v>
      </c>
      <c r="E590" s="13" t="str">
        <f t="shared" si="64"/>
        <v>Greater than or equal to 50000</v>
      </c>
      <c r="F590">
        <v>124517</v>
      </c>
      <c r="G590" s="7">
        <f t="shared" si="63"/>
        <v>79.008248730964468</v>
      </c>
      <c r="H590" t="s">
        <v>14</v>
      </c>
      <c r="I590">
        <v>1368</v>
      </c>
      <c r="J590" s="9">
        <f t="shared" si="65"/>
        <v>91.021198830409361</v>
      </c>
      <c r="K590" t="s">
        <v>40</v>
      </c>
      <c r="L590" t="s">
        <v>41</v>
      </c>
      <c r="M590">
        <v>1269493200</v>
      </c>
      <c r="N590" s="11">
        <f t="shared" si="66"/>
        <v>40262.208333333336</v>
      </c>
      <c r="O590">
        <v>1272171600</v>
      </c>
      <c r="P590" s="11">
        <f t="shared" si="67"/>
        <v>40293.208333333336</v>
      </c>
      <c r="Q590" s="14">
        <f t="shared" si="68"/>
        <v>40262.208333333336</v>
      </c>
      <c r="R590" s="12">
        <f t="shared" si="69"/>
        <v>2010</v>
      </c>
      <c r="S590" t="b">
        <v>0</v>
      </c>
      <c r="T590" t="b">
        <v>0</v>
      </c>
      <c r="U590" t="s">
        <v>33</v>
      </c>
      <c r="V590" s="13" t="s">
        <v>2039</v>
      </c>
      <c r="W590" s="13" t="s">
        <v>2040</v>
      </c>
    </row>
    <row r="591" spans="1:23" ht="17" x14ac:dyDescent="0.2">
      <c r="A591">
        <v>589</v>
      </c>
      <c r="B591" t="s">
        <v>1220</v>
      </c>
      <c r="C591" s="3" t="s">
        <v>1221</v>
      </c>
      <c r="D591">
        <v>7900</v>
      </c>
      <c r="E591" s="13" t="str">
        <f t="shared" si="64"/>
        <v>5000 to 9999</v>
      </c>
      <c r="F591">
        <v>5113</v>
      </c>
      <c r="G591" s="7">
        <f t="shared" si="63"/>
        <v>64.721518987341781</v>
      </c>
      <c r="H591" t="s">
        <v>14</v>
      </c>
      <c r="I591">
        <v>102</v>
      </c>
      <c r="J591" s="9">
        <f t="shared" si="65"/>
        <v>50.127450980392155</v>
      </c>
      <c r="K591" t="s">
        <v>21</v>
      </c>
      <c r="L591" t="s">
        <v>22</v>
      </c>
      <c r="M591">
        <v>1436072400</v>
      </c>
      <c r="N591" s="11">
        <f t="shared" si="66"/>
        <v>42190.208333333328</v>
      </c>
      <c r="O591">
        <v>1436677200</v>
      </c>
      <c r="P591" s="11">
        <f t="shared" si="67"/>
        <v>42197.208333333328</v>
      </c>
      <c r="Q591" s="14">
        <f t="shared" si="68"/>
        <v>42190.208333333328</v>
      </c>
      <c r="R591" s="12">
        <f t="shared" si="69"/>
        <v>2015</v>
      </c>
      <c r="S591" t="b">
        <v>0</v>
      </c>
      <c r="T591" t="b">
        <v>0</v>
      </c>
      <c r="U591" t="s">
        <v>42</v>
      </c>
      <c r="V591" s="13" t="s">
        <v>2041</v>
      </c>
      <c r="W591" s="13" t="s">
        <v>2042</v>
      </c>
    </row>
    <row r="592" spans="1:23" ht="34" x14ac:dyDescent="0.2">
      <c r="A592">
        <v>590</v>
      </c>
      <c r="B592" t="s">
        <v>1222</v>
      </c>
      <c r="C592" s="3" t="s">
        <v>1223</v>
      </c>
      <c r="D592">
        <v>7100</v>
      </c>
      <c r="E592" s="13" t="str">
        <f t="shared" si="64"/>
        <v>5000 to 9999</v>
      </c>
      <c r="F592">
        <v>5824</v>
      </c>
      <c r="G592" s="7">
        <f t="shared" si="63"/>
        <v>82.028169014084511</v>
      </c>
      <c r="H592" t="s">
        <v>14</v>
      </c>
      <c r="I592">
        <v>86</v>
      </c>
      <c r="J592" s="9">
        <f t="shared" si="65"/>
        <v>67.720930232558146</v>
      </c>
      <c r="K592" t="s">
        <v>26</v>
      </c>
      <c r="L592" t="s">
        <v>27</v>
      </c>
      <c r="M592">
        <v>1419141600</v>
      </c>
      <c r="N592" s="11">
        <f t="shared" si="66"/>
        <v>41994.25</v>
      </c>
      <c r="O592">
        <v>1420092000</v>
      </c>
      <c r="P592" s="11">
        <f t="shared" si="67"/>
        <v>42005.25</v>
      </c>
      <c r="Q592" s="14">
        <f t="shared" si="68"/>
        <v>41994.25</v>
      </c>
      <c r="R592" s="12">
        <f t="shared" si="69"/>
        <v>2014</v>
      </c>
      <c r="S592" t="b">
        <v>0</v>
      </c>
      <c r="T592" t="b">
        <v>0</v>
      </c>
      <c r="U592" t="s">
        <v>133</v>
      </c>
      <c r="V592" s="13" t="s">
        <v>2047</v>
      </c>
      <c r="W592" s="13" t="s">
        <v>2056</v>
      </c>
    </row>
    <row r="593" spans="1:23" ht="17" x14ac:dyDescent="0.2">
      <c r="A593">
        <v>591</v>
      </c>
      <c r="B593" t="s">
        <v>1224</v>
      </c>
      <c r="C593" s="3" t="s">
        <v>1225</v>
      </c>
      <c r="D593">
        <v>600</v>
      </c>
      <c r="E593" s="13" t="str">
        <f t="shared" si="64"/>
        <v>Less than 1000</v>
      </c>
      <c r="F593">
        <v>6226</v>
      </c>
      <c r="G593" s="7">
        <f t="shared" si="63"/>
        <v>1037.6666666666667</v>
      </c>
      <c r="H593" t="s">
        <v>20</v>
      </c>
      <c r="I593">
        <v>102</v>
      </c>
      <c r="J593" s="9">
        <f t="shared" si="65"/>
        <v>61.03921568627451</v>
      </c>
      <c r="K593" t="s">
        <v>21</v>
      </c>
      <c r="L593" t="s">
        <v>22</v>
      </c>
      <c r="M593">
        <v>1279083600</v>
      </c>
      <c r="N593" s="11">
        <f t="shared" si="66"/>
        <v>40373.208333333336</v>
      </c>
      <c r="O593">
        <v>1279947600</v>
      </c>
      <c r="P593" s="11">
        <f t="shared" si="67"/>
        <v>40383.208333333336</v>
      </c>
      <c r="Q593" s="14">
        <f t="shared" si="68"/>
        <v>40373.208333333336</v>
      </c>
      <c r="R593" s="12">
        <f t="shared" si="69"/>
        <v>2010</v>
      </c>
      <c r="S593" t="b">
        <v>0</v>
      </c>
      <c r="T593" t="b">
        <v>0</v>
      </c>
      <c r="U593" t="s">
        <v>89</v>
      </c>
      <c r="V593" s="13" t="s">
        <v>2050</v>
      </c>
      <c r="W593" s="13" t="s">
        <v>2051</v>
      </c>
    </row>
    <row r="594" spans="1:23" ht="34" x14ac:dyDescent="0.2">
      <c r="A594">
        <v>592</v>
      </c>
      <c r="B594" t="s">
        <v>1226</v>
      </c>
      <c r="C594" s="3" t="s">
        <v>1227</v>
      </c>
      <c r="D594">
        <v>156800</v>
      </c>
      <c r="E594" s="13" t="str">
        <f t="shared" si="64"/>
        <v>Greater than or equal to 50000</v>
      </c>
      <c r="F594">
        <v>20243</v>
      </c>
      <c r="G594" s="7">
        <f t="shared" si="63"/>
        <v>12.910076530612244</v>
      </c>
      <c r="H594" t="s">
        <v>14</v>
      </c>
      <c r="I594">
        <v>253</v>
      </c>
      <c r="J594" s="9">
        <f t="shared" si="65"/>
        <v>80.011857707509876</v>
      </c>
      <c r="K594" t="s">
        <v>21</v>
      </c>
      <c r="L594" t="s">
        <v>22</v>
      </c>
      <c r="M594">
        <v>1401426000</v>
      </c>
      <c r="N594" s="11">
        <f t="shared" si="66"/>
        <v>41789.208333333336</v>
      </c>
      <c r="O594">
        <v>1402203600</v>
      </c>
      <c r="P594" s="11">
        <f t="shared" si="67"/>
        <v>41798.208333333336</v>
      </c>
      <c r="Q594" s="14">
        <f t="shared" si="68"/>
        <v>41789.208333333336</v>
      </c>
      <c r="R594" s="12">
        <f t="shared" si="69"/>
        <v>2014</v>
      </c>
      <c r="S594" t="b">
        <v>0</v>
      </c>
      <c r="T594" t="b">
        <v>0</v>
      </c>
      <c r="U594" t="s">
        <v>33</v>
      </c>
      <c r="V594" s="13" t="s">
        <v>2039</v>
      </c>
      <c r="W594" s="13" t="s">
        <v>2040</v>
      </c>
    </row>
    <row r="595" spans="1:23" ht="34" x14ac:dyDescent="0.2">
      <c r="A595">
        <v>593</v>
      </c>
      <c r="B595" t="s">
        <v>1228</v>
      </c>
      <c r="C595" s="3" t="s">
        <v>1229</v>
      </c>
      <c r="D595">
        <v>121600</v>
      </c>
      <c r="E595" s="13" t="str">
        <f t="shared" si="64"/>
        <v>Greater than or equal to 50000</v>
      </c>
      <c r="F595">
        <v>188288</v>
      </c>
      <c r="G595" s="7">
        <f t="shared" si="63"/>
        <v>154.84210526315789</v>
      </c>
      <c r="H595" t="s">
        <v>20</v>
      </c>
      <c r="I595">
        <v>4006</v>
      </c>
      <c r="J595" s="9">
        <f t="shared" si="65"/>
        <v>47.001497753369947</v>
      </c>
      <c r="K595" t="s">
        <v>21</v>
      </c>
      <c r="L595" t="s">
        <v>22</v>
      </c>
      <c r="M595">
        <v>1395810000</v>
      </c>
      <c r="N595" s="11">
        <f t="shared" si="66"/>
        <v>41724.208333333336</v>
      </c>
      <c r="O595">
        <v>1396933200</v>
      </c>
      <c r="P595" s="11">
        <f t="shared" si="67"/>
        <v>41737.208333333336</v>
      </c>
      <c r="Q595" s="14">
        <f t="shared" si="68"/>
        <v>41724.208333333336</v>
      </c>
      <c r="R595" s="12">
        <f t="shared" si="69"/>
        <v>2014</v>
      </c>
      <c r="S595" t="b">
        <v>0</v>
      </c>
      <c r="T595" t="b">
        <v>0</v>
      </c>
      <c r="U595" t="s">
        <v>71</v>
      </c>
      <c r="V595" s="13" t="s">
        <v>2041</v>
      </c>
      <c r="W595" s="13" t="s">
        <v>2049</v>
      </c>
    </row>
    <row r="596" spans="1:23" ht="34" x14ac:dyDescent="0.2">
      <c r="A596">
        <v>594</v>
      </c>
      <c r="B596" t="s">
        <v>1230</v>
      </c>
      <c r="C596" s="3" t="s">
        <v>1231</v>
      </c>
      <c r="D596">
        <v>157300</v>
      </c>
      <c r="E596" s="13" t="str">
        <f t="shared" si="64"/>
        <v>Greater than or equal to 50000</v>
      </c>
      <c r="F596">
        <v>11167</v>
      </c>
      <c r="G596" s="7">
        <f t="shared" si="63"/>
        <v>7.0991735537190088</v>
      </c>
      <c r="H596" t="s">
        <v>14</v>
      </c>
      <c r="I596">
        <v>157</v>
      </c>
      <c r="J596" s="9">
        <f t="shared" si="65"/>
        <v>71.127388535031841</v>
      </c>
      <c r="K596" t="s">
        <v>21</v>
      </c>
      <c r="L596" t="s">
        <v>22</v>
      </c>
      <c r="M596">
        <v>1467003600</v>
      </c>
      <c r="N596" s="11">
        <f t="shared" si="66"/>
        <v>42548.208333333328</v>
      </c>
      <c r="O596">
        <v>1467262800</v>
      </c>
      <c r="P596" s="11">
        <f t="shared" si="67"/>
        <v>42551.208333333328</v>
      </c>
      <c r="Q596" s="14">
        <f t="shared" si="68"/>
        <v>42548.208333333328</v>
      </c>
      <c r="R596" s="12">
        <f t="shared" si="69"/>
        <v>2016</v>
      </c>
      <c r="S596" t="b">
        <v>0</v>
      </c>
      <c r="T596" t="b">
        <v>1</v>
      </c>
      <c r="U596" t="s">
        <v>33</v>
      </c>
      <c r="V596" s="13" t="s">
        <v>2039</v>
      </c>
      <c r="W596" s="13" t="s">
        <v>2040</v>
      </c>
    </row>
    <row r="597" spans="1:23" ht="34" x14ac:dyDescent="0.2">
      <c r="A597">
        <v>595</v>
      </c>
      <c r="B597" t="s">
        <v>1232</v>
      </c>
      <c r="C597" s="3" t="s">
        <v>1233</v>
      </c>
      <c r="D597">
        <v>70300</v>
      </c>
      <c r="E597" s="13" t="str">
        <f t="shared" si="64"/>
        <v>Greater than or equal to 50000</v>
      </c>
      <c r="F597">
        <v>146595</v>
      </c>
      <c r="G597" s="7">
        <f t="shared" si="63"/>
        <v>208.52773826458036</v>
      </c>
      <c r="H597" t="s">
        <v>20</v>
      </c>
      <c r="I597">
        <v>1629</v>
      </c>
      <c r="J597" s="9">
        <f t="shared" si="65"/>
        <v>89.99079189686924</v>
      </c>
      <c r="K597" t="s">
        <v>21</v>
      </c>
      <c r="L597" t="s">
        <v>22</v>
      </c>
      <c r="M597">
        <v>1268715600</v>
      </c>
      <c r="N597" s="11">
        <f t="shared" si="66"/>
        <v>40253.208333333336</v>
      </c>
      <c r="O597">
        <v>1270530000</v>
      </c>
      <c r="P597" s="11">
        <f t="shared" si="67"/>
        <v>40274.208333333336</v>
      </c>
      <c r="Q597" s="14">
        <f t="shared" si="68"/>
        <v>40253.208333333336</v>
      </c>
      <c r="R597" s="12">
        <f t="shared" si="69"/>
        <v>2010</v>
      </c>
      <c r="S597" t="b">
        <v>0</v>
      </c>
      <c r="T597" t="b">
        <v>1</v>
      </c>
      <c r="U597" t="s">
        <v>33</v>
      </c>
      <c r="V597" s="13" t="s">
        <v>2039</v>
      </c>
      <c r="W597" s="13" t="s">
        <v>2040</v>
      </c>
    </row>
    <row r="598" spans="1:23" ht="17" x14ac:dyDescent="0.2">
      <c r="A598">
        <v>596</v>
      </c>
      <c r="B598" t="s">
        <v>1234</v>
      </c>
      <c r="C598" s="3" t="s">
        <v>1235</v>
      </c>
      <c r="D598">
        <v>7900</v>
      </c>
      <c r="E598" s="13" t="str">
        <f t="shared" si="64"/>
        <v>5000 to 9999</v>
      </c>
      <c r="F598">
        <v>7875</v>
      </c>
      <c r="G598" s="7">
        <f t="shared" si="63"/>
        <v>99.683544303797461</v>
      </c>
      <c r="H598" t="s">
        <v>14</v>
      </c>
      <c r="I598">
        <v>183</v>
      </c>
      <c r="J598" s="9">
        <f t="shared" si="65"/>
        <v>43.032786885245905</v>
      </c>
      <c r="K598" t="s">
        <v>21</v>
      </c>
      <c r="L598" t="s">
        <v>22</v>
      </c>
      <c r="M598">
        <v>1457157600</v>
      </c>
      <c r="N598" s="11">
        <f t="shared" si="66"/>
        <v>42434.25</v>
      </c>
      <c r="O598">
        <v>1457762400</v>
      </c>
      <c r="P598" s="11">
        <f t="shared" si="67"/>
        <v>42441.25</v>
      </c>
      <c r="Q598" s="14">
        <f t="shared" si="68"/>
        <v>42434.25</v>
      </c>
      <c r="R598" s="12">
        <f t="shared" si="69"/>
        <v>2016</v>
      </c>
      <c r="S598" t="b">
        <v>0</v>
      </c>
      <c r="T598" t="b">
        <v>1</v>
      </c>
      <c r="U598" t="s">
        <v>53</v>
      </c>
      <c r="V598" s="13" t="s">
        <v>2041</v>
      </c>
      <c r="W598" s="13" t="s">
        <v>2044</v>
      </c>
    </row>
    <row r="599" spans="1:23" ht="34" x14ac:dyDescent="0.2">
      <c r="A599">
        <v>597</v>
      </c>
      <c r="B599" t="s">
        <v>1236</v>
      </c>
      <c r="C599" s="3" t="s">
        <v>1237</v>
      </c>
      <c r="D599">
        <v>73800</v>
      </c>
      <c r="E599" s="13" t="str">
        <f t="shared" si="64"/>
        <v>Greater than or equal to 50000</v>
      </c>
      <c r="F599">
        <v>148779</v>
      </c>
      <c r="G599" s="7">
        <f t="shared" si="63"/>
        <v>201.59756097560978</v>
      </c>
      <c r="H599" t="s">
        <v>20</v>
      </c>
      <c r="I599">
        <v>2188</v>
      </c>
      <c r="J599" s="9">
        <f t="shared" si="65"/>
        <v>67.997714808043881</v>
      </c>
      <c r="K599" t="s">
        <v>21</v>
      </c>
      <c r="L599" t="s">
        <v>22</v>
      </c>
      <c r="M599">
        <v>1573970400</v>
      </c>
      <c r="N599" s="11">
        <f t="shared" si="66"/>
        <v>43786.25</v>
      </c>
      <c r="O599">
        <v>1575525600</v>
      </c>
      <c r="P599" s="11">
        <f t="shared" si="67"/>
        <v>43804.25</v>
      </c>
      <c r="Q599" s="14">
        <f t="shared" si="68"/>
        <v>43786.25</v>
      </c>
      <c r="R599" s="12">
        <f t="shared" si="69"/>
        <v>2019</v>
      </c>
      <c r="S599" t="b">
        <v>0</v>
      </c>
      <c r="T599" t="b">
        <v>0</v>
      </c>
      <c r="U599" t="s">
        <v>33</v>
      </c>
      <c r="V599" s="13" t="s">
        <v>2039</v>
      </c>
      <c r="W599" s="13" t="s">
        <v>2040</v>
      </c>
    </row>
    <row r="600" spans="1:23" ht="34" x14ac:dyDescent="0.2">
      <c r="A600">
        <v>598</v>
      </c>
      <c r="B600" t="s">
        <v>1238</v>
      </c>
      <c r="C600" s="3" t="s">
        <v>1239</v>
      </c>
      <c r="D600">
        <v>108500</v>
      </c>
      <c r="E600" s="13" t="str">
        <f t="shared" si="64"/>
        <v>Greater than or equal to 50000</v>
      </c>
      <c r="F600">
        <v>175868</v>
      </c>
      <c r="G600" s="7">
        <f t="shared" si="63"/>
        <v>162.09032258064516</v>
      </c>
      <c r="H600" t="s">
        <v>20</v>
      </c>
      <c r="I600">
        <v>2409</v>
      </c>
      <c r="J600" s="9">
        <f t="shared" si="65"/>
        <v>73.004566210045667</v>
      </c>
      <c r="K600" t="s">
        <v>107</v>
      </c>
      <c r="L600" t="s">
        <v>108</v>
      </c>
      <c r="M600">
        <v>1276578000</v>
      </c>
      <c r="N600" s="11">
        <f t="shared" si="66"/>
        <v>40344.208333333336</v>
      </c>
      <c r="O600">
        <v>1279083600</v>
      </c>
      <c r="P600" s="11">
        <f t="shared" si="67"/>
        <v>40373.208333333336</v>
      </c>
      <c r="Q600" s="14">
        <f t="shared" si="68"/>
        <v>40344.208333333336</v>
      </c>
      <c r="R600" s="12">
        <f t="shared" si="69"/>
        <v>2010</v>
      </c>
      <c r="S600" t="b">
        <v>0</v>
      </c>
      <c r="T600" t="b">
        <v>0</v>
      </c>
      <c r="U600" t="s">
        <v>23</v>
      </c>
      <c r="V600" s="13" t="s">
        <v>2035</v>
      </c>
      <c r="W600" s="13" t="s">
        <v>2036</v>
      </c>
    </row>
    <row r="601" spans="1:23" ht="34" x14ac:dyDescent="0.2">
      <c r="A601">
        <v>599</v>
      </c>
      <c r="B601" t="s">
        <v>1240</v>
      </c>
      <c r="C601" s="3" t="s">
        <v>1241</v>
      </c>
      <c r="D601">
        <v>140300</v>
      </c>
      <c r="E601" s="13" t="str">
        <f t="shared" si="64"/>
        <v>Greater than or equal to 50000</v>
      </c>
      <c r="F601">
        <v>5112</v>
      </c>
      <c r="G601" s="7">
        <f t="shared" si="63"/>
        <v>3.6436208125445471</v>
      </c>
      <c r="H601" t="s">
        <v>14</v>
      </c>
      <c r="I601">
        <v>82</v>
      </c>
      <c r="J601" s="9">
        <f t="shared" si="65"/>
        <v>62.341463414634148</v>
      </c>
      <c r="K601" t="s">
        <v>36</v>
      </c>
      <c r="L601" t="s">
        <v>37</v>
      </c>
      <c r="M601">
        <v>1423720800</v>
      </c>
      <c r="N601" s="11">
        <f t="shared" si="66"/>
        <v>42047.25</v>
      </c>
      <c r="O601">
        <v>1424412000</v>
      </c>
      <c r="P601" s="11">
        <f t="shared" si="67"/>
        <v>42055.25</v>
      </c>
      <c r="Q601" s="14">
        <f t="shared" si="68"/>
        <v>42047.25</v>
      </c>
      <c r="R601" s="12">
        <f t="shared" si="69"/>
        <v>2015</v>
      </c>
      <c r="S601" t="b">
        <v>0</v>
      </c>
      <c r="T601" t="b">
        <v>0</v>
      </c>
      <c r="U601" t="s">
        <v>42</v>
      </c>
      <c r="V601" s="13" t="s">
        <v>2041</v>
      </c>
      <c r="W601" s="13" t="s">
        <v>2042</v>
      </c>
    </row>
    <row r="602" spans="1:23" ht="17" x14ac:dyDescent="0.2">
      <c r="A602">
        <v>600</v>
      </c>
      <c r="B602" t="s">
        <v>1242</v>
      </c>
      <c r="C602" s="3" t="s">
        <v>1243</v>
      </c>
      <c r="D602">
        <v>100</v>
      </c>
      <c r="E602" s="13" t="str">
        <f t="shared" si="64"/>
        <v>Less than 1000</v>
      </c>
      <c r="F602">
        <v>5</v>
      </c>
      <c r="G602" s="7">
        <f t="shared" si="63"/>
        <v>5</v>
      </c>
      <c r="H602" t="s">
        <v>14</v>
      </c>
      <c r="I602">
        <v>1</v>
      </c>
      <c r="J602" s="9">
        <f t="shared" si="65"/>
        <v>5</v>
      </c>
      <c r="K602" t="s">
        <v>40</v>
      </c>
      <c r="L602" t="s">
        <v>41</v>
      </c>
      <c r="M602">
        <v>1375160400</v>
      </c>
      <c r="N602" s="11">
        <f t="shared" si="66"/>
        <v>41485.208333333336</v>
      </c>
      <c r="O602">
        <v>1376197200</v>
      </c>
      <c r="P602" s="11">
        <f t="shared" si="67"/>
        <v>41497.208333333336</v>
      </c>
      <c r="Q602" s="14">
        <f t="shared" si="68"/>
        <v>41485.208333333336</v>
      </c>
      <c r="R602" s="12">
        <f t="shared" si="69"/>
        <v>2013</v>
      </c>
      <c r="S602" t="b">
        <v>0</v>
      </c>
      <c r="T602" t="b">
        <v>0</v>
      </c>
      <c r="U602" t="s">
        <v>17</v>
      </c>
      <c r="V602" s="13" t="s">
        <v>2033</v>
      </c>
      <c r="W602" s="13" t="s">
        <v>2034</v>
      </c>
    </row>
    <row r="603" spans="1:23" ht="17" x14ac:dyDescent="0.2">
      <c r="A603">
        <v>601</v>
      </c>
      <c r="B603" t="s">
        <v>1244</v>
      </c>
      <c r="C603" s="3" t="s">
        <v>1245</v>
      </c>
      <c r="D603">
        <v>6300</v>
      </c>
      <c r="E603" s="13" t="str">
        <f t="shared" si="64"/>
        <v>5000 to 9999</v>
      </c>
      <c r="F603">
        <v>13018</v>
      </c>
      <c r="G603" s="7">
        <f t="shared" si="63"/>
        <v>206.63492063492063</v>
      </c>
      <c r="H603" t="s">
        <v>20</v>
      </c>
      <c r="I603">
        <v>194</v>
      </c>
      <c r="J603" s="9">
        <f t="shared" si="65"/>
        <v>67.103092783505161</v>
      </c>
      <c r="K603" t="s">
        <v>21</v>
      </c>
      <c r="L603" t="s">
        <v>22</v>
      </c>
      <c r="M603">
        <v>1401426000</v>
      </c>
      <c r="N603" s="11">
        <f t="shared" si="66"/>
        <v>41789.208333333336</v>
      </c>
      <c r="O603">
        <v>1402894800</v>
      </c>
      <c r="P603" s="11">
        <f t="shared" si="67"/>
        <v>41806.208333333336</v>
      </c>
      <c r="Q603" s="14">
        <f t="shared" si="68"/>
        <v>41789.208333333336</v>
      </c>
      <c r="R603" s="12">
        <f t="shared" si="69"/>
        <v>2014</v>
      </c>
      <c r="S603" t="b">
        <v>1</v>
      </c>
      <c r="T603" t="b">
        <v>0</v>
      </c>
      <c r="U603" t="s">
        <v>65</v>
      </c>
      <c r="V603" s="13" t="s">
        <v>2037</v>
      </c>
      <c r="W603" s="13" t="s">
        <v>2046</v>
      </c>
    </row>
    <row r="604" spans="1:23" ht="34" x14ac:dyDescent="0.2">
      <c r="A604">
        <v>602</v>
      </c>
      <c r="B604" t="s">
        <v>1246</v>
      </c>
      <c r="C604" s="3" t="s">
        <v>1247</v>
      </c>
      <c r="D604">
        <v>71100</v>
      </c>
      <c r="E604" s="13" t="str">
        <f t="shared" si="64"/>
        <v>Greater than or equal to 50000</v>
      </c>
      <c r="F604">
        <v>91176</v>
      </c>
      <c r="G604" s="7">
        <f t="shared" si="63"/>
        <v>128.23628691983123</v>
      </c>
      <c r="H604" t="s">
        <v>20</v>
      </c>
      <c r="I604">
        <v>1140</v>
      </c>
      <c r="J604" s="9">
        <f t="shared" si="65"/>
        <v>79.978947368421046</v>
      </c>
      <c r="K604" t="s">
        <v>21</v>
      </c>
      <c r="L604" t="s">
        <v>22</v>
      </c>
      <c r="M604">
        <v>1433480400</v>
      </c>
      <c r="N604" s="11">
        <f t="shared" si="66"/>
        <v>42160.208333333328</v>
      </c>
      <c r="O604">
        <v>1434430800</v>
      </c>
      <c r="P604" s="11">
        <f t="shared" si="67"/>
        <v>42171.208333333328</v>
      </c>
      <c r="Q604" s="14">
        <f t="shared" si="68"/>
        <v>42160.208333333328</v>
      </c>
      <c r="R604" s="12">
        <f t="shared" si="69"/>
        <v>2015</v>
      </c>
      <c r="S604" t="b">
        <v>0</v>
      </c>
      <c r="T604" t="b">
        <v>0</v>
      </c>
      <c r="U604" t="s">
        <v>33</v>
      </c>
      <c r="V604" s="13" t="s">
        <v>2039</v>
      </c>
      <c r="W604" s="13" t="s">
        <v>2040</v>
      </c>
    </row>
    <row r="605" spans="1:23" ht="17" x14ac:dyDescent="0.2">
      <c r="A605">
        <v>603</v>
      </c>
      <c r="B605" t="s">
        <v>1248</v>
      </c>
      <c r="C605" s="3" t="s">
        <v>1249</v>
      </c>
      <c r="D605">
        <v>5300</v>
      </c>
      <c r="E605" s="13" t="str">
        <f t="shared" si="64"/>
        <v>5000 to 9999</v>
      </c>
      <c r="F605">
        <v>6342</v>
      </c>
      <c r="G605" s="7">
        <f t="shared" si="63"/>
        <v>119.66037735849055</v>
      </c>
      <c r="H605" t="s">
        <v>20</v>
      </c>
      <c r="I605">
        <v>102</v>
      </c>
      <c r="J605" s="9">
        <f t="shared" si="65"/>
        <v>62.176470588235297</v>
      </c>
      <c r="K605" t="s">
        <v>21</v>
      </c>
      <c r="L605" t="s">
        <v>22</v>
      </c>
      <c r="M605">
        <v>1555563600</v>
      </c>
      <c r="N605" s="11">
        <f t="shared" si="66"/>
        <v>43573.208333333328</v>
      </c>
      <c r="O605">
        <v>1557896400</v>
      </c>
      <c r="P605" s="11">
        <f t="shared" si="67"/>
        <v>43600.208333333328</v>
      </c>
      <c r="Q605" s="14">
        <f t="shared" si="68"/>
        <v>43573.208333333328</v>
      </c>
      <c r="R605" s="12">
        <f t="shared" si="69"/>
        <v>2019</v>
      </c>
      <c r="S605" t="b">
        <v>0</v>
      </c>
      <c r="T605" t="b">
        <v>0</v>
      </c>
      <c r="U605" t="s">
        <v>33</v>
      </c>
      <c r="V605" s="13" t="s">
        <v>2039</v>
      </c>
      <c r="W605" s="13" t="s">
        <v>2040</v>
      </c>
    </row>
    <row r="606" spans="1:23" ht="34" x14ac:dyDescent="0.2">
      <c r="A606">
        <v>604</v>
      </c>
      <c r="B606" t="s">
        <v>1250</v>
      </c>
      <c r="C606" s="3" t="s">
        <v>1251</v>
      </c>
      <c r="D606">
        <v>88700</v>
      </c>
      <c r="E606" s="13" t="str">
        <f t="shared" si="64"/>
        <v>Greater than or equal to 50000</v>
      </c>
      <c r="F606">
        <v>151438</v>
      </c>
      <c r="G606" s="7">
        <f t="shared" si="63"/>
        <v>170.73055242390078</v>
      </c>
      <c r="H606" t="s">
        <v>20</v>
      </c>
      <c r="I606">
        <v>2857</v>
      </c>
      <c r="J606" s="9">
        <f t="shared" si="65"/>
        <v>53.005950297514879</v>
      </c>
      <c r="K606" t="s">
        <v>21</v>
      </c>
      <c r="L606" t="s">
        <v>22</v>
      </c>
      <c r="M606">
        <v>1295676000</v>
      </c>
      <c r="N606" s="11">
        <f t="shared" si="66"/>
        <v>40565.25</v>
      </c>
      <c r="O606">
        <v>1297490400</v>
      </c>
      <c r="P606" s="11">
        <f t="shared" si="67"/>
        <v>40586.25</v>
      </c>
      <c r="Q606" s="14">
        <f t="shared" si="68"/>
        <v>40565.25</v>
      </c>
      <c r="R606" s="12">
        <f t="shared" si="69"/>
        <v>2011</v>
      </c>
      <c r="S606" t="b">
        <v>0</v>
      </c>
      <c r="T606" t="b">
        <v>0</v>
      </c>
      <c r="U606" t="s">
        <v>33</v>
      </c>
      <c r="V606" s="13" t="s">
        <v>2039</v>
      </c>
      <c r="W606" s="13" t="s">
        <v>2040</v>
      </c>
    </row>
    <row r="607" spans="1:23" ht="17" x14ac:dyDescent="0.2">
      <c r="A607">
        <v>605</v>
      </c>
      <c r="B607" t="s">
        <v>1252</v>
      </c>
      <c r="C607" s="3" t="s">
        <v>1253</v>
      </c>
      <c r="D607">
        <v>3300</v>
      </c>
      <c r="E607" s="13" t="str">
        <f t="shared" si="64"/>
        <v>1000 to 4999</v>
      </c>
      <c r="F607">
        <v>6178</v>
      </c>
      <c r="G607" s="7">
        <f t="shared" si="63"/>
        <v>187.21212121212122</v>
      </c>
      <c r="H607" t="s">
        <v>20</v>
      </c>
      <c r="I607">
        <v>107</v>
      </c>
      <c r="J607" s="9">
        <f t="shared" si="65"/>
        <v>57.738317757009348</v>
      </c>
      <c r="K607" t="s">
        <v>21</v>
      </c>
      <c r="L607" t="s">
        <v>22</v>
      </c>
      <c r="M607">
        <v>1443848400</v>
      </c>
      <c r="N607" s="11">
        <f t="shared" si="66"/>
        <v>42280.208333333328</v>
      </c>
      <c r="O607">
        <v>1447394400</v>
      </c>
      <c r="P607" s="11">
        <f t="shared" si="67"/>
        <v>42321.25</v>
      </c>
      <c r="Q607" s="14">
        <f t="shared" si="68"/>
        <v>42280.208333333328</v>
      </c>
      <c r="R607" s="12">
        <f t="shared" si="69"/>
        <v>2015</v>
      </c>
      <c r="S607" t="b">
        <v>0</v>
      </c>
      <c r="T607" t="b">
        <v>0</v>
      </c>
      <c r="U607" t="s">
        <v>68</v>
      </c>
      <c r="V607" s="13" t="s">
        <v>2047</v>
      </c>
      <c r="W607" s="13" t="s">
        <v>2048</v>
      </c>
    </row>
    <row r="608" spans="1:23" ht="17" x14ac:dyDescent="0.2">
      <c r="A608">
        <v>606</v>
      </c>
      <c r="B608" t="s">
        <v>1254</v>
      </c>
      <c r="C608" s="3" t="s">
        <v>1255</v>
      </c>
      <c r="D608">
        <v>3400</v>
      </c>
      <c r="E608" s="13" t="str">
        <f t="shared" si="64"/>
        <v>1000 to 4999</v>
      </c>
      <c r="F608">
        <v>6405</v>
      </c>
      <c r="G608" s="7">
        <f t="shared" si="63"/>
        <v>188.38235294117646</v>
      </c>
      <c r="H608" t="s">
        <v>20</v>
      </c>
      <c r="I608">
        <v>160</v>
      </c>
      <c r="J608" s="9">
        <f t="shared" si="65"/>
        <v>40.03125</v>
      </c>
      <c r="K608" t="s">
        <v>40</v>
      </c>
      <c r="L608" t="s">
        <v>41</v>
      </c>
      <c r="M608">
        <v>1457330400</v>
      </c>
      <c r="N608" s="11">
        <f t="shared" si="66"/>
        <v>42436.25</v>
      </c>
      <c r="O608">
        <v>1458277200</v>
      </c>
      <c r="P608" s="11">
        <f t="shared" si="67"/>
        <v>42447.208333333328</v>
      </c>
      <c r="Q608" s="14">
        <f t="shared" si="68"/>
        <v>42436.25</v>
      </c>
      <c r="R608" s="12">
        <f t="shared" si="69"/>
        <v>2016</v>
      </c>
      <c r="S608" t="b">
        <v>0</v>
      </c>
      <c r="T608" t="b">
        <v>0</v>
      </c>
      <c r="U608" t="s">
        <v>23</v>
      </c>
      <c r="V608" s="13" t="s">
        <v>2035</v>
      </c>
      <c r="W608" s="13" t="s">
        <v>2036</v>
      </c>
    </row>
    <row r="609" spans="1:23" ht="34" x14ac:dyDescent="0.2">
      <c r="A609">
        <v>607</v>
      </c>
      <c r="B609" t="s">
        <v>1256</v>
      </c>
      <c r="C609" s="3" t="s">
        <v>1257</v>
      </c>
      <c r="D609">
        <v>137600</v>
      </c>
      <c r="E609" s="13" t="str">
        <f t="shared" si="64"/>
        <v>Greater than or equal to 50000</v>
      </c>
      <c r="F609">
        <v>180667</v>
      </c>
      <c r="G609" s="7">
        <f t="shared" si="63"/>
        <v>131.29869186046511</v>
      </c>
      <c r="H609" t="s">
        <v>20</v>
      </c>
      <c r="I609">
        <v>2230</v>
      </c>
      <c r="J609" s="9">
        <f t="shared" si="65"/>
        <v>81.016591928251117</v>
      </c>
      <c r="K609" t="s">
        <v>21</v>
      </c>
      <c r="L609" t="s">
        <v>22</v>
      </c>
      <c r="M609">
        <v>1395550800</v>
      </c>
      <c r="N609" s="11">
        <f t="shared" si="66"/>
        <v>41721.208333333336</v>
      </c>
      <c r="O609">
        <v>1395723600</v>
      </c>
      <c r="P609" s="11">
        <f t="shared" si="67"/>
        <v>41723.208333333336</v>
      </c>
      <c r="Q609" s="14">
        <f t="shared" si="68"/>
        <v>41721.208333333336</v>
      </c>
      <c r="R609" s="12">
        <f t="shared" si="69"/>
        <v>2014</v>
      </c>
      <c r="S609" t="b">
        <v>0</v>
      </c>
      <c r="T609" t="b">
        <v>0</v>
      </c>
      <c r="U609" t="s">
        <v>17</v>
      </c>
      <c r="V609" s="13" t="s">
        <v>2033</v>
      </c>
      <c r="W609" s="13" t="s">
        <v>2034</v>
      </c>
    </row>
    <row r="610" spans="1:23" ht="17" x14ac:dyDescent="0.2">
      <c r="A610">
        <v>608</v>
      </c>
      <c r="B610" t="s">
        <v>1258</v>
      </c>
      <c r="C610" s="3" t="s">
        <v>1259</v>
      </c>
      <c r="D610">
        <v>3900</v>
      </c>
      <c r="E610" s="13" t="str">
        <f t="shared" si="64"/>
        <v>1000 to 4999</v>
      </c>
      <c r="F610">
        <v>11075</v>
      </c>
      <c r="G610" s="7">
        <f t="shared" si="63"/>
        <v>283.97435897435901</v>
      </c>
      <c r="H610" t="s">
        <v>20</v>
      </c>
      <c r="I610">
        <v>316</v>
      </c>
      <c r="J610" s="9">
        <f t="shared" si="65"/>
        <v>35.047468354430379</v>
      </c>
      <c r="K610" t="s">
        <v>21</v>
      </c>
      <c r="L610" t="s">
        <v>22</v>
      </c>
      <c r="M610">
        <v>1551852000</v>
      </c>
      <c r="N610" s="11">
        <f t="shared" si="66"/>
        <v>43530.25</v>
      </c>
      <c r="O610">
        <v>1552197600</v>
      </c>
      <c r="P610" s="11">
        <f t="shared" si="67"/>
        <v>43534.25</v>
      </c>
      <c r="Q610" s="14">
        <f t="shared" si="68"/>
        <v>43530.25</v>
      </c>
      <c r="R610" s="12">
        <f t="shared" si="69"/>
        <v>2019</v>
      </c>
      <c r="S610" t="b">
        <v>0</v>
      </c>
      <c r="T610" t="b">
        <v>1</v>
      </c>
      <c r="U610" t="s">
        <v>159</v>
      </c>
      <c r="V610" s="13" t="s">
        <v>2035</v>
      </c>
      <c r="W610" s="13" t="s">
        <v>2058</v>
      </c>
    </row>
    <row r="611" spans="1:23" ht="17" x14ac:dyDescent="0.2">
      <c r="A611">
        <v>609</v>
      </c>
      <c r="B611" t="s">
        <v>1260</v>
      </c>
      <c r="C611" s="3" t="s">
        <v>1261</v>
      </c>
      <c r="D611">
        <v>10000</v>
      </c>
      <c r="E611" s="13" t="str">
        <f t="shared" si="64"/>
        <v>10000 to 14999</v>
      </c>
      <c r="F611">
        <v>12042</v>
      </c>
      <c r="G611" s="7">
        <f t="shared" si="63"/>
        <v>120.41999999999999</v>
      </c>
      <c r="H611" t="s">
        <v>20</v>
      </c>
      <c r="I611">
        <v>117</v>
      </c>
      <c r="J611" s="9">
        <f t="shared" si="65"/>
        <v>102.92307692307692</v>
      </c>
      <c r="K611" t="s">
        <v>21</v>
      </c>
      <c r="L611" t="s">
        <v>22</v>
      </c>
      <c r="M611">
        <v>1547618400</v>
      </c>
      <c r="N611" s="11">
        <f t="shared" si="66"/>
        <v>43481.25</v>
      </c>
      <c r="O611">
        <v>1549087200</v>
      </c>
      <c r="P611" s="11">
        <f t="shared" si="67"/>
        <v>43498.25</v>
      </c>
      <c r="Q611" s="14">
        <f t="shared" si="68"/>
        <v>43481.25</v>
      </c>
      <c r="R611" s="12">
        <f t="shared" si="69"/>
        <v>2019</v>
      </c>
      <c r="S611" t="b">
        <v>0</v>
      </c>
      <c r="T611" t="b">
        <v>0</v>
      </c>
      <c r="U611" t="s">
        <v>474</v>
      </c>
      <c r="V611" s="13" t="s">
        <v>2041</v>
      </c>
      <c r="W611" s="13" t="s">
        <v>2063</v>
      </c>
    </row>
    <row r="612" spans="1:23" ht="34" x14ac:dyDescent="0.2">
      <c r="A612">
        <v>610</v>
      </c>
      <c r="B612" t="s">
        <v>1262</v>
      </c>
      <c r="C612" s="3" t="s">
        <v>1263</v>
      </c>
      <c r="D612">
        <v>42800</v>
      </c>
      <c r="E612" s="13" t="str">
        <f t="shared" si="64"/>
        <v>40000 to 44999</v>
      </c>
      <c r="F612">
        <v>179356</v>
      </c>
      <c r="G612" s="7">
        <f t="shared" si="63"/>
        <v>419.0560747663551</v>
      </c>
      <c r="H612" t="s">
        <v>20</v>
      </c>
      <c r="I612">
        <v>6406</v>
      </c>
      <c r="J612" s="9">
        <f t="shared" si="65"/>
        <v>27.998126756166094</v>
      </c>
      <c r="K612" t="s">
        <v>21</v>
      </c>
      <c r="L612" t="s">
        <v>22</v>
      </c>
      <c r="M612">
        <v>1355637600</v>
      </c>
      <c r="N612" s="11">
        <f t="shared" si="66"/>
        <v>41259.25</v>
      </c>
      <c r="O612">
        <v>1356847200</v>
      </c>
      <c r="P612" s="11">
        <f t="shared" si="67"/>
        <v>41273.25</v>
      </c>
      <c r="Q612" s="14">
        <f t="shared" si="68"/>
        <v>41259.25</v>
      </c>
      <c r="R612" s="12">
        <f t="shared" si="69"/>
        <v>2012</v>
      </c>
      <c r="S612" t="b">
        <v>0</v>
      </c>
      <c r="T612" t="b">
        <v>0</v>
      </c>
      <c r="U612" t="s">
        <v>33</v>
      </c>
      <c r="V612" s="13" t="s">
        <v>2039</v>
      </c>
      <c r="W612" s="13" t="s">
        <v>2040</v>
      </c>
    </row>
    <row r="613" spans="1:23" ht="17" x14ac:dyDescent="0.2">
      <c r="A613">
        <v>611</v>
      </c>
      <c r="B613" t="s">
        <v>1264</v>
      </c>
      <c r="C613" s="3" t="s">
        <v>1265</v>
      </c>
      <c r="D613">
        <v>8200</v>
      </c>
      <c r="E613" s="13" t="str">
        <f t="shared" si="64"/>
        <v>5000 to 9999</v>
      </c>
      <c r="F613">
        <v>1136</v>
      </c>
      <c r="G613" s="7">
        <f t="shared" si="63"/>
        <v>13.853658536585368</v>
      </c>
      <c r="H613" t="s">
        <v>74</v>
      </c>
      <c r="I613">
        <v>15</v>
      </c>
      <c r="J613" s="9">
        <f t="shared" si="65"/>
        <v>75.733333333333334</v>
      </c>
      <c r="K613" t="s">
        <v>21</v>
      </c>
      <c r="L613" t="s">
        <v>22</v>
      </c>
      <c r="M613">
        <v>1374728400</v>
      </c>
      <c r="N613" s="11">
        <f t="shared" si="66"/>
        <v>41480.208333333336</v>
      </c>
      <c r="O613">
        <v>1375765200</v>
      </c>
      <c r="P613" s="11">
        <f t="shared" si="67"/>
        <v>41492.208333333336</v>
      </c>
      <c r="Q613" s="14">
        <f t="shared" si="68"/>
        <v>41480.208333333336</v>
      </c>
      <c r="R613" s="12">
        <f t="shared" si="69"/>
        <v>2013</v>
      </c>
      <c r="S613" t="b">
        <v>0</v>
      </c>
      <c r="T613" t="b">
        <v>0</v>
      </c>
      <c r="U613" t="s">
        <v>33</v>
      </c>
      <c r="V613" s="13" t="s">
        <v>2039</v>
      </c>
      <c r="W613" s="13" t="s">
        <v>2040</v>
      </c>
    </row>
    <row r="614" spans="1:23" ht="17" x14ac:dyDescent="0.2">
      <c r="A614">
        <v>612</v>
      </c>
      <c r="B614" t="s">
        <v>1266</v>
      </c>
      <c r="C614" s="3" t="s">
        <v>1267</v>
      </c>
      <c r="D614">
        <v>6200</v>
      </c>
      <c r="E614" s="13" t="str">
        <f t="shared" si="64"/>
        <v>5000 to 9999</v>
      </c>
      <c r="F614">
        <v>8645</v>
      </c>
      <c r="G614" s="7">
        <f t="shared" si="63"/>
        <v>139.43548387096774</v>
      </c>
      <c r="H614" t="s">
        <v>20</v>
      </c>
      <c r="I614">
        <v>192</v>
      </c>
      <c r="J614" s="9">
        <f t="shared" si="65"/>
        <v>45.026041666666664</v>
      </c>
      <c r="K614" t="s">
        <v>21</v>
      </c>
      <c r="L614" t="s">
        <v>22</v>
      </c>
      <c r="M614">
        <v>1287810000</v>
      </c>
      <c r="N614" s="11">
        <f t="shared" si="66"/>
        <v>40474.208333333336</v>
      </c>
      <c r="O614">
        <v>1289800800</v>
      </c>
      <c r="P614" s="11">
        <f t="shared" si="67"/>
        <v>40497.25</v>
      </c>
      <c r="Q614" s="14">
        <f t="shared" si="68"/>
        <v>40474.208333333336</v>
      </c>
      <c r="R614" s="12">
        <f t="shared" si="69"/>
        <v>2010</v>
      </c>
      <c r="S614" t="b">
        <v>0</v>
      </c>
      <c r="T614" t="b">
        <v>0</v>
      </c>
      <c r="U614" t="s">
        <v>50</v>
      </c>
      <c r="V614" s="13" t="s">
        <v>2035</v>
      </c>
      <c r="W614" s="13" t="s">
        <v>2043</v>
      </c>
    </row>
    <row r="615" spans="1:23" ht="34" x14ac:dyDescent="0.2">
      <c r="A615">
        <v>613</v>
      </c>
      <c r="B615" t="s">
        <v>1268</v>
      </c>
      <c r="C615" s="3" t="s">
        <v>1269</v>
      </c>
      <c r="D615">
        <v>1100</v>
      </c>
      <c r="E615" s="13" t="str">
        <f t="shared" si="64"/>
        <v>1000 to 4999</v>
      </c>
      <c r="F615">
        <v>1914</v>
      </c>
      <c r="G615" s="7">
        <f t="shared" si="63"/>
        <v>174</v>
      </c>
      <c r="H615" t="s">
        <v>20</v>
      </c>
      <c r="I615">
        <v>26</v>
      </c>
      <c r="J615" s="9">
        <f t="shared" si="65"/>
        <v>73.615384615384613</v>
      </c>
      <c r="K615" t="s">
        <v>15</v>
      </c>
      <c r="L615" t="s">
        <v>16</v>
      </c>
      <c r="M615">
        <v>1503723600</v>
      </c>
      <c r="N615" s="11">
        <f t="shared" si="66"/>
        <v>42973.208333333328</v>
      </c>
      <c r="O615">
        <v>1504501200</v>
      </c>
      <c r="P615" s="11">
        <f t="shared" si="67"/>
        <v>42982.208333333328</v>
      </c>
      <c r="Q615" s="14">
        <f t="shared" si="68"/>
        <v>42973.208333333328</v>
      </c>
      <c r="R615" s="12">
        <f t="shared" si="69"/>
        <v>2017</v>
      </c>
      <c r="S615" t="b">
        <v>0</v>
      </c>
      <c r="T615" t="b">
        <v>0</v>
      </c>
      <c r="U615" t="s">
        <v>33</v>
      </c>
      <c r="V615" s="13" t="s">
        <v>2039</v>
      </c>
      <c r="W615" s="13" t="s">
        <v>2040</v>
      </c>
    </row>
    <row r="616" spans="1:23" ht="34" x14ac:dyDescent="0.2">
      <c r="A616">
        <v>614</v>
      </c>
      <c r="B616" t="s">
        <v>1270</v>
      </c>
      <c r="C616" s="3" t="s">
        <v>1271</v>
      </c>
      <c r="D616">
        <v>26500</v>
      </c>
      <c r="E616" s="13" t="str">
        <f t="shared" si="64"/>
        <v>25000 to 29999</v>
      </c>
      <c r="F616">
        <v>41205</v>
      </c>
      <c r="G616" s="7">
        <f t="shared" si="63"/>
        <v>155.49056603773585</v>
      </c>
      <c r="H616" t="s">
        <v>20</v>
      </c>
      <c r="I616">
        <v>723</v>
      </c>
      <c r="J616" s="9">
        <f t="shared" si="65"/>
        <v>56.991701244813278</v>
      </c>
      <c r="K616" t="s">
        <v>21</v>
      </c>
      <c r="L616" t="s">
        <v>22</v>
      </c>
      <c r="M616">
        <v>1484114400</v>
      </c>
      <c r="N616" s="11">
        <f t="shared" si="66"/>
        <v>42746.25</v>
      </c>
      <c r="O616">
        <v>1485669600</v>
      </c>
      <c r="P616" s="11">
        <f t="shared" si="67"/>
        <v>42764.25</v>
      </c>
      <c r="Q616" s="14">
        <f t="shared" si="68"/>
        <v>42746.25</v>
      </c>
      <c r="R616" s="12">
        <f t="shared" si="69"/>
        <v>2017</v>
      </c>
      <c r="S616" t="b">
        <v>0</v>
      </c>
      <c r="T616" t="b">
        <v>0</v>
      </c>
      <c r="U616" t="s">
        <v>33</v>
      </c>
      <c r="V616" s="13" t="s">
        <v>2039</v>
      </c>
      <c r="W616" s="13" t="s">
        <v>2040</v>
      </c>
    </row>
    <row r="617" spans="1:23" ht="17" x14ac:dyDescent="0.2">
      <c r="A617">
        <v>615</v>
      </c>
      <c r="B617" t="s">
        <v>1272</v>
      </c>
      <c r="C617" s="3" t="s">
        <v>1273</v>
      </c>
      <c r="D617">
        <v>8500</v>
      </c>
      <c r="E617" s="13" t="str">
        <f t="shared" si="64"/>
        <v>5000 to 9999</v>
      </c>
      <c r="F617">
        <v>14488</v>
      </c>
      <c r="G617" s="7">
        <f t="shared" si="63"/>
        <v>170.44705882352943</v>
      </c>
      <c r="H617" t="s">
        <v>20</v>
      </c>
      <c r="I617">
        <v>170</v>
      </c>
      <c r="J617" s="9">
        <f t="shared" si="65"/>
        <v>85.223529411764702</v>
      </c>
      <c r="K617" t="s">
        <v>107</v>
      </c>
      <c r="L617" t="s">
        <v>108</v>
      </c>
      <c r="M617">
        <v>1461906000</v>
      </c>
      <c r="N617" s="11">
        <f t="shared" si="66"/>
        <v>42489.208333333328</v>
      </c>
      <c r="O617">
        <v>1462770000</v>
      </c>
      <c r="P617" s="11">
        <f t="shared" si="67"/>
        <v>42499.208333333328</v>
      </c>
      <c r="Q617" s="14">
        <f t="shared" si="68"/>
        <v>42489.208333333328</v>
      </c>
      <c r="R617" s="12">
        <f t="shared" si="69"/>
        <v>2016</v>
      </c>
      <c r="S617" t="b">
        <v>0</v>
      </c>
      <c r="T617" t="b">
        <v>0</v>
      </c>
      <c r="U617" t="s">
        <v>33</v>
      </c>
      <c r="V617" s="13" t="s">
        <v>2039</v>
      </c>
      <c r="W617" s="13" t="s">
        <v>2040</v>
      </c>
    </row>
    <row r="618" spans="1:23" ht="17" x14ac:dyDescent="0.2">
      <c r="A618">
        <v>616</v>
      </c>
      <c r="B618" t="s">
        <v>1274</v>
      </c>
      <c r="C618" s="3" t="s">
        <v>1275</v>
      </c>
      <c r="D618">
        <v>6400</v>
      </c>
      <c r="E618" s="13" t="str">
        <f t="shared" si="64"/>
        <v>5000 to 9999</v>
      </c>
      <c r="F618">
        <v>12129</v>
      </c>
      <c r="G618" s="7">
        <f t="shared" si="63"/>
        <v>189.515625</v>
      </c>
      <c r="H618" t="s">
        <v>20</v>
      </c>
      <c r="I618">
        <v>238</v>
      </c>
      <c r="J618" s="9">
        <f t="shared" si="65"/>
        <v>50.962184873949582</v>
      </c>
      <c r="K618" t="s">
        <v>40</v>
      </c>
      <c r="L618" t="s">
        <v>41</v>
      </c>
      <c r="M618">
        <v>1379653200</v>
      </c>
      <c r="N618" s="11">
        <f t="shared" si="66"/>
        <v>41537.208333333336</v>
      </c>
      <c r="O618">
        <v>1379739600</v>
      </c>
      <c r="P618" s="11">
        <f t="shared" si="67"/>
        <v>41538.208333333336</v>
      </c>
      <c r="Q618" s="14">
        <f t="shared" si="68"/>
        <v>41537.208333333336</v>
      </c>
      <c r="R618" s="12">
        <f t="shared" si="69"/>
        <v>2013</v>
      </c>
      <c r="S618" t="b">
        <v>0</v>
      </c>
      <c r="T618" t="b">
        <v>1</v>
      </c>
      <c r="U618" t="s">
        <v>60</v>
      </c>
      <c r="V618" s="13" t="s">
        <v>2035</v>
      </c>
      <c r="W618" s="13" t="s">
        <v>2045</v>
      </c>
    </row>
    <row r="619" spans="1:23" ht="17" x14ac:dyDescent="0.2">
      <c r="A619">
        <v>617</v>
      </c>
      <c r="B619" t="s">
        <v>1276</v>
      </c>
      <c r="C619" s="3" t="s">
        <v>1277</v>
      </c>
      <c r="D619">
        <v>1400</v>
      </c>
      <c r="E619" s="13" t="str">
        <f t="shared" si="64"/>
        <v>1000 to 4999</v>
      </c>
      <c r="F619">
        <v>3496</v>
      </c>
      <c r="G619" s="7">
        <f t="shared" si="63"/>
        <v>249.71428571428572</v>
      </c>
      <c r="H619" t="s">
        <v>20</v>
      </c>
      <c r="I619">
        <v>55</v>
      </c>
      <c r="J619" s="9">
        <f t="shared" si="65"/>
        <v>63.563636363636363</v>
      </c>
      <c r="K619" t="s">
        <v>21</v>
      </c>
      <c r="L619" t="s">
        <v>22</v>
      </c>
      <c r="M619">
        <v>1401858000</v>
      </c>
      <c r="N619" s="11">
        <f t="shared" si="66"/>
        <v>41794.208333333336</v>
      </c>
      <c r="O619">
        <v>1402722000</v>
      </c>
      <c r="P619" s="11">
        <f t="shared" si="67"/>
        <v>41804.208333333336</v>
      </c>
      <c r="Q619" s="14">
        <f t="shared" si="68"/>
        <v>41794.208333333336</v>
      </c>
      <c r="R619" s="12">
        <f t="shared" si="69"/>
        <v>2014</v>
      </c>
      <c r="S619" t="b">
        <v>0</v>
      </c>
      <c r="T619" t="b">
        <v>0</v>
      </c>
      <c r="U619" t="s">
        <v>33</v>
      </c>
      <c r="V619" s="13" t="s">
        <v>2039</v>
      </c>
      <c r="W619" s="13" t="s">
        <v>2040</v>
      </c>
    </row>
    <row r="620" spans="1:23" ht="34" x14ac:dyDescent="0.2">
      <c r="A620">
        <v>618</v>
      </c>
      <c r="B620" t="s">
        <v>1278</v>
      </c>
      <c r="C620" s="3" t="s">
        <v>1279</v>
      </c>
      <c r="D620">
        <v>198600</v>
      </c>
      <c r="E620" s="13" t="str">
        <f t="shared" si="64"/>
        <v>Greater than or equal to 50000</v>
      </c>
      <c r="F620">
        <v>97037</v>
      </c>
      <c r="G620" s="7">
        <f t="shared" si="63"/>
        <v>48.860523665659613</v>
      </c>
      <c r="H620" t="s">
        <v>14</v>
      </c>
      <c r="I620">
        <v>1198</v>
      </c>
      <c r="J620" s="9">
        <f t="shared" si="65"/>
        <v>80.999165275459092</v>
      </c>
      <c r="K620" t="s">
        <v>21</v>
      </c>
      <c r="L620" t="s">
        <v>22</v>
      </c>
      <c r="M620">
        <v>1367470800</v>
      </c>
      <c r="N620" s="11">
        <f t="shared" si="66"/>
        <v>41396.208333333336</v>
      </c>
      <c r="O620">
        <v>1369285200</v>
      </c>
      <c r="P620" s="11">
        <f t="shared" si="67"/>
        <v>41417.208333333336</v>
      </c>
      <c r="Q620" s="14">
        <f t="shared" si="68"/>
        <v>41396.208333333336</v>
      </c>
      <c r="R620" s="12">
        <f t="shared" si="69"/>
        <v>2013</v>
      </c>
      <c r="S620" t="b">
        <v>0</v>
      </c>
      <c r="T620" t="b">
        <v>0</v>
      </c>
      <c r="U620" t="s">
        <v>68</v>
      </c>
      <c r="V620" s="13" t="s">
        <v>2047</v>
      </c>
      <c r="W620" s="13" t="s">
        <v>2048</v>
      </c>
    </row>
    <row r="621" spans="1:23" ht="34" x14ac:dyDescent="0.2">
      <c r="A621">
        <v>619</v>
      </c>
      <c r="B621" t="s">
        <v>1280</v>
      </c>
      <c r="C621" s="3" t="s">
        <v>1281</v>
      </c>
      <c r="D621">
        <v>195900</v>
      </c>
      <c r="E621" s="13" t="str">
        <f t="shared" si="64"/>
        <v>Greater than or equal to 50000</v>
      </c>
      <c r="F621">
        <v>55757</v>
      </c>
      <c r="G621" s="7">
        <f t="shared" si="63"/>
        <v>28.461970393057683</v>
      </c>
      <c r="H621" t="s">
        <v>14</v>
      </c>
      <c r="I621">
        <v>648</v>
      </c>
      <c r="J621" s="9">
        <f t="shared" si="65"/>
        <v>86.044753086419746</v>
      </c>
      <c r="K621" t="s">
        <v>21</v>
      </c>
      <c r="L621" t="s">
        <v>22</v>
      </c>
      <c r="M621">
        <v>1304658000</v>
      </c>
      <c r="N621" s="11">
        <f t="shared" si="66"/>
        <v>40669.208333333336</v>
      </c>
      <c r="O621">
        <v>1304744400</v>
      </c>
      <c r="P621" s="11">
        <f t="shared" si="67"/>
        <v>40670.208333333336</v>
      </c>
      <c r="Q621" s="14">
        <f t="shared" si="68"/>
        <v>40669.208333333336</v>
      </c>
      <c r="R621" s="12">
        <f t="shared" si="69"/>
        <v>2011</v>
      </c>
      <c r="S621" t="b">
        <v>1</v>
      </c>
      <c r="T621" t="b">
        <v>1</v>
      </c>
      <c r="U621" t="s">
        <v>33</v>
      </c>
      <c r="V621" s="13" t="s">
        <v>2039</v>
      </c>
      <c r="W621" s="13" t="s">
        <v>2040</v>
      </c>
    </row>
    <row r="622" spans="1:23" ht="17" x14ac:dyDescent="0.2">
      <c r="A622">
        <v>620</v>
      </c>
      <c r="B622" t="s">
        <v>1282</v>
      </c>
      <c r="C622" s="3" t="s">
        <v>1283</v>
      </c>
      <c r="D622">
        <v>4300</v>
      </c>
      <c r="E622" s="13" t="str">
        <f t="shared" si="64"/>
        <v>1000 to 4999</v>
      </c>
      <c r="F622">
        <v>11525</v>
      </c>
      <c r="G622" s="7">
        <f t="shared" si="63"/>
        <v>268.02325581395348</v>
      </c>
      <c r="H622" t="s">
        <v>20</v>
      </c>
      <c r="I622">
        <v>128</v>
      </c>
      <c r="J622" s="9">
        <f t="shared" si="65"/>
        <v>90.0390625</v>
      </c>
      <c r="K622" t="s">
        <v>26</v>
      </c>
      <c r="L622" t="s">
        <v>27</v>
      </c>
      <c r="M622">
        <v>1467954000</v>
      </c>
      <c r="N622" s="11">
        <f t="shared" si="66"/>
        <v>42559.208333333328</v>
      </c>
      <c r="O622">
        <v>1468299600</v>
      </c>
      <c r="P622" s="11">
        <f t="shared" si="67"/>
        <v>42563.208333333328</v>
      </c>
      <c r="Q622" s="14">
        <f t="shared" si="68"/>
        <v>42559.208333333328</v>
      </c>
      <c r="R622" s="12">
        <f t="shared" si="69"/>
        <v>2016</v>
      </c>
      <c r="S622" t="b">
        <v>0</v>
      </c>
      <c r="T622" t="b">
        <v>0</v>
      </c>
      <c r="U622" t="s">
        <v>122</v>
      </c>
      <c r="V622" s="13" t="s">
        <v>2054</v>
      </c>
      <c r="W622" s="13" t="s">
        <v>2055</v>
      </c>
    </row>
    <row r="623" spans="1:23" ht="17" x14ac:dyDescent="0.2">
      <c r="A623">
        <v>621</v>
      </c>
      <c r="B623" t="s">
        <v>1284</v>
      </c>
      <c r="C623" s="3" t="s">
        <v>1285</v>
      </c>
      <c r="D623">
        <v>25600</v>
      </c>
      <c r="E623" s="13" t="str">
        <f t="shared" si="64"/>
        <v>25000 to 29999</v>
      </c>
      <c r="F623">
        <v>158669</v>
      </c>
      <c r="G623" s="7">
        <f t="shared" si="63"/>
        <v>619.80078125</v>
      </c>
      <c r="H623" t="s">
        <v>20</v>
      </c>
      <c r="I623">
        <v>2144</v>
      </c>
      <c r="J623" s="9">
        <f t="shared" si="65"/>
        <v>74.006063432835816</v>
      </c>
      <c r="K623" t="s">
        <v>21</v>
      </c>
      <c r="L623" t="s">
        <v>22</v>
      </c>
      <c r="M623">
        <v>1473742800</v>
      </c>
      <c r="N623" s="11">
        <f t="shared" si="66"/>
        <v>42626.208333333328</v>
      </c>
      <c r="O623">
        <v>1474174800</v>
      </c>
      <c r="P623" s="11">
        <f t="shared" si="67"/>
        <v>42631.208333333328</v>
      </c>
      <c r="Q623" s="14">
        <f t="shared" si="68"/>
        <v>42626.208333333328</v>
      </c>
      <c r="R623" s="12">
        <f t="shared" si="69"/>
        <v>2016</v>
      </c>
      <c r="S623" t="b">
        <v>0</v>
      </c>
      <c r="T623" t="b">
        <v>0</v>
      </c>
      <c r="U623" t="s">
        <v>33</v>
      </c>
      <c r="V623" s="13" t="s">
        <v>2039</v>
      </c>
      <c r="W623" s="13" t="s">
        <v>2040</v>
      </c>
    </row>
    <row r="624" spans="1:23" ht="34" x14ac:dyDescent="0.2">
      <c r="A624">
        <v>622</v>
      </c>
      <c r="B624" t="s">
        <v>1286</v>
      </c>
      <c r="C624" s="3" t="s">
        <v>1287</v>
      </c>
      <c r="D624">
        <v>189000</v>
      </c>
      <c r="E624" s="13" t="str">
        <f t="shared" si="64"/>
        <v>Greater than or equal to 50000</v>
      </c>
      <c r="F624">
        <v>5916</v>
      </c>
      <c r="G624" s="7">
        <f t="shared" si="63"/>
        <v>3.1301587301587301</v>
      </c>
      <c r="H624" t="s">
        <v>14</v>
      </c>
      <c r="I624">
        <v>64</v>
      </c>
      <c r="J624" s="9">
        <f t="shared" si="65"/>
        <v>92.4375</v>
      </c>
      <c r="K624" t="s">
        <v>21</v>
      </c>
      <c r="L624" t="s">
        <v>22</v>
      </c>
      <c r="M624">
        <v>1523768400</v>
      </c>
      <c r="N624" s="11">
        <f t="shared" si="66"/>
        <v>43205.208333333328</v>
      </c>
      <c r="O624">
        <v>1526014800</v>
      </c>
      <c r="P624" s="11">
        <f t="shared" si="67"/>
        <v>43231.208333333328</v>
      </c>
      <c r="Q624" s="14">
        <f t="shared" si="68"/>
        <v>43205.208333333328</v>
      </c>
      <c r="R624" s="12">
        <f t="shared" si="69"/>
        <v>2018</v>
      </c>
      <c r="S624" t="b">
        <v>0</v>
      </c>
      <c r="T624" t="b">
        <v>0</v>
      </c>
      <c r="U624" t="s">
        <v>60</v>
      </c>
      <c r="V624" s="13" t="s">
        <v>2035</v>
      </c>
      <c r="W624" s="13" t="s">
        <v>2045</v>
      </c>
    </row>
    <row r="625" spans="1:23" ht="34" x14ac:dyDescent="0.2">
      <c r="A625">
        <v>623</v>
      </c>
      <c r="B625" t="s">
        <v>1288</v>
      </c>
      <c r="C625" s="3" t="s">
        <v>1289</v>
      </c>
      <c r="D625">
        <v>94300</v>
      </c>
      <c r="E625" s="13" t="str">
        <f t="shared" si="64"/>
        <v>Greater than or equal to 50000</v>
      </c>
      <c r="F625">
        <v>150806</v>
      </c>
      <c r="G625" s="7">
        <f t="shared" si="63"/>
        <v>159.92152704135739</v>
      </c>
      <c r="H625" t="s">
        <v>20</v>
      </c>
      <c r="I625">
        <v>2693</v>
      </c>
      <c r="J625" s="9">
        <f t="shared" si="65"/>
        <v>55.999257333828446</v>
      </c>
      <c r="K625" t="s">
        <v>40</v>
      </c>
      <c r="L625" t="s">
        <v>41</v>
      </c>
      <c r="M625">
        <v>1437022800</v>
      </c>
      <c r="N625" s="11">
        <f t="shared" si="66"/>
        <v>42201.208333333328</v>
      </c>
      <c r="O625">
        <v>1437454800</v>
      </c>
      <c r="P625" s="11">
        <f t="shared" si="67"/>
        <v>42206.208333333328</v>
      </c>
      <c r="Q625" s="14">
        <f t="shared" si="68"/>
        <v>42201.208333333328</v>
      </c>
      <c r="R625" s="12">
        <f t="shared" si="69"/>
        <v>2015</v>
      </c>
      <c r="S625" t="b">
        <v>0</v>
      </c>
      <c r="T625" t="b">
        <v>0</v>
      </c>
      <c r="U625" t="s">
        <v>33</v>
      </c>
      <c r="V625" s="13" t="s">
        <v>2039</v>
      </c>
      <c r="W625" s="13" t="s">
        <v>2040</v>
      </c>
    </row>
    <row r="626" spans="1:23" ht="17" x14ac:dyDescent="0.2">
      <c r="A626">
        <v>624</v>
      </c>
      <c r="B626" t="s">
        <v>1290</v>
      </c>
      <c r="C626" s="3" t="s">
        <v>1291</v>
      </c>
      <c r="D626">
        <v>5100</v>
      </c>
      <c r="E626" s="13" t="str">
        <f t="shared" si="64"/>
        <v>5000 to 9999</v>
      </c>
      <c r="F626">
        <v>14249</v>
      </c>
      <c r="G626" s="7">
        <f t="shared" si="63"/>
        <v>279.39215686274508</v>
      </c>
      <c r="H626" t="s">
        <v>20</v>
      </c>
      <c r="I626">
        <v>432</v>
      </c>
      <c r="J626" s="9">
        <f t="shared" si="65"/>
        <v>32.983796296296298</v>
      </c>
      <c r="K626" t="s">
        <v>21</v>
      </c>
      <c r="L626" t="s">
        <v>22</v>
      </c>
      <c r="M626">
        <v>1422165600</v>
      </c>
      <c r="N626" s="11">
        <f t="shared" si="66"/>
        <v>42029.25</v>
      </c>
      <c r="O626">
        <v>1422684000</v>
      </c>
      <c r="P626" s="11">
        <f t="shared" si="67"/>
        <v>42035.25</v>
      </c>
      <c r="Q626" s="14">
        <f t="shared" si="68"/>
        <v>42029.25</v>
      </c>
      <c r="R626" s="12">
        <f t="shared" si="69"/>
        <v>2015</v>
      </c>
      <c r="S626" t="b">
        <v>0</v>
      </c>
      <c r="T626" t="b">
        <v>0</v>
      </c>
      <c r="U626" t="s">
        <v>122</v>
      </c>
      <c r="V626" s="13" t="s">
        <v>2054</v>
      </c>
      <c r="W626" s="13" t="s">
        <v>2055</v>
      </c>
    </row>
    <row r="627" spans="1:23" ht="34" x14ac:dyDescent="0.2">
      <c r="A627">
        <v>625</v>
      </c>
      <c r="B627" t="s">
        <v>1292</v>
      </c>
      <c r="C627" s="3" t="s">
        <v>1293</v>
      </c>
      <c r="D627">
        <v>7500</v>
      </c>
      <c r="E627" s="13" t="str">
        <f t="shared" si="64"/>
        <v>5000 to 9999</v>
      </c>
      <c r="F627">
        <v>5803</v>
      </c>
      <c r="G627" s="7">
        <f t="shared" si="63"/>
        <v>77.373333333333335</v>
      </c>
      <c r="H627" t="s">
        <v>14</v>
      </c>
      <c r="I627">
        <v>62</v>
      </c>
      <c r="J627" s="9">
        <f t="shared" si="65"/>
        <v>93.596774193548384</v>
      </c>
      <c r="K627" t="s">
        <v>21</v>
      </c>
      <c r="L627" t="s">
        <v>22</v>
      </c>
      <c r="M627">
        <v>1580104800</v>
      </c>
      <c r="N627" s="11">
        <f t="shared" si="66"/>
        <v>43857.25</v>
      </c>
      <c r="O627">
        <v>1581314400</v>
      </c>
      <c r="P627" s="11">
        <f t="shared" si="67"/>
        <v>43871.25</v>
      </c>
      <c r="Q627" s="14">
        <f t="shared" si="68"/>
        <v>43857.25</v>
      </c>
      <c r="R627" s="12">
        <f t="shared" si="69"/>
        <v>2020</v>
      </c>
      <c r="S627" t="b">
        <v>0</v>
      </c>
      <c r="T627" t="b">
        <v>0</v>
      </c>
      <c r="U627" t="s">
        <v>33</v>
      </c>
      <c r="V627" s="13" t="s">
        <v>2039</v>
      </c>
      <c r="W627" s="13" t="s">
        <v>2040</v>
      </c>
    </row>
    <row r="628" spans="1:23" ht="34" x14ac:dyDescent="0.2">
      <c r="A628">
        <v>626</v>
      </c>
      <c r="B628" t="s">
        <v>1294</v>
      </c>
      <c r="C628" s="3" t="s">
        <v>1295</v>
      </c>
      <c r="D628">
        <v>6400</v>
      </c>
      <c r="E628" s="13" t="str">
        <f t="shared" si="64"/>
        <v>5000 to 9999</v>
      </c>
      <c r="F628">
        <v>13205</v>
      </c>
      <c r="G628" s="7">
        <f t="shared" si="63"/>
        <v>206.32812500000003</v>
      </c>
      <c r="H628" t="s">
        <v>20</v>
      </c>
      <c r="I628">
        <v>189</v>
      </c>
      <c r="J628" s="9">
        <f t="shared" si="65"/>
        <v>69.867724867724874</v>
      </c>
      <c r="K628" t="s">
        <v>21</v>
      </c>
      <c r="L628" t="s">
        <v>22</v>
      </c>
      <c r="M628">
        <v>1285650000</v>
      </c>
      <c r="N628" s="11">
        <f t="shared" si="66"/>
        <v>40449.208333333336</v>
      </c>
      <c r="O628">
        <v>1286427600</v>
      </c>
      <c r="P628" s="11">
        <f t="shared" si="67"/>
        <v>40458.208333333336</v>
      </c>
      <c r="Q628" s="14">
        <f t="shared" si="68"/>
        <v>40449.208333333336</v>
      </c>
      <c r="R628" s="12">
        <f t="shared" si="69"/>
        <v>2010</v>
      </c>
      <c r="S628" t="b">
        <v>0</v>
      </c>
      <c r="T628" t="b">
        <v>1</v>
      </c>
      <c r="U628" t="s">
        <v>33</v>
      </c>
      <c r="V628" s="13" t="s">
        <v>2039</v>
      </c>
      <c r="W628" s="13" t="s">
        <v>2040</v>
      </c>
    </row>
    <row r="629" spans="1:23" ht="17" x14ac:dyDescent="0.2">
      <c r="A629">
        <v>627</v>
      </c>
      <c r="B629" t="s">
        <v>1296</v>
      </c>
      <c r="C629" s="3" t="s">
        <v>1297</v>
      </c>
      <c r="D629">
        <v>1600</v>
      </c>
      <c r="E629" s="13" t="str">
        <f t="shared" si="64"/>
        <v>1000 to 4999</v>
      </c>
      <c r="F629">
        <v>11108</v>
      </c>
      <c r="G629" s="7">
        <f t="shared" si="63"/>
        <v>694.25</v>
      </c>
      <c r="H629" t="s">
        <v>20</v>
      </c>
      <c r="I629">
        <v>154</v>
      </c>
      <c r="J629" s="9">
        <f t="shared" si="65"/>
        <v>72.129870129870127</v>
      </c>
      <c r="K629" t="s">
        <v>40</v>
      </c>
      <c r="L629" t="s">
        <v>41</v>
      </c>
      <c r="M629">
        <v>1276664400</v>
      </c>
      <c r="N629" s="11">
        <f t="shared" si="66"/>
        <v>40345.208333333336</v>
      </c>
      <c r="O629">
        <v>1278738000</v>
      </c>
      <c r="P629" s="11">
        <f t="shared" si="67"/>
        <v>40369.208333333336</v>
      </c>
      <c r="Q629" s="14">
        <f t="shared" si="68"/>
        <v>40345.208333333336</v>
      </c>
      <c r="R629" s="12">
        <f t="shared" si="69"/>
        <v>2010</v>
      </c>
      <c r="S629" t="b">
        <v>1</v>
      </c>
      <c r="T629" t="b">
        <v>0</v>
      </c>
      <c r="U629" t="s">
        <v>17</v>
      </c>
      <c r="V629" s="13" t="s">
        <v>2033</v>
      </c>
      <c r="W629" s="13" t="s">
        <v>2034</v>
      </c>
    </row>
    <row r="630" spans="1:23" ht="17" x14ac:dyDescent="0.2">
      <c r="A630">
        <v>628</v>
      </c>
      <c r="B630" t="s">
        <v>1298</v>
      </c>
      <c r="C630" s="3" t="s">
        <v>1299</v>
      </c>
      <c r="D630">
        <v>1900</v>
      </c>
      <c r="E630" s="13" t="str">
        <f t="shared" si="64"/>
        <v>1000 to 4999</v>
      </c>
      <c r="F630">
        <v>2884</v>
      </c>
      <c r="G630" s="7">
        <f t="shared" si="63"/>
        <v>151.78947368421052</v>
      </c>
      <c r="H630" t="s">
        <v>20</v>
      </c>
      <c r="I630">
        <v>96</v>
      </c>
      <c r="J630" s="9">
        <f t="shared" si="65"/>
        <v>30.041666666666668</v>
      </c>
      <c r="K630" t="s">
        <v>21</v>
      </c>
      <c r="L630" t="s">
        <v>22</v>
      </c>
      <c r="M630">
        <v>1286168400</v>
      </c>
      <c r="N630" s="11">
        <f t="shared" si="66"/>
        <v>40455.208333333336</v>
      </c>
      <c r="O630">
        <v>1286427600</v>
      </c>
      <c r="P630" s="11">
        <f t="shared" si="67"/>
        <v>40458.208333333336</v>
      </c>
      <c r="Q630" s="14">
        <f t="shared" si="68"/>
        <v>40455.208333333336</v>
      </c>
      <c r="R630" s="12">
        <f t="shared" si="69"/>
        <v>2010</v>
      </c>
      <c r="S630" t="b">
        <v>0</v>
      </c>
      <c r="T630" t="b">
        <v>0</v>
      </c>
      <c r="U630" t="s">
        <v>60</v>
      </c>
      <c r="V630" s="13" t="s">
        <v>2035</v>
      </c>
      <c r="W630" s="13" t="s">
        <v>2045</v>
      </c>
    </row>
    <row r="631" spans="1:23" ht="34" x14ac:dyDescent="0.2">
      <c r="A631">
        <v>629</v>
      </c>
      <c r="B631" t="s">
        <v>1300</v>
      </c>
      <c r="C631" s="3" t="s">
        <v>1301</v>
      </c>
      <c r="D631">
        <v>85900</v>
      </c>
      <c r="E631" s="13" t="str">
        <f t="shared" si="64"/>
        <v>Greater than or equal to 50000</v>
      </c>
      <c r="F631">
        <v>55476</v>
      </c>
      <c r="G631" s="7">
        <f t="shared" si="63"/>
        <v>64.58207217694995</v>
      </c>
      <c r="H631" t="s">
        <v>14</v>
      </c>
      <c r="I631">
        <v>750</v>
      </c>
      <c r="J631" s="9">
        <f t="shared" si="65"/>
        <v>73.968000000000004</v>
      </c>
      <c r="K631" t="s">
        <v>21</v>
      </c>
      <c r="L631" t="s">
        <v>22</v>
      </c>
      <c r="M631">
        <v>1467781200</v>
      </c>
      <c r="N631" s="11">
        <f t="shared" si="66"/>
        <v>42557.208333333328</v>
      </c>
      <c r="O631">
        <v>1467954000</v>
      </c>
      <c r="P631" s="11">
        <f t="shared" si="67"/>
        <v>42559.208333333328</v>
      </c>
      <c r="Q631" s="14">
        <f t="shared" si="68"/>
        <v>42557.208333333328</v>
      </c>
      <c r="R631" s="12">
        <f t="shared" si="69"/>
        <v>2016</v>
      </c>
      <c r="S631" t="b">
        <v>0</v>
      </c>
      <c r="T631" t="b">
        <v>1</v>
      </c>
      <c r="U631" t="s">
        <v>33</v>
      </c>
      <c r="V631" s="13" t="s">
        <v>2039</v>
      </c>
      <c r="W631" s="13" t="s">
        <v>2040</v>
      </c>
    </row>
    <row r="632" spans="1:23" ht="17" x14ac:dyDescent="0.2">
      <c r="A632">
        <v>630</v>
      </c>
      <c r="B632" t="s">
        <v>1302</v>
      </c>
      <c r="C632" s="3" t="s">
        <v>1303</v>
      </c>
      <c r="D632">
        <v>9500</v>
      </c>
      <c r="E632" s="13" t="str">
        <f t="shared" si="64"/>
        <v>5000 to 9999</v>
      </c>
      <c r="F632">
        <v>5973</v>
      </c>
      <c r="G632" s="7">
        <f t="shared" si="63"/>
        <v>62.873684210526314</v>
      </c>
      <c r="H632" t="s">
        <v>74</v>
      </c>
      <c r="I632">
        <v>87</v>
      </c>
      <c r="J632" s="9">
        <f t="shared" si="65"/>
        <v>68.65517241379311</v>
      </c>
      <c r="K632" t="s">
        <v>21</v>
      </c>
      <c r="L632" t="s">
        <v>22</v>
      </c>
      <c r="M632">
        <v>1556686800</v>
      </c>
      <c r="N632" s="11">
        <f t="shared" si="66"/>
        <v>43586.208333333328</v>
      </c>
      <c r="O632">
        <v>1557637200</v>
      </c>
      <c r="P632" s="11">
        <f t="shared" si="67"/>
        <v>43597.208333333328</v>
      </c>
      <c r="Q632" s="14">
        <f t="shared" si="68"/>
        <v>43586.208333333328</v>
      </c>
      <c r="R632" s="12">
        <f t="shared" si="69"/>
        <v>2019</v>
      </c>
      <c r="S632" t="b">
        <v>0</v>
      </c>
      <c r="T632" t="b">
        <v>1</v>
      </c>
      <c r="U632" t="s">
        <v>33</v>
      </c>
      <c r="V632" s="13" t="s">
        <v>2039</v>
      </c>
      <c r="W632" s="13" t="s">
        <v>2040</v>
      </c>
    </row>
    <row r="633" spans="1:23" ht="34" x14ac:dyDescent="0.2">
      <c r="A633">
        <v>631</v>
      </c>
      <c r="B633" t="s">
        <v>1304</v>
      </c>
      <c r="C633" s="3" t="s">
        <v>1305</v>
      </c>
      <c r="D633">
        <v>59200</v>
      </c>
      <c r="E633" s="13" t="str">
        <f t="shared" si="64"/>
        <v>Greater than or equal to 50000</v>
      </c>
      <c r="F633">
        <v>183756</v>
      </c>
      <c r="G633" s="7">
        <f t="shared" si="63"/>
        <v>310.39864864864865</v>
      </c>
      <c r="H633" t="s">
        <v>20</v>
      </c>
      <c r="I633">
        <v>3063</v>
      </c>
      <c r="J633" s="9">
        <f t="shared" si="65"/>
        <v>59.992164544564154</v>
      </c>
      <c r="K633" t="s">
        <v>21</v>
      </c>
      <c r="L633" t="s">
        <v>22</v>
      </c>
      <c r="M633">
        <v>1553576400</v>
      </c>
      <c r="N633" s="11">
        <f t="shared" si="66"/>
        <v>43550.208333333328</v>
      </c>
      <c r="O633">
        <v>1553922000</v>
      </c>
      <c r="P633" s="11">
        <f t="shared" si="67"/>
        <v>43554.208333333328</v>
      </c>
      <c r="Q633" s="14">
        <f t="shared" si="68"/>
        <v>43550.208333333328</v>
      </c>
      <c r="R633" s="12">
        <f t="shared" si="69"/>
        <v>2019</v>
      </c>
      <c r="S633" t="b">
        <v>0</v>
      </c>
      <c r="T633" t="b">
        <v>0</v>
      </c>
      <c r="U633" t="s">
        <v>33</v>
      </c>
      <c r="V633" s="13" t="s">
        <v>2039</v>
      </c>
      <c r="W633" s="13" t="s">
        <v>2040</v>
      </c>
    </row>
    <row r="634" spans="1:23" ht="34" x14ac:dyDescent="0.2">
      <c r="A634">
        <v>632</v>
      </c>
      <c r="B634" t="s">
        <v>1306</v>
      </c>
      <c r="C634" s="3" t="s">
        <v>1307</v>
      </c>
      <c r="D634">
        <v>72100</v>
      </c>
      <c r="E634" s="13" t="str">
        <f t="shared" si="64"/>
        <v>Greater than or equal to 50000</v>
      </c>
      <c r="F634">
        <v>30902</v>
      </c>
      <c r="G634" s="7">
        <f t="shared" si="63"/>
        <v>42.859916782246884</v>
      </c>
      <c r="H634" t="s">
        <v>47</v>
      </c>
      <c r="I634">
        <v>278</v>
      </c>
      <c r="J634" s="9">
        <f t="shared" si="65"/>
        <v>111.15827338129496</v>
      </c>
      <c r="K634" t="s">
        <v>21</v>
      </c>
      <c r="L634" t="s">
        <v>22</v>
      </c>
      <c r="M634">
        <v>1414904400</v>
      </c>
      <c r="N634" s="11">
        <f t="shared" si="66"/>
        <v>41945.208333333336</v>
      </c>
      <c r="O634">
        <v>1416463200</v>
      </c>
      <c r="P634" s="11">
        <f t="shared" si="67"/>
        <v>41963.25</v>
      </c>
      <c r="Q634" s="14">
        <f t="shared" si="68"/>
        <v>41945.208333333336</v>
      </c>
      <c r="R634" s="12">
        <f t="shared" si="69"/>
        <v>2014</v>
      </c>
      <c r="S634" t="b">
        <v>0</v>
      </c>
      <c r="T634" t="b">
        <v>0</v>
      </c>
      <c r="U634" t="s">
        <v>33</v>
      </c>
      <c r="V634" s="13" t="s">
        <v>2039</v>
      </c>
      <c r="W634" s="13" t="s">
        <v>2040</v>
      </c>
    </row>
    <row r="635" spans="1:23" ht="34" x14ac:dyDescent="0.2">
      <c r="A635">
        <v>633</v>
      </c>
      <c r="B635" t="s">
        <v>1308</v>
      </c>
      <c r="C635" s="3" t="s">
        <v>1309</v>
      </c>
      <c r="D635">
        <v>6700</v>
      </c>
      <c r="E635" s="13" t="str">
        <f t="shared" si="64"/>
        <v>5000 to 9999</v>
      </c>
      <c r="F635">
        <v>5569</v>
      </c>
      <c r="G635" s="7">
        <f t="shared" si="63"/>
        <v>83.119402985074629</v>
      </c>
      <c r="H635" t="s">
        <v>14</v>
      </c>
      <c r="I635">
        <v>105</v>
      </c>
      <c r="J635" s="9">
        <f t="shared" si="65"/>
        <v>53.038095238095238</v>
      </c>
      <c r="K635" t="s">
        <v>21</v>
      </c>
      <c r="L635" t="s">
        <v>22</v>
      </c>
      <c r="M635">
        <v>1446876000</v>
      </c>
      <c r="N635" s="11">
        <f t="shared" si="66"/>
        <v>42315.25</v>
      </c>
      <c r="O635">
        <v>1447221600</v>
      </c>
      <c r="P635" s="11">
        <f t="shared" si="67"/>
        <v>42319.25</v>
      </c>
      <c r="Q635" s="14">
        <f t="shared" si="68"/>
        <v>42315.25</v>
      </c>
      <c r="R635" s="12">
        <f t="shared" si="69"/>
        <v>2015</v>
      </c>
      <c r="S635" t="b">
        <v>0</v>
      </c>
      <c r="T635" t="b">
        <v>0</v>
      </c>
      <c r="U635" t="s">
        <v>71</v>
      </c>
      <c r="V635" s="13" t="s">
        <v>2041</v>
      </c>
      <c r="W635" s="13" t="s">
        <v>2049</v>
      </c>
    </row>
    <row r="636" spans="1:23" ht="34" x14ac:dyDescent="0.2">
      <c r="A636">
        <v>634</v>
      </c>
      <c r="B636" t="s">
        <v>1310</v>
      </c>
      <c r="C636" s="3" t="s">
        <v>1311</v>
      </c>
      <c r="D636">
        <v>118200</v>
      </c>
      <c r="E636" s="13" t="str">
        <f t="shared" si="64"/>
        <v>Greater than or equal to 50000</v>
      </c>
      <c r="F636">
        <v>92824</v>
      </c>
      <c r="G636" s="7">
        <f t="shared" si="63"/>
        <v>78.531302876480552</v>
      </c>
      <c r="H636" t="s">
        <v>74</v>
      </c>
      <c r="I636">
        <v>1658</v>
      </c>
      <c r="J636" s="9">
        <f t="shared" si="65"/>
        <v>55.985524728588658</v>
      </c>
      <c r="K636" t="s">
        <v>21</v>
      </c>
      <c r="L636" t="s">
        <v>22</v>
      </c>
      <c r="M636">
        <v>1490418000</v>
      </c>
      <c r="N636" s="11">
        <f t="shared" si="66"/>
        <v>42819.208333333328</v>
      </c>
      <c r="O636">
        <v>1491627600</v>
      </c>
      <c r="P636" s="11">
        <f t="shared" si="67"/>
        <v>42833.208333333328</v>
      </c>
      <c r="Q636" s="14">
        <f t="shared" si="68"/>
        <v>42819.208333333328</v>
      </c>
      <c r="R636" s="12">
        <f t="shared" si="69"/>
        <v>2017</v>
      </c>
      <c r="S636" t="b">
        <v>0</v>
      </c>
      <c r="T636" t="b">
        <v>0</v>
      </c>
      <c r="U636" t="s">
        <v>269</v>
      </c>
      <c r="V636" s="13" t="s">
        <v>2041</v>
      </c>
      <c r="W636" s="13" t="s">
        <v>2060</v>
      </c>
    </row>
    <row r="637" spans="1:23" ht="34" x14ac:dyDescent="0.2">
      <c r="A637">
        <v>635</v>
      </c>
      <c r="B637" t="s">
        <v>1312</v>
      </c>
      <c r="C637" s="3" t="s">
        <v>1313</v>
      </c>
      <c r="D637">
        <v>139000</v>
      </c>
      <c r="E637" s="13" t="str">
        <f t="shared" si="64"/>
        <v>Greater than or equal to 50000</v>
      </c>
      <c r="F637">
        <v>158590</v>
      </c>
      <c r="G637" s="7">
        <f t="shared" si="63"/>
        <v>114.09352517985612</v>
      </c>
      <c r="H637" t="s">
        <v>20</v>
      </c>
      <c r="I637">
        <v>2266</v>
      </c>
      <c r="J637" s="9">
        <f t="shared" si="65"/>
        <v>69.986760812003524</v>
      </c>
      <c r="K637" t="s">
        <v>21</v>
      </c>
      <c r="L637" t="s">
        <v>22</v>
      </c>
      <c r="M637">
        <v>1360389600</v>
      </c>
      <c r="N637" s="11">
        <f t="shared" si="66"/>
        <v>41314.25</v>
      </c>
      <c r="O637">
        <v>1363150800</v>
      </c>
      <c r="P637" s="11">
        <f t="shared" si="67"/>
        <v>41346.208333333336</v>
      </c>
      <c r="Q637" s="14">
        <f t="shared" si="68"/>
        <v>41314.25</v>
      </c>
      <c r="R637" s="12">
        <f t="shared" si="69"/>
        <v>2013</v>
      </c>
      <c r="S637" t="b">
        <v>0</v>
      </c>
      <c r="T637" t="b">
        <v>0</v>
      </c>
      <c r="U637" t="s">
        <v>269</v>
      </c>
      <c r="V637" s="13" t="s">
        <v>2041</v>
      </c>
      <c r="W637" s="13" t="s">
        <v>2060</v>
      </c>
    </row>
    <row r="638" spans="1:23" ht="34" x14ac:dyDescent="0.2">
      <c r="A638">
        <v>636</v>
      </c>
      <c r="B638" t="s">
        <v>1314</v>
      </c>
      <c r="C638" s="3" t="s">
        <v>1315</v>
      </c>
      <c r="D638">
        <v>197700</v>
      </c>
      <c r="E638" s="13" t="str">
        <f t="shared" si="64"/>
        <v>Greater than or equal to 50000</v>
      </c>
      <c r="F638">
        <v>127591</v>
      </c>
      <c r="G638" s="7">
        <f t="shared" si="63"/>
        <v>64.537683358624179</v>
      </c>
      <c r="H638" t="s">
        <v>14</v>
      </c>
      <c r="I638">
        <v>2604</v>
      </c>
      <c r="J638" s="9">
        <f t="shared" si="65"/>
        <v>48.998079877112133</v>
      </c>
      <c r="K638" t="s">
        <v>36</v>
      </c>
      <c r="L638" t="s">
        <v>37</v>
      </c>
      <c r="M638">
        <v>1326866400</v>
      </c>
      <c r="N638" s="11">
        <f t="shared" si="66"/>
        <v>40926.25</v>
      </c>
      <c r="O638">
        <v>1330754400</v>
      </c>
      <c r="P638" s="11">
        <f t="shared" si="67"/>
        <v>40971.25</v>
      </c>
      <c r="Q638" s="14">
        <f t="shared" si="68"/>
        <v>40926.25</v>
      </c>
      <c r="R638" s="12">
        <f t="shared" si="69"/>
        <v>2012</v>
      </c>
      <c r="S638" t="b">
        <v>0</v>
      </c>
      <c r="T638" t="b">
        <v>1</v>
      </c>
      <c r="U638" t="s">
        <v>71</v>
      </c>
      <c r="V638" s="13" t="s">
        <v>2041</v>
      </c>
      <c r="W638" s="13" t="s">
        <v>2049</v>
      </c>
    </row>
    <row r="639" spans="1:23" ht="17" x14ac:dyDescent="0.2">
      <c r="A639">
        <v>637</v>
      </c>
      <c r="B639" t="s">
        <v>1316</v>
      </c>
      <c r="C639" s="3" t="s">
        <v>1317</v>
      </c>
      <c r="D639">
        <v>8500</v>
      </c>
      <c r="E639" s="13" t="str">
        <f t="shared" si="64"/>
        <v>5000 to 9999</v>
      </c>
      <c r="F639">
        <v>6750</v>
      </c>
      <c r="G639" s="7">
        <f t="shared" si="63"/>
        <v>79.411764705882348</v>
      </c>
      <c r="H639" t="s">
        <v>14</v>
      </c>
      <c r="I639">
        <v>65</v>
      </c>
      <c r="J639" s="9">
        <f t="shared" si="65"/>
        <v>103.84615384615384</v>
      </c>
      <c r="K639" t="s">
        <v>21</v>
      </c>
      <c r="L639" t="s">
        <v>22</v>
      </c>
      <c r="M639">
        <v>1479103200</v>
      </c>
      <c r="N639" s="11">
        <f t="shared" si="66"/>
        <v>42688.25</v>
      </c>
      <c r="O639">
        <v>1479794400</v>
      </c>
      <c r="P639" s="11">
        <f t="shared" si="67"/>
        <v>42696.25</v>
      </c>
      <c r="Q639" s="14">
        <f t="shared" si="68"/>
        <v>42688.25</v>
      </c>
      <c r="R639" s="12">
        <f t="shared" si="69"/>
        <v>2016</v>
      </c>
      <c r="S639" t="b">
        <v>0</v>
      </c>
      <c r="T639" t="b">
        <v>0</v>
      </c>
      <c r="U639" t="s">
        <v>33</v>
      </c>
      <c r="V639" s="13" t="s">
        <v>2039</v>
      </c>
      <c r="W639" s="13" t="s">
        <v>2040</v>
      </c>
    </row>
    <row r="640" spans="1:23" ht="34" x14ac:dyDescent="0.2">
      <c r="A640">
        <v>638</v>
      </c>
      <c r="B640" t="s">
        <v>1318</v>
      </c>
      <c r="C640" s="3" t="s">
        <v>1319</v>
      </c>
      <c r="D640">
        <v>81600</v>
      </c>
      <c r="E640" s="13" t="str">
        <f t="shared" si="64"/>
        <v>Greater than or equal to 50000</v>
      </c>
      <c r="F640">
        <v>9318</v>
      </c>
      <c r="G640" s="7">
        <f t="shared" si="63"/>
        <v>11.419117647058824</v>
      </c>
      <c r="H640" t="s">
        <v>14</v>
      </c>
      <c r="I640">
        <v>94</v>
      </c>
      <c r="J640" s="9">
        <f t="shared" si="65"/>
        <v>99.127659574468083</v>
      </c>
      <c r="K640" t="s">
        <v>21</v>
      </c>
      <c r="L640" t="s">
        <v>22</v>
      </c>
      <c r="M640">
        <v>1280206800</v>
      </c>
      <c r="N640" s="11">
        <f t="shared" si="66"/>
        <v>40386.208333333336</v>
      </c>
      <c r="O640">
        <v>1281243600</v>
      </c>
      <c r="P640" s="11">
        <f t="shared" si="67"/>
        <v>40398.208333333336</v>
      </c>
      <c r="Q640" s="14">
        <f t="shared" si="68"/>
        <v>40386.208333333336</v>
      </c>
      <c r="R640" s="12">
        <f t="shared" si="69"/>
        <v>2010</v>
      </c>
      <c r="S640" t="b">
        <v>0</v>
      </c>
      <c r="T640" t="b">
        <v>1</v>
      </c>
      <c r="U640" t="s">
        <v>33</v>
      </c>
      <c r="V640" s="13" t="s">
        <v>2039</v>
      </c>
      <c r="W640" s="13" t="s">
        <v>2040</v>
      </c>
    </row>
    <row r="641" spans="1:23" ht="17" x14ac:dyDescent="0.2">
      <c r="A641">
        <v>639</v>
      </c>
      <c r="B641" t="s">
        <v>1320</v>
      </c>
      <c r="C641" s="3" t="s">
        <v>1321</v>
      </c>
      <c r="D641">
        <v>8600</v>
      </c>
      <c r="E641" s="13" t="str">
        <f t="shared" si="64"/>
        <v>5000 to 9999</v>
      </c>
      <c r="F641">
        <v>4832</v>
      </c>
      <c r="G641" s="7">
        <f t="shared" si="63"/>
        <v>56.186046511627907</v>
      </c>
      <c r="H641" t="s">
        <v>47</v>
      </c>
      <c r="I641">
        <v>45</v>
      </c>
      <c r="J641" s="9">
        <f t="shared" si="65"/>
        <v>107.37777777777778</v>
      </c>
      <c r="K641" t="s">
        <v>21</v>
      </c>
      <c r="L641" t="s">
        <v>22</v>
      </c>
      <c r="M641">
        <v>1532754000</v>
      </c>
      <c r="N641" s="11">
        <f t="shared" si="66"/>
        <v>43309.208333333328</v>
      </c>
      <c r="O641">
        <v>1532754000</v>
      </c>
      <c r="P641" s="11">
        <f t="shared" si="67"/>
        <v>43309.208333333328</v>
      </c>
      <c r="Q641" s="14">
        <f t="shared" si="68"/>
        <v>43309.208333333328</v>
      </c>
      <c r="R641" s="12">
        <f t="shared" si="69"/>
        <v>2018</v>
      </c>
      <c r="S641" t="b">
        <v>0</v>
      </c>
      <c r="T641" t="b">
        <v>1</v>
      </c>
      <c r="U641" t="s">
        <v>53</v>
      </c>
      <c r="V641" s="13" t="s">
        <v>2041</v>
      </c>
      <c r="W641" s="13" t="s">
        <v>2044</v>
      </c>
    </row>
    <row r="642" spans="1:23" ht="34" x14ac:dyDescent="0.2">
      <c r="A642">
        <v>640</v>
      </c>
      <c r="B642" t="s">
        <v>1322</v>
      </c>
      <c r="C642" s="3" t="s">
        <v>1323</v>
      </c>
      <c r="D642">
        <v>119800</v>
      </c>
      <c r="E642" s="13" t="str">
        <f t="shared" si="64"/>
        <v>Greater than or equal to 50000</v>
      </c>
      <c r="F642">
        <v>19769</v>
      </c>
      <c r="G642" s="7">
        <f t="shared" ref="G642:G705" si="70">$F642/$D642*100</f>
        <v>16.501669449081803</v>
      </c>
      <c r="H642" t="s">
        <v>14</v>
      </c>
      <c r="I642">
        <v>257</v>
      </c>
      <c r="J642" s="9">
        <f t="shared" si="65"/>
        <v>76.922178988326849</v>
      </c>
      <c r="K642" t="s">
        <v>21</v>
      </c>
      <c r="L642" t="s">
        <v>22</v>
      </c>
      <c r="M642">
        <v>1453096800</v>
      </c>
      <c r="N642" s="11">
        <f t="shared" si="66"/>
        <v>42387.25</v>
      </c>
      <c r="O642">
        <v>1453356000</v>
      </c>
      <c r="P642" s="11">
        <f t="shared" si="67"/>
        <v>42390.25</v>
      </c>
      <c r="Q642" s="14">
        <f t="shared" si="68"/>
        <v>42387.25</v>
      </c>
      <c r="R642" s="12">
        <f t="shared" si="69"/>
        <v>2016</v>
      </c>
      <c r="S642" t="b">
        <v>0</v>
      </c>
      <c r="T642" t="b">
        <v>0</v>
      </c>
      <c r="U642" t="s">
        <v>33</v>
      </c>
      <c r="V642" s="13" t="s">
        <v>2039</v>
      </c>
      <c r="W642" s="13" t="s">
        <v>2040</v>
      </c>
    </row>
    <row r="643" spans="1:23" ht="34" x14ac:dyDescent="0.2">
      <c r="A643">
        <v>641</v>
      </c>
      <c r="B643" t="s">
        <v>1324</v>
      </c>
      <c r="C643" s="3" t="s">
        <v>1325</v>
      </c>
      <c r="D643">
        <v>9400</v>
      </c>
      <c r="E643" s="13" t="str">
        <f t="shared" ref="E643:E706" si="71">IF(D643&lt;1000, "Less than 1000",IF((D643&gt;=1000)*(D643&lt;=4999), "1000 to 4999",IF((D643&gt;=5000)*(D643&lt;=9999), "5000 to 9999",IF((D643&gt;=10000)*(D643&lt;=14999), "10000 to 14999",IF((D643&gt;=15000)*(D643&lt;=19999), "15000 to 19999",IF((D643&gt;=20000)*(D643&lt;=24999), "20000 to 24999",IF((D643&gt;=25000)*(D643&lt;=29999), "25000 to 29999",IF((D643&gt;=30000)*(D643&lt;=34999), "30000 to 34999",IF((D643&gt;=35000)*(D643&lt;=39999), "35000 to 39999",IF((D643&gt;=40000)*(D643&lt;=44999), "40000 to 44999",IF((D643&gt;=45000)*(D643&lt;=49999), "45000 to 49999",IF((D643&gt;=50000), "Greater than or equal to 50000",FALSE))))))))))))</f>
        <v>5000 to 9999</v>
      </c>
      <c r="F643">
        <v>11277</v>
      </c>
      <c r="G643" s="7">
        <f t="shared" si="70"/>
        <v>119.96808510638297</v>
      </c>
      <c r="H643" t="s">
        <v>20</v>
      </c>
      <c r="I643">
        <v>194</v>
      </c>
      <c r="J643" s="9">
        <f t="shared" ref="J643:J706" si="72">IF($F643=0,0,$F643/$I643)</f>
        <v>58.128865979381445</v>
      </c>
      <c r="K643" t="s">
        <v>98</v>
      </c>
      <c r="L643" t="s">
        <v>99</v>
      </c>
      <c r="M643">
        <v>1487570400</v>
      </c>
      <c r="N643" s="11">
        <f t="shared" ref="N643:N706" si="73">((($M643/60)/60)/24)+DATE(1970,1,1)</f>
        <v>42786.25</v>
      </c>
      <c r="O643">
        <v>1489986000</v>
      </c>
      <c r="P643" s="11">
        <f t="shared" ref="P643:P706" si="74">((($O643/60)/60)/24)+DATE(1970,1,1)</f>
        <v>42814.208333333328</v>
      </c>
      <c r="Q643" s="14">
        <f t="shared" ref="Q643:Q706" si="75">((($M643/60)/60)/24)+DATE(1970,1,1)</f>
        <v>42786.25</v>
      </c>
      <c r="R643" s="12">
        <f t="shared" ref="R643:R706" si="76">YEAR(N643)</f>
        <v>2017</v>
      </c>
      <c r="S643" t="b">
        <v>0</v>
      </c>
      <c r="T643" t="b">
        <v>0</v>
      </c>
      <c r="U643" t="s">
        <v>33</v>
      </c>
      <c r="V643" s="13" t="s">
        <v>2039</v>
      </c>
      <c r="W643" s="13" t="s">
        <v>2040</v>
      </c>
    </row>
    <row r="644" spans="1:23" ht="17" x14ac:dyDescent="0.2">
      <c r="A644">
        <v>642</v>
      </c>
      <c r="B644" t="s">
        <v>1326</v>
      </c>
      <c r="C644" s="3" t="s">
        <v>1327</v>
      </c>
      <c r="D644">
        <v>9200</v>
      </c>
      <c r="E644" s="13" t="str">
        <f t="shared" si="71"/>
        <v>5000 to 9999</v>
      </c>
      <c r="F644">
        <v>13382</v>
      </c>
      <c r="G644" s="7">
        <f t="shared" si="70"/>
        <v>145.45652173913044</v>
      </c>
      <c r="H644" t="s">
        <v>20</v>
      </c>
      <c r="I644">
        <v>129</v>
      </c>
      <c r="J644" s="9">
        <f t="shared" si="72"/>
        <v>103.73643410852713</v>
      </c>
      <c r="K644" t="s">
        <v>15</v>
      </c>
      <c r="L644" t="s">
        <v>16</v>
      </c>
      <c r="M644">
        <v>1545026400</v>
      </c>
      <c r="N644" s="11">
        <f t="shared" si="73"/>
        <v>43451.25</v>
      </c>
      <c r="O644">
        <v>1545804000</v>
      </c>
      <c r="P644" s="11">
        <f t="shared" si="74"/>
        <v>43460.25</v>
      </c>
      <c r="Q644" s="14">
        <f t="shared" si="75"/>
        <v>43451.25</v>
      </c>
      <c r="R644" s="12">
        <f t="shared" si="76"/>
        <v>2018</v>
      </c>
      <c r="S644" t="b">
        <v>0</v>
      </c>
      <c r="T644" t="b">
        <v>0</v>
      </c>
      <c r="U644" t="s">
        <v>65</v>
      </c>
      <c r="V644" s="13" t="s">
        <v>2037</v>
      </c>
      <c r="W644" s="13" t="s">
        <v>2046</v>
      </c>
    </row>
    <row r="645" spans="1:23" ht="17" x14ac:dyDescent="0.2">
      <c r="A645">
        <v>643</v>
      </c>
      <c r="B645" t="s">
        <v>1328</v>
      </c>
      <c r="C645" s="3" t="s">
        <v>1329</v>
      </c>
      <c r="D645">
        <v>14900</v>
      </c>
      <c r="E645" s="13" t="str">
        <f t="shared" si="71"/>
        <v>10000 to 14999</v>
      </c>
      <c r="F645">
        <v>32986</v>
      </c>
      <c r="G645" s="7">
        <f t="shared" si="70"/>
        <v>221.38255033557047</v>
      </c>
      <c r="H645" t="s">
        <v>20</v>
      </c>
      <c r="I645">
        <v>375</v>
      </c>
      <c r="J645" s="9">
        <f t="shared" si="72"/>
        <v>87.962666666666664</v>
      </c>
      <c r="K645" t="s">
        <v>21</v>
      </c>
      <c r="L645" t="s">
        <v>22</v>
      </c>
      <c r="M645">
        <v>1488348000</v>
      </c>
      <c r="N645" s="11">
        <f t="shared" si="73"/>
        <v>42795.25</v>
      </c>
      <c r="O645">
        <v>1489899600</v>
      </c>
      <c r="P645" s="11">
        <f t="shared" si="74"/>
        <v>42813.208333333328</v>
      </c>
      <c r="Q645" s="14">
        <f t="shared" si="75"/>
        <v>42795.25</v>
      </c>
      <c r="R645" s="12">
        <f t="shared" si="76"/>
        <v>2017</v>
      </c>
      <c r="S645" t="b">
        <v>0</v>
      </c>
      <c r="T645" t="b">
        <v>0</v>
      </c>
      <c r="U645" t="s">
        <v>33</v>
      </c>
      <c r="V645" s="13" t="s">
        <v>2039</v>
      </c>
      <c r="W645" s="13" t="s">
        <v>2040</v>
      </c>
    </row>
    <row r="646" spans="1:23" ht="34" x14ac:dyDescent="0.2">
      <c r="A646">
        <v>644</v>
      </c>
      <c r="B646" t="s">
        <v>1330</v>
      </c>
      <c r="C646" s="3" t="s">
        <v>1331</v>
      </c>
      <c r="D646">
        <v>169400</v>
      </c>
      <c r="E646" s="13" t="str">
        <f t="shared" si="71"/>
        <v>Greater than or equal to 50000</v>
      </c>
      <c r="F646">
        <v>81984</v>
      </c>
      <c r="G646" s="7">
        <f t="shared" si="70"/>
        <v>48.396694214876035</v>
      </c>
      <c r="H646" t="s">
        <v>14</v>
      </c>
      <c r="I646">
        <v>2928</v>
      </c>
      <c r="J646" s="9">
        <f t="shared" si="72"/>
        <v>28</v>
      </c>
      <c r="K646" t="s">
        <v>15</v>
      </c>
      <c r="L646" t="s">
        <v>16</v>
      </c>
      <c r="M646">
        <v>1545112800</v>
      </c>
      <c r="N646" s="11">
        <f t="shared" si="73"/>
        <v>43452.25</v>
      </c>
      <c r="O646">
        <v>1546495200</v>
      </c>
      <c r="P646" s="11">
        <f t="shared" si="74"/>
        <v>43468.25</v>
      </c>
      <c r="Q646" s="14">
        <f t="shared" si="75"/>
        <v>43452.25</v>
      </c>
      <c r="R646" s="12">
        <f t="shared" si="76"/>
        <v>2018</v>
      </c>
      <c r="S646" t="b">
        <v>0</v>
      </c>
      <c r="T646" t="b">
        <v>0</v>
      </c>
      <c r="U646" t="s">
        <v>33</v>
      </c>
      <c r="V646" s="13" t="s">
        <v>2039</v>
      </c>
      <c r="W646" s="13" t="s">
        <v>2040</v>
      </c>
    </row>
    <row r="647" spans="1:23" ht="34" x14ac:dyDescent="0.2">
      <c r="A647">
        <v>645</v>
      </c>
      <c r="B647" t="s">
        <v>1332</v>
      </c>
      <c r="C647" s="3" t="s">
        <v>1333</v>
      </c>
      <c r="D647">
        <v>192100</v>
      </c>
      <c r="E647" s="13" t="str">
        <f t="shared" si="71"/>
        <v>Greater than or equal to 50000</v>
      </c>
      <c r="F647">
        <v>178483</v>
      </c>
      <c r="G647" s="7">
        <f t="shared" si="70"/>
        <v>92.911504424778755</v>
      </c>
      <c r="H647" t="s">
        <v>14</v>
      </c>
      <c r="I647">
        <v>4697</v>
      </c>
      <c r="J647" s="9">
        <f t="shared" si="72"/>
        <v>37.999361294443261</v>
      </c>
      <c r="K647" t="s">
        <v>21</v>
      </c>
      <c r="L647" t="s">
        <v>22</v>
      </c>
      <c r="M647">
        <v>1537938000</v>
      </c>
      <c r="N647" s="11">
        <f t="shared" si="73"/>
        <v>43369.208333333328</v>
      </c>
      <c r="O647">
        <v>1539752400</v>
      </c>
      <c r="P647" s="11">
        <f t="shared" si="74"/>
        <v>43390.208333333328</v>
      </c>
      <c r="Q647" s="14">
        <f t="shared" si="75"/>
        <v>43369.208333333328</v>
      </c>
      <c r="R647" s="12">
        <f t="shared" si="76"/>
        <v>2018</v>
      </c>
      <c r="S647" t="b">
        <v>0</v>
      </c>
      <c r="T647" t="b">
        <v>1</v>
      </c>
      <c r="U647" t="s">
        <v>23</v>
      </c>
      <c r="V647" s="13" t="s">
        <v>2035</v>
      </c>
      <c r="W647" s="13" t="s">
        <v>2036</v>
      </c>
    </row>
    <row r="648" spans="1:23" ht="34" x14ac:dyDescent="0.2">
      <c r="A648">
        <v>646</v>
      </c>
      <c r="B648" t="s">
        <v>1334</v>
      </c>
      <c r="C648" s="3" t="s">
        <v>1335</v>
      </c>
      <c r="D648">
        <v>98700</v>
      </c>
      <c r="E648" s="13" t="str">
        <f t="shared" si="71"/>
        <v>Greater than or equal to 50000</v>
      </c>
      <c r="F648">
        <v>87448</v>
      </c>
      <c r="G648" s="7">
        <f t="shared" si="70"/>
        <v>88.599797365754824</v>
      </c>
      <c r="H648" t="s">
        <v>14</v>
      </c>
      <c r="I648">
        <v>2915</v>
      </c>
      <c r="J648" s="9">
        <f t="shared" si="72"/>
        <v>29.999313893653515</v>
      </c>
      <c r="K648" t="s">
        <v>21</v>
      </c>
      <c r="L648" t="s">
        <v>22</v>
      </c>
      <c r="M648">
        <v>1363150800</v>
      </c>
      <c r="N648" s="11">
        <f t="shared" si="73"/>
        <v>41346.208333333336</v>
      </c>
      <c r="O648">
        <v>1364101200</v>
      </c>
      <c r="P648" s="11">
        <f t="shared" si="74"/>
        <v>41357.208333333336</v>
      </c>
      <c r="Q648" s="14">
        <f t="shared" si="75"/>
        <v>41346.208333333336</v>
      </c>
      <c r="R648" s="12">
        <f t="shared" si="76"/>
        <v>2013</v>
      </c>
      <c r="S648" t="b">
        <v>0</v>
      </c>
      <c r="T648" t="b">
        <v>0</v>
      </c>
      <c r="U648" t="s">
        <v>89</v>
      </c>
      <c r="V648" s="13" t="s">
        <v>2050</v>
      </c>
      <c r="W648" s="13" t="s">
        <v>2051</v>
      </c>
    </row>
    <row r="649" spans="1:23" ht="17" x14ac:dyDescent="0.2">
      <c r="A649">
        <v>647</v>
      </c>
      <c r="B649" t="s">
        <v>1336</v>
      </c>
      <c r="C649" s="3" t="s">
        <v>1337</v>
      </c>
      <c r="D649">
        <v>4500</v>
      </c>
      <c r="E649" s="13" t="str">
        <f t="shared" si="71"/>
        <v>1000 to 4999</v>
      </c>
      <c r="F649">
        <v>1863</v>
      </c>
      <c r="G649" s="7">
        <f t="shared" si="70"/>
        <v>41.4</v>
      </c>
      <c r="H649" t="s">
        <v>14</v>
      </c>
      <c r="I649">
        <v>18</v>
      </c>
      <c r="J649" s="9">
        <f t="shared" si="72"/>
        <v>103.5</v>
      </c>
      <c r="K649" t="s">
        <v>21</v>
      </c>
      <c r="L649" t="s">
        <v>22</v>
      </c>
      <c r="M649">
        <v>1523250000</v>
      </c>
      <c r="N649" s="11">
        <f t="shared" si="73"/>
        <v>43199.208333333328</v>
      </c>
      <c r="O649">
        <v>1525323600</v>
      </c>
      <c r="P649" s="11">
        <f t="shared" si="74"/>
        <v>43223.208333333328</v>
      </c>
      <c r="Q649" s="14">
        <f t="shared" si="75"/>
        <v>43199.208333333328</v>
      </c>
      <c r="R649" s="12">
        <f t="shared" si="76"/>
        <v>2018</v>
      </c>
      <c r="S649" t="b">
        <v>0</v>
      </c>
      <c r="T649" t="b">
        <v>0</v>
      </c>
      <c r="U649" t="s">
        <v>206</v>
      </c>
      <c r="V649" s="13" t="s">
        <v>2047</v>
      </c>
      <c r="W649" s="13" t="s">
        <v>2059</v>
      </c>
    </row>
    <row r="650" spans="1:23" ht="34" x14ac:dyDescent="0.2">
      <c r="A650">
        <v>648</v>
      </c>
      <c r="B650" t="s">
        <v>1338</v>
      </c>
      <c r="C650" s="3" t="s">
        <v>1339</v>
      </c>
      <c r="D650">
        <v>98600</v>
      </c>
      <c r="E650" s="13" t="str">
        <f t="shared" si="71"/>
        <v>Greater than or equal to 50000</v>
      </c>
      <c r="F650">
        <v>62174</v>
      </c>
      <c r="G650" s="7">
        <f t="shared" si="70"/>
        <v>63.056795131845846</v>
      </c>
      <c r="H650" t="s">
        <v>74</v>
      </c>
      <c r="I650">
        <v>723</v>
      </c>
      <c r="J650" s="9">
        <f t="shared" si="72"/>
        <v>85.994467496542185</v>
      </c>
      <c r="K650" t="s">
        <v>21</v>
      </c>
      <c r="L650" t="s">
        <v>22</v>
      </c>
      <c r="M650">
        <v>1499317200</v>
      </c>
      <c r="N650" s="11">
        <f t="shared" si="73"/>
        <v>42922.208333333328</v>
      </c>
      <c r="O650">
        <v>1500872400</v>
      </c>
      <c r="P650" s="11">
        <f t="shared" si="74"/>
        <v>42940.208333333328</v>
      </c>
      <c r="Q650" s="14">
        <f t="shared" si="75"/>
        <v>42922.208333333328</v>
      </c>
      <c r="R650" s="12">
        <f t="shared" si="76"/>
        <v>2017</v>
      </c>
      <c r="S650" t="b">
        <v>1</v>
      </c>
      <c r="T650" t="b">
        <v>0</v>
      </c>
      <c r="U650" t="s">
        <v>17</v>
      </c>
      <c r="V650" s="13" t="s">
        <v>2033</v>
      </c>
      <c r="W650" s="13" t="s">
        <v>2034</v>
      </c>
    </row>
    <row r="651" spans="1:23" ht="34" x14ac:dyDescent="0.2">
      <c r="A651">
        <v>649</v>
      </c>
      <c r="B651" t="s">
        <v>1340</v>
      </c>
      <c r="C651" s="3" t="s">
        <v>1341</v>
      </c>
      <c r="D651">
        <v>121700</v>
      </c>
      <c r="E651" s="13" t="str">
        <f t="shared" si="71"/>
        <v>Greater than or equal to 50000</v>
      </c>
      <c r="F651">
        <v>59003</v>
      </c>
      <c r="G651" s="7">
        <f t="shared" si="70"/>
        <v>48.482333607230892</v>
      </c>
      <c r="H651" t="s">
        <v>14</v>
      </c>
      <c r="I651">
        <v>602</v>
      </c>
      <c r="J651" s="9">
        <f t="shared" si="72"/>
        <v>98.011627906976742</v>
      </c>
      <c r="K651" t="s">
        <v>98</v>
      </c>
      <c r="L651" t="s">
        <v>99</v>
      </c>
      <c r="M651">
        <v>1287550800</v>
      </c>
      <c r="N651" s="11">
        <f t="shared" si="73"/>
        <v>40471.208333333336</v>
      </c>
      <c r="O651">
        <v>1288501200</v>
      </c>
      <c r="P651" s="11">
        <f t="shared" si="74"/>
        <v>40482.208333333336</v>
      </c>
      <c r="Q651" s="14">
        <f t="shared" si="75"/>
        <v>40471.208333333336</v>
      </c>
      <c r="R651" s="12">
        <f t="shared" si="76"/>
        <v>2010</v>
      </c>
      <c r="S651" t="b">
        <v>1</v>
      </c>
      <c r="T651" t="b">
        <v>1</v>
      </c>
      <c r="U651" t="s">
        <v>33</v>
      </c>
      <c r="V651" s="13" t="s">
        <v>2039</v>
      </c>
      <c r="W651" s="13" t="s">
        <v>2040</v>
      </c>
    </row>
    <row r="652" spans="1:23" ht="17" x14ac:dyDescent="0.2">
      <c r="A652">
        <v>650</v>
      </c>
      <c r="B652" t="s">
        <v>1342</v>
      </c>
      <c r="C652" s="3" t="s">
        <v>1343</v>
      </c>
      <c r="D652">
        <v>100</v>
      </c>
      <c r="E652" s="13" t="str">
        <f t="shared" si="71"/>
        <v>Less than 1000</v>
      </c>
      <c r="F652">
        <v>2</v>
      </c>
      <c r="G652" s="7">
        <f t="shared" si="70"/>
        <v>2</v>
      </c>
      <c r="H652" t="s">
        <v>14</v>
      </c>
      <c r="I652">
        <v>1</v>
      </c>
      <c r="J652" s="9">
        <f t="shared" si="72"/>
        <v>2</v>
      </c>
      <c r="K652" t="s">
        <v>21</v>
      </c>
      <c r="L652" t="s">
        <v>22</v>
      </c>
      <c r="M652">
        <v>1404795600</v>
      </c>
      <c r="N652" s="11">
        <f t="shared" si="73"/>
        <v>41828.208333333336</v>
      </c>
      <c r="O652">
        <v>1407128400</v>
      </c>
      <c r="P652" s="11">
        <f t="shared" si="74"/>
        <v>41855.208333333336</v>
      </c>
      <c r="Q652" s="14">
        <f t="shared" si="75"/>
        <v>41828.208333333336</v>
      </c>
      <c r="R652" s="12">
        <f t="shared" si="76"/>
        <v>2014</v>
      </c>
      <c r="S652" t="b">
        <v>0</v>
      </c>
      <c r="T652" t="b">
        <v>0</v>
      </c>
      <c r="U652" t="s">
        <v>159</v>
      </c>
      <c r="V652" s="13" t="s">
        <v>2035</v>
      </c>
      <c r="W652" s="13" t="s">
        <v>2058</v>
      </c>
    </row>
    <row r="653" spans="1:23" ht="34" x14ac:dyDescent="0.2">
      <c r="A653">
        <v>651</v>
      </c>
      <c r="B653" t="s">
        <v>1344</v>
      </c>
      <c r="C653" s="3" t="s">
        <v>1345</v>
      </c>
      <c r="D653">
        <v>196700</v>
      </c>
      <c r="E653" s="13" t="str">
        <f t="shared" si="71"/>
        <v>Greater than or equal to 50000</v>
      </c>
      <c r="F653">
        <v>174039</v>
      </c>
      <c r="G653" s="7">
        <f t="shared" si="70"/>
        <v>88.47941026944585</v>
      </c>
      <c r="H653" t="s">
        <v>14</v>
      </c>
      <c r="I653">
        <v>3868</v>
      </c>
      <c r="J653" s="9">
        <f t="shared" si="72"/>
        <v>44.994570837642193</v>
      </c>
      <c r="K653" t="s">
        <v>107</v>
      </c>
      <c r="L653" t="s">
        <v>108</v>
      </c>
      <c r="M653">
        <v>1393048800</v>
      </c>
      <c r="N653" s="11">
        <f t="shared" si="73"/>
        <v>41692.25</v>
      </c>
      <c r="O653">
        <v>1394344800</v>
      </c>
      <c r="P653" s="11">
        <f t="shared" si="74"/>
        <v>41707.25</v>
      </c>
      <c r="Q653" s="14">
        <f t="shared" si="75"/>
        <v>41692.25</v>
      </c>
      <c r="R653" s="12">
        <f t="shared" si="76"/>
        <v>2014</v>
      </c>
      <c r="S653" t="b">
        <v>0</v>
      </c>
      <c r="T653" t="b">
        <v>0</v>
      </c>
      <c r="U653" t="s">
        <v>100</v>
      </c>
      <c r="V653" s="13" t="s">
        <v>2041</v>
      </c>
      <c r="W653" s="13" t="s">
        <v>2052</v>
      </c>
    </row>
    <row r="654" spans="1:23" ht="17" x14ac:dyDescent="0.2">
      <c r="A654">
        <v>652</v>
      </c>
      <c r="B654" t="s">
        <v>1346</v>
      </c>
      <c r="C654" s="3" t="s">
        <v>1347</v>
      </c>
      <c r="D654">
        <v>10000</v>
      </c>
      <c r="E654" s="13" t="str">
        <f t="shared" si="71"/>
        <v>10000 to 14999</v>
      </c>
      <c r="F654">
        <v>12684</v>
      </c>
      <c r="G654" s="7">
        <f t="shared" si="70"/>
        <v>126.84</v>
      </c>
      <c r="H654" t="s">
        <v>20</v>
      </c>
      <c r="I654">
        <v>409</v>
      </c>
      <c r="J654" s="9">
        <f t="shared" si="72"/>
        <v>31.012224938875306</v>
      </c>
      <c r="K654" t="s">
        <v>21</v>
      </c>
      <c r="L654" t="s">
        <v>22</v>
      </c>
      <c r="M654">
        <v>1470373200</v>
      </c>
      <c r="N654" s="11">
        <f t="shared" si="73"/>
        <v>42587.208333333328</v>
      </c>
      <c r="O654">
        <v>1474088400</v>
      </c>
      <c r="P654" s="11">
        <f t="shared" si="74"/>
        <v>42630.208333333328</v>
      </c>
      <c r="Q654" s="14">
        <f t="shared" si="75"/>
        <v>42587.208333333328</v>
      </c>
      <c r="R654" s="12">
        <f t="shared" si="76"/>
        <v>2016</v>
      </c>
      <c r="S654" t="b">
        <v>0</v>
      </c>
      <c r="T654" t="b">
        <v>0</v>
      </c>
      <c r="U654" t="s">
        <v>28</v>
      </c>
      <c r="V654" s="13" t="s">
        <v>2037</v>
      </c>
      <c r="W654" s="13" t="s">
        <v>2038</v>
      </c>
    </row>
    <row r="655" spans="1:23" ht="17" x14ac:dyDescent="0.2">
      <c r="A655">
        <v>653</v>
      </c>
      <c r="B655" t="s">
        <v>1348</v>
      </c>
      <c r="C655" s="3" t="s">
        <v>1349</v>
      </c>
      <c r="D655">
        <v>600</v>
      </c>
      <c r="E655" s="13" t="str">
        <f t="shared" si="71"/>
        <v>Less than 1000</v>
      </c>
      <c r="F655">
        <v>14033</v>
      </c>
      <c r="G655" s="7">
        <f t="shared" si="70"/>
        <v>2338.833333333333</v>
      </c>
      <c r="H655" t="s">
        <v>20</v>
      </c>
      <c r="I655">
        <v>234</v>
      </c>
      <c r="J655" s="9">
        <f t="shared" si="72"/>
        <v>59.970085470085472</v>
      </c>
      <c r="K655" t="s">
        <v>21</v>
      </c>
      <c r="L655" t="s">
        <v>22</v>
      </c>
      <c r="M655">
        <v>1460091600</v>
      </c>
      <c r="N655" s="11">
        <f t="shared" si="73"/>
        <v>42468.208333333328</v>
      </c>
      <c r="O655">
        <v>1460264400</v>
      </c>
      <c r="P655" s="11">
        <f t="shared" si="74"/>
        <v>42470.208333333328</v>
      </c>
      <c r="Q655" s="14">
        <f t="shared" si="75"/>
        <v>42468.208333333328</v>
      </c>
      <c r="R655" s="12">
        <f t="shared" si="76"/>
        <v>2016</v>
      </c>
      <c r="S655" t="b">
        <v>0</v>
      </c>
      <c r="T655" t="b">
        <v>0</v>
      </c>
      <c r="U655" t="s">
        <v>28</v>
      </c>
      <c r="V655" s="13" t="s">
        <v>2037</v>
      </c>
      <c r="W655" s="13" t="s">
        <v>2038</v>
      </c>
    </row>
    <row r="656" spans="1:23" ht="17" x14ac:dyDescent="0.2">
      <c r="A656">
        <v>654</v>
      </c>
      <c r="B656" t="s">
        <v>1350</v>
      </c>
      <c r="C656" s="3" t="s">
        <v>1351</v>
      </c>
      <c r="D656">
        <v>35000</v>
      </c>
      <c r="E656" s="13" t="str">
        <f t="shared" si="71"/>
        <v>35000 to 39999</v>
      </c>
      <c r="F656">
        <v>177936</v>
      </c>
      <c r="G656" s="7">
        <f t="shared" si="70"/>
        <v>508.38857142857148</v>
      </c>
      <c r="H656" t="s">
        <v>20</v>
      </c>
      <c r="I656">
        <v>3016</v>
      </c>
      <c r="J656" s="9">
        <f t="shared" si="72"/>
        <v>58.9973474801061</v>
      </c>
      <c r="K656" t="s">
        <v>21</v>
      </c>
      <c r="L656" t="s">
        <v>22</v>
      </c>
      <c r="M656">
        <v>1440392400</v>
      </c>
      <c r="N656" s="11">
        <f t="shared" si="73"/>
        <v>42240.208333333328</v>
      </c>
      <c r="O656">
        <v>1440824400</v>
      </c>
      <c r="P656" s="11">
        <f t="shared" si="74"/>
        <v>42245.208333333328</v>
      </c>
      <c r="Q656" s="14">
        <f t="shared" si="75"/>
        <v>42240.208333333328</v>
      </c>
      <c r="R656" s="12">
        <f t="shared" si="76"/>
        <v>2015</v>
      </c>
      <c r="S656" t="b">
        <v>0</v>
      </c>
      <c r="T656" t="b">
        <v>0</v>
      </c>
      <c r="U656" t="s">
        <v>148</v>
      </c>
      <c r="V656" s="13" t="s">
        <v>2035</v>
      </c>
      <c r="W656" s="13" t="s">
        <v>2057</v>
      </c>
    </row>
    <row r="657" spans="1:23" ht="17" x14ac:dyDescent="0.2">
      <c r="A657">
        <v>655</v>
      </c>
      <c r="B657" t="s">
        <v>1352</v>
      </c>
      <c r="C657" s="3" t="s">
        <v>1353</v>
      </c>
      <c r="D657">
        <v>6900</v>
      </c>
      <c r="E657" s="13" t="str">
        <f t="shared" si="71"/>
        <v>5000 to 9999</v>
      </c>
      <c r="F657">
        <v>13212</v>
      </c>
      <c r="G657" s="7">
        <f t="shared" si="70"/>
        <v>191.47826086956522</v>
      </c>
      <c r="H657" t="s">
        <v>20</v>
      </c>
      <c r="I657">
        <v>264</v>
      </c>
      <c r="J657" s="9">
        <f t="shared" si="72"/>
        <v>50.045454545454547</v>
      </c>
      <c r="K657" t="s">
        <v>21</v>
      </c>
      <c r="L657" t="s">
        <v>22</v>
      </c>
      <c r="M657">
        <v>1488434400</v>
      </c>
      <c r="N657" s="11">
        <f t="shared" si="73"/>
        <v>42796.25</v>
      </c>
      <c r="O657">
        <v>1489554000</v>
      </c>
      <c r="P657" s="11">
        <f t="shared" si="74"/>
        <v>42809.208333333328</v>
      </c>
      <c r="Q657" s="14">
        <f t="shared" si="75"/>
        <v>42796.25</v>
      </c>
      <c r="R657" s="12">
        <f t="shared" si="76"/>
        <v>2017</v>
      </c>
      <c r="S657" t="b">
        <v>1</v>
      </c>
      <c r="T657" t="b">
        <v>0</v>
      </c>
      <c r="U657" t="s">
        <v>122</v>
      </c>
      <c r="V657" s="13" t="s">
        <v>2054</v>
      </c>
      <c r="W657" s="13" t="s">
        <v>2055</v>
      </c>
    </row>
    <row r="658" spans="1:23" ht="34" x14ac:dyDescent="0.2">
      <c r="A658">
        <v>656</v>
      </c>
      <c r="B658" t="s">
        <v>1354</v>
      </c>
      <c r="C658" s="3" t="s">
        <v>1355</v>
      </c>
      <c r="D658">
        <v>118400</v>
      </c>
      <c r="E658" s="13" t="str">
        <f t="shared" si="71"/>
        <v>Greater than or equal to 50000</v>
      </c>
      <c r="F658">
        <v>49879</v>
      </c>
      <c r="G658" s="7">
        <f t="shared" si="70"/>
        <v>42.127533783783782</v>
      </c>
      <c r="H658" t="s">
        <v>14</v>
      </c>
      <c r="I658">
        <v>504</v>
      </c>
      <c r="J658" s="9">
        <f t="shared" si="72"/>
        <v>98.966269841269835</v>
      </c>
      <c r="K658" t="s">
        <v>26</v>
      </c>
      <c r="L658" t="s">
        <v>27</v>
      </c>
      <c r="M658">
        <v>1514440800</v>
      </c>
      <c r="N658" s="11">
        <f t="shared" si="73"/>
        <v>43097.25</v>
      </c>
      <c r="O658">
        <v>1514872800</v>
      </c>
      <c r="P658" s="11">
        <f t="shared" si="74"/>
        <v>43102.25</v>
      </c>
      <c r="Q658" s="14">
        <f t="shared" si="75"/>
        <v>43097.25</v>
      </c>
      <c r="R658" s="12">
        <f t="shared" si="76"/>
        <v>2017</v>
      </c>
      <c r="S658" t="b">
        <v>0</v>
      </c>
      <c r="T658" t="b">
        <v>0</v>
      </c>
      <c r="U658" t="s">
        <v>17</v>
      </c>
      <c r="V658" s="13" t="s">
        <v>2033</v>
      </c>
      <c r="W658" s="13" t="s">
        <v>2034</v>
      </c>
    </row>
    <row r="659" spans="1:23" ht="17" x14ac:dyDescent="0.2">
      <c r="A659">
        <v>657</v>
      </c>
      <c r="B659" t="s">
        <v>1356</v>
      </c>
      <c r="C659" s="3" t="s">
        <v>1357</v>
      </c>
      <c r="D659">
        <v>10000</v>
      </c>
      <c r="E659" s="13" t="str">
        <f t="shared" si="71"/>
        <v>10000 to 14999</v>
      </c>
      <c r="F659">
        <v>824</v>
      </c>
      <c r="G659" s="7">
        <f t="shared" si="70"/>
        <v>8.24</v>
      </c>
      <c r="H659" t="s">
        <v>14</v>
      </c>
      <c r="I659">
        <v>14</v>
      </c>
      <c r="J659" s="9">
        <f t="shared" si="72"/>
        <v>58.857142857142854</v>
      </c>
      <c r="K659" t="s">
        <v>21</v>
      </c>
      <c r="L659" t="s">
        <v>22</v>
      </c>
      <c r="M659">
        <v>1514354400</v>
      </c>
      <c r="N659" s="11">
        <f t="shared" si="73"/>
        <v>43096.25</v>
      </c>
      <c r="O659">
        <v>1515736800</v>
      </c>
      <c r="P659" s="11">
        <f t="shared" si="74"/>
        <v>43112.25</v>
      </c>
      <c r="Q659" s="14">
        <f t="shared" si="75"/>
        <v>43096.25</v>
      </c>
      <c r="R659" s="12">
        <f t="shared" si="76"/>
        <v>2017</v>
      </c>
      <c r="S659" t="b">
        <v>0</v>
      </c>
      <c r="T659" t="b">
        <v>0</v>
      </c>
      <c r="U659" t="s">
        <v>474</v>
      </c>
      <c r="V659" s="13" t="s">
        <v>2041</v>
      </c>
      <c r="W659" s="13" t="s">
        <v>2063</v>
      </c>
    </row>
    <row r="660" spans="1:23" ht="34" x14ac:dyDescent="0.2">
      <c r="A660">
        <v>658</v>
      </c>
      <c r="B660" t="s">
        <v>1358</v>
      </c>
      <c r="C660" s="3" t="s">
        <v>1359</v>
      </c>
      <c r="D660">
        <v>52600</v>
      </c>
      <c r="E660" s="13" t="str">
        <f t="shared" si="71"/>
        <v>Greater than or equal to 50000</v>
      </c>
      <c r="F660">
        <v>31594</v>
      </c>
      <c r="G660" s="7">
        <f t="shared" si="70"/>
        <v>60.064638783269963</v>
      </c>
      <c r="H660" t="s">
        <v>74</v>
      </c>
      <c r="I660">
        <v>390</v>
      </c>
      <c r="J660" s="9">
        <f t="shared" si="72"/>
        <v>81.010256410256417</v>
      </c>
      <c r="K660" t="s">
        <v>21</v>
      </c>
      <c r="L660" t="s">
        <v>22</v>
      </c>
      <c r="M660">
        <v>1440910800</v>
      </c>
      <c r="N660" s="11">
        <f t="shared" si="73"/>
        <v>42246.208333333328</v>
      </c>
      <c r="O660">
        <v>1442898000</v>
      </c>
      <c r="P660" s="11">
        <f t="shared" si="74"/>
        <v>42269.208333333328</v>
      </c>
      <c r="Q660" s="14">
        <f t="shared" si="75"/>
        <v>42246.208333333328</v>
      </c>
      <c r="R660" s="12">
        <f t="shared" si="76"/>
        <v>2015</v>
      </c>
      <c r="S660" t="b">
        <v>0</v>
      </c>
      <c r="T660" t="b">
        <v>0</v>
      </c>
      <c r="U660" t="s">
        <v>23</v>
      </c>
      <c r="V660" s="13" t="s">
        <v>2035</v>
      </c>
      <c r="W660" s="13" t="s">
        <v>2036</v>
      </c>
    </row>
    <row r="661" spans="1:23" ht="34" x14ac:dyDescent="0.2">
      <c r="A661">
        <v>659</v>
      </c>
      <c r="B661" t="s">
        <v>1360</v>
      </c>
      <c r="C661" s="3" t="s">
        <v>1361</v>
      </c>
      <c r="D661">
        <v>120700</v>
      </c>
      <c r="E661" s="13" t="str">
        <f t="shared" si="71"/>
        <v>Greater than or equal to 50000</v>
      </c>
      <c r="F661">
        <v>57010</v>
      </c>
      <c r="G661" s="7">
        <f t="shared" si="70"/>
        <v>47.232808616404313</v>
      </c>
      <c r="H661" t="s">
        <v>14</v>
      </c>
      <c r="I661">
        <v>750</v>
      </c>
      <c r="J661" s="9">
        <f t="shared" si="72"/>
        <v>76.013333333333335</v>
      </c>
      <c r="K661" t="s">
        <v>40</v>
      </c>
      <c r="L661" t="s">
        <v>41</v>
      </c>
      <c r="M661">
        <v>1296108000</v>
      </c>
      <c r="N661" s="11">
        <f t="shared" si="73"/>
        <v>40570.25</v>
      </c>
      <c r="O661">
        <v>1296194400</v>
      </c>
      <c r="P661" s="11">
        <f t="shared" si="74"/>
        <v>40571.25</v>
      </c>
      <c r="Q661" s="14">
        <f t="shared" si="75"/>
        <v>40570.25</v>
      </c>
      <c r="R661" s="12">
        <f t="shared" si="76"/>
        <v>2011</v>
      </c>
      <c r="S661" t="b">
        <v>0</v>
      </c>
      <c r="T661" t="b">
        <v>0</v>
      </c>
      <c r="U661" t="s">
        <v>42</v>
      </c>
      <c r="V661" s="13" t="s">
        <v>2041</v>
      </c>
      <c r="W661" s="13" t="s">
        <v>2042</v>
      </c>
    </row>
    <row r="662" spans="1:23" ht="17" x14ac:dyDescent="0.2">
      <c r="A662">
        <v>660</v>
      </c>
      <c r="B662" t="s">
        <v>1362</v>
      </c>
      <c r="C662" s="3" t="s">
        <v>1363</v>
      </c>
      <c r="D662">
        <v>9100</v>
      </c>
      <c r="E662" s="13" t="str">
        <f t="shared" si="71"/>
        <v>5000 to 9999</v>
      </c>
      <c r="F662">
        <v>7438</v>
      </c>
      <c r="G662" s="7">
        <f t="shared" si="70"/>
        <v>81.736263736263737</v>
      </c>
      <c r="H662" t="s">
        <v>14</v>
      </c>
      <c r="I662">
        <v>77</v>
      </c>
      <c r="J662" s="9">
        <f t="shared" si="72"/>
        <v>96.597402597402592</v>
      </c>
      <c r="K662" t="s">
        <v>21</v>
      </c>
      <c r="L662" t="s">
        <v>22</v>
      </c>
      <c r="M662">
        <v>1440133200</v>
      </c>
      <c r="N662" s="11">
        <f t="shared" si="73"/>
        <v>42237.208333333328</v>
      </c>
      <c r="O662">
        <v>1440910800</v>
      </c>
      <c r="P662" s="11">
        <f t="shared" si="74"/>
        <v>42246.208333333328</v>
      </c>
      <c r="Q662" s="14">
        <f t="shared" si="75"/>
        <v>42237.208333333328</v>
      </c>
      <c r="R662" s="12">
        <f t="shared" si="76"/>
        <v>2015</v>
      </c>
      <c r="S662" t="b">
        <v>1</v>
      </c>
      <c r="T662" t="b">
        <v>0</v>
      </c>
      <c r="U662" t="s">
        <v>33</v>
      </c>
      <c r="V662" s="13" t="s">
        <v>2039</v>
      </c>
      <c r="W662" s="13" t="s">
        <v>2040</v>
      </c>
    </row>
    <row r="663" spans="1:23" ht="34" x14ac:dyDescent="0.2">
      <c r="A663">
        <v>661</v>
      </c>
      <c r="B663" t="s">
        <v>1364</v>
      </c>
      <c r="C663" s="3" t="s">
        <v>1365</v>
      </c>
      <c r="D663">
        <v>106800</v>
      </c>
      <c r="E663" s="13" t="str">
        <f t="shared" si="71"/>
        <v>Greater than or equal to 50000</v>
      </c>
      <c r="F663">
        <v>57872</v>
      </c>
      <c r="G663" s="7">
        <f t="shared" si="70"/>
        <v>54.187265917603</v>
      </c>
      <c r="H663" t="s">
        <v>14</v>
      </c>
      <c r="I663">
        <v>752</v>
      </c>
      <c r="J663" s="9">
        <f t="shared" si="72"/>
        <v>76.957446808510639</v>
      </c>
      <c r="K663" t="s">
        <v>36</v>
      </c>
      <c r="L663" t="s">
        <v>37</v>
      </c>
      <c r="M663">
        <v>1332910800</v>
      </c>
      <c r="N663" s="11">
        <f t="shared" si="73"/>
        <v>40996.208333333336</v>
      </c>
      <c r="O663">
        <v>1335502800</v>
      </c>
      <c r="P663" s="11">
        <f t="shared" si="74"/>
        <v>41026.208333333336</v>
      </c>
      <c r="Q663" s="14">
        <f t="shared" si="75"/>
        <v>40996.208333333336</v>
      </c>
      <c r="R663" s="12">
        <f t="shared" si="76"/>
        <v>2012</v>
      </c>
      <c r="S663" t="b">
        <v>0</v>
      </c>
      <c r="T663" t="b">
        <v>0</v>
      </c>
      <c r="U663" t="s">
        <v>159</v>
      </c>
      <c r="V663" s="13" t="s">
        <v>2035</v>
      </c>
      <c r="W663" s="13" t="s">
        <v>2058</v>
      </c>
    </row>
    <row r="664" spans="1:23" ht="17" x14ac:dyDescent="0.2">
      <c r="A664">
        <v>662</v>
      </c>
      <c r="B664" t="s">
        <v>1366</v>
      </c>
      <c r="C664" s="3" t="s">
        <v>1367</v>
      </c>
      <c r="D664">
        <v>9100</v>
      </c>
      <c r="E664" s="13" t="str">
        <f t="shared" si="71"/>
        <v>5000 to 9999</v>
      </c>
      <c r="F664">
        <v>8906</v>
      </c>
      <c r="G664" s="7">
        <f t="shared" si="70"/>
        <v>97.868131868131869</v>
      </c>
      <c r="H664" t="s">
        <v>14</v>
      </c>
      <c r="I664">
        <v>131</v>
      </c>
      <c r="J664" s="9">
        <f t="shared" si="72"/>
        <v>67.984732824427482</v>
      </c>
      <c r="K664" t="s">
        <v>21</v>
      </c>
      <c r="L664" t="s">
        <v>22</v>
      </c>
      <c r="M664">
        <v>1544335200</v>
      </c>
      <c r="N664" s="11">
        <f t="shared" si="73"/>
        <v>43443.25</v>
      </c>
      <c r="O664">
        <v>1544680800</v>
      </c>
      <c r="P664" s="11">
        <f t="shared" si="74"/>
        <v>43447.25</v>
      </c>
      <c r="Q664" s="14">
        <f t="shared" si="75"/>
        <v>43443.25</v>
      </c>
      <c r="R664" s="12">
        <f t="shared" si="76"/>
        <v>2018</v>
      </c>
      <c r="S664" t="b">
        <v>0</v>
      </c>
      <c r="T664" t="b">
        <v>0</v>
      </c>
      <c r="U664" t="s">
        <v>33</v>
      </c>
      <c r="V664" s="13" t="s">
        <v>2039</v>
      </c>
      <c r="W664" s="13" t="s">
        <v>2040</v>
      </c>
    </row>
    <row r="665" spans="1:23" ht="17" x14ac:dyDescent="0.2">
      <c r="A665">
        <v>663</v>
      </c>
      <c r="B665" t="s">
        <v>1368</v>
      </c>
      <c r="C665" s="3" t="s">
        <v>1369</v>
      </c>
      <c r="D665">
        <v>10000</v>
      </c>
      <c r="E665" s="13" t="str">
        <f t="shared" si="71"/>
        <v>10000 to 14999</v>
      </c>
      <c r="F665">
        <v>7724</v>
      </c>
      <c r="G665" s="7">
        <f t="shared" si="70"/>
        <v>77.239999999999995</v>
      </c>
      <c r="H665" t="s">
        <v>14</v>
      </c>
      <c r="I665">
        <v>87</v>
      </c>
      <c r="J665" s="9">
        <f t="shared" si="72"/>
        <v>88.781609195402297</v>
      </c>
      <c r="K665" t="s">
        <v>21</v>
      </c>
      <c r="L665" t="s">
        <v>22</v>
      </c>
      <c r="M665">
        <v>1286427600</v>
      </c>
      <c r="N665" s="11">
        <f t="shared" si="73"/>
        <v>40458.208333333336</v>
      </c>
      <c r="O665">
        <v>1288414800</v>
      </c>
      <c r="P665" s="11">
        <f t="shared" si="74"/>
        <v>40481.208333333336</v>
      </c>
      <c r="Q665" s="14">
        <f t="shared" si="75"/>
        <v>40458.208333333336</v>
      </c>
      <c r="R665" s="12">
        <f t="shared" si="76"/>
        <v>2010</v>
      </c>
      <c r="S665" t="b">
        <v>0</v>
      </c>
      <c r="T665" t="b">
        <v>0</v>
      </c>
      <c r="U665" t="s">
        <v>33</v>
      </c>
      <c r="V665" s="13" t="s">
        <v>2039</v>
      </c>
      <c r="W665" s="13" t="s">
        <v>2040</v>
      </c>
    </row>
    <row r="666" spans="1:23" ht="34" x14ac:dyDescent="0.2">
      <c r="A666">
        <v>664</v>
      </c>
      <c r="B666" t="s">
        <v>708</v>
      </c>
      <c r="C666" s="3" t="s">
        <v>1370</v>
      </c>
      <c r="D666">
        <v>79400</v>
      </c>
      <c r="E666" s="13" t="str">
        <f t="shared" si="71"/>
        <v>Greater than or equal to 50000</v>
      </c>
      <c r="F666">
        <v>26571</v>
      </c>
      <c r="G666" s="7">
        <f t="shared" si="70"/>
        <v>33.464735516372798</v>
      </c>
      <c r="H666" t="s">
        <v>14</v>
      </c>
      <c r="I666">
        <v>1063</v>
      </c>
      <c r="J666" s="9">
        <f t="shared" si="72"/>
        <v>24.99623706491063</v>
      </c>
      <c r="K666" t="s">
        <v>21</v>
      </c>
      <c r="L666" t="s">
        <v>22</v>
      </c>
      <c r="M666">
        <v>1329717600</v>
      </c>
      <c r="N666" s="11">
        <f t="shared" si="73"/>
        <v>40959.25</v>
      </c>
      <c r="O666">
        <v>1330581600</v>
      </c>
      <c r="P666" s="11">
        <f t="shared" si="74"/>
        <v>40969.25</v>
      </c>
      <c r="Q666" s="14">
        <f t="shared" si="75"/>
        <v>40959.25</v>
      </c>
      <c r="R666" s="12">
        <f t="shared" si="76"/>
        <v>2012</v>
      </c>
      <c r="S666" t="b">
        <v>0</v>
      </c>
      <c r="T666" t="b">
        <v>0</v>
      </c>
      <c r="U666" t="s">
        <v>159</v>
      </c>
      <c r="V666" s="13" t="s">
        <v>2035</v>
      </c>
      <c r="W666" s="13" t="s">
        <v>2058</v>
      </c>
    </row>
    <row r="667" spans="1:23" ht="17" x14ac:dyDescent="0.2">
      <c r="A667">
        <v>665</v>
      </c>
      <c r="B667" t="s">
        <v>1371</v>
      </c>
      <c r="C667" s="3" t="s">
        <v>1372</v>
      </c>
      <c r="D667">
        <v>5100</v>
      </c>
      <c r="E667" s="13" t="str">
        <f t="shared" si="71"/>
        <v>5000 to 9999</v>
      </c>
      <c r="F667">
        <v>12219</v>
      </c>
      <c r="G667" s="7">
        <f t="shared" si="70"/>
        <v>239.58823529411765</v>
      </c>
      <c r="H667" t="s">
        <v>20</v>
      </c>
      <c r="I667">
        <v>272</v>
      </c>
      <c r="J667" s="9">
        <f t="shared" si="72"/>
        <v>44.922794117647058</v>
      </c>
      <c r="K667" t="s">
        <v>21</v>
      </c>
      <c r="L667" t="s">
        <v>22</v>
      </c>
      <c r="M667">
        <v>1310187600</v>
      </c>
      <c r="N667" s="11">
        <f t="shared" si="73"/>
        <v>40733.208333333336</v>
      </c>
      <c r="O667">
        <v>1311397200</v>
      </c>
      <c r="P667" s="11">
        <f t="shared" si="74"/>
        <v>40747.208333333336</v>
      </c>
      <c r="Q667" s="14">
        <f t="shared" si="75"/>
        <v>40733.208333333336</v>
      </c>
      <c r="R667" s="12">
        <f t="shared" si="76"/>
        <v>2011</v>
      </c>
      <c r="S667" t="b">
        <v>0</v>
      </c>
      <c r="T667" t="b">
        <v>1</v>
      </c>
      <c r="U667" t="s">
        <v>42</v>
      </c>
      <c r="V667" s="13" t="s">
        <v>2041</v>
      </c>
      <c r="W667" s="13" t="s">
        <v>2042</v>
      </c>
    </row>
    <row r="668" spans="1:23" ht="17" x14ac:dyDescent="0.2">
      <c r="A668">
        <v>666</v>
      </c>
      <c r="B668" t="s">
        <v>1373</v>
      </c>
      <c r="C668" s="3" t="s">
        <v>1374</v>
      </c>
      <c r="D668">
        <v>3100</v>
      </c>
      <c r="E668" s="13" t="str">
        <f t="shared" si="71"/>
        <v>1000 to 4999</v>
      </c>
      <c r="F668">
        <v>1985</v>
      </c>
      <c r="G668" s="7">
        <f t="shared" si="70"/>
        <v>64.032258064516128</v>
      </c>
      <c r="H668" t="s">
        <v>74</v>
      </c>
      <c r="I668">
        <v>25</v>
      </c>
      <c r="J668" s="9">
        <f t="shared" si="72"/>
        <v>79.400000000000006</v>
      </c>
      <c r="K668" t="s">
        <v>21</v>
      </c>
      <c r="L668" t="s">
        <v>22</v>
      </c>
      <c r="M668">
        <v>1377838800</v>
      </c>
      <c r="N668" s="11">
        <f t="shared" si="73"/>
        <v>41516.208333333336</v>
      </c>
      <c r="O668">
        <v>1378357200</v>
      </c>
      <c r="P668" s="11">
        <f t="shared" si="74"/>
        <v>41522.208333333336</v>
      </c>
      <c r="Q668" s="14">
        <f t="shared" si="75"/>
        <v>41516.208333333336</v>
      </c>
      <c r="R668" s="12">
        <f t="shared" si="76"/>
        <v>2013</v>
      </c>
      <c r="S668" t="b">
        <v>0</v>
      </c>
      <c r="T668" t="b">
        <v>1</v>
      </c>
      <c r="U668" t="s">
        <v>33</v>
      </c>
      <c r="V668" s="13" t="s">
        <v>2039</v>
      </c>
      <c r="W668" s="13" t="s">
        <v>2040</v>
      </c>
    </row>
    <row r="669" spans="1:23" ht="34" x14ac:dyDescent="0.2">
      <c r="A669">
        <v>667</v>
      </c>
      <c r="B669" t="s">
        <v>1375</v>
      </c>
      <c r="C669" s="3" t="s">
        <v>1376</v>
      </c>
      <c r="D669">
        <v>6900</v>
      </c>
      <c r="E669" s="13" t="str">
        <f t="shared" si="71"/>
        <v>5000 to 9999</v>
      </c>
      <c r="F669">
        <v>12155</v>
      </c>
      <c r="G669" s="7">
        <f t="shared" si="70"/>
        <v>176.15942028985506</v>
      </c>
      <c r="H669" t="s">
        <v>20</v>
      </c>
      <c r="I669">
        <v>419</v>
      </c>
      <c r="J669" s="9">
        <f t="shared" si="72"/>
        <v>29.009546539379475</v>
      </c>
      <c r="K669" t="s">
        <v>21</v>
      </c>
      <c r="L669" t="s">
        <v>22</v>
      </c>
      <c r="M669">
        <v>1410325200</v>
      </c>
      <c r="N669" s="11">
        <f t="shared" si="73"/>
        <v>41892.208333333336</v>
      </c>
      <c r="O669">
        <v>1411102800</v>
      </c>
      <c r="P669" s="11">
        <f t="shared" si="74"/>
        <v>41901.208333333336</v>
      </c>
      <c r="Q669" s="14">
        <f t="shared" si="75"/>
        <v>41892.208333333336</v>
      </c>
      <c r="R669" s="12">
        <f t="shared" si="76"/>
        <v>2014</v>
      </c>
      <c r="S669" t="b">
        <v>0</v>
      </c>
      <c r="T669" t="b">
        <v>0</v>
      </c>
      <c r="U669" t="s">
        <v>1029</v>
      </c>
      <c r="V669" s="13" t="s">
        <v>2064</v>
      </c>
      <c r="W669" s="13" t="s">
        <v>2065</v>
      </c>
    </row>
    <row r="670" spans="1:23" ht="34" x14ac:dyDescent="0.2">
      <c r="A670">
        <v>668</v>
      </c>
      <c r="B670" t="s">
        <v>1377</v>
      </c>
      <c r="C670" s="3" t="s">
        <v>1378</v>
      </c>
      <c r="D670">
        <v>27500</v>
      </c>
      <c r="E670" s="13" t="str">
        <f t="shared" si="71"/>
        <v>25000 to 29999</v>
      </c>
      <c r="F670">
        <v>5593</v>
      </c>
      <c r="G670" s="7">
        <f t="shared" si="70"/>
        <v>20.33818181818182</v>
      </c>
      <c r="H670" t="s">
        <v>14</v>
      </c>
      <c r="I670">
        <v>76</v>
      </c>
      <c r="J670" s="9">
        <f t="shared" si="72"/>
        <v>73.59210526315789</v>
      </c>
      <c r="K670" t="s">
        <v>21</v>
      </c>
      <c r="L670" t="s">
        <v>22</v>
      </c>
      <c r="M670">
        <v>1343797200</v>
      </c>
      <c r="N670" s="11">
        <f t="shared" si="73"/>
        <v>41122.208333333336</v>
      </c>
      <c r="O670">
        <v>1344834000</v>
      </c>
      <c r="P670" s="11">
        <f t="shared" si="74"/>
        <v>41134.208333333336</v>
      </c>
      <c r="Q670" s="14">
        <f t="shared" si="75"/>
        <v>41122.208333333336</v>
      </c>
      <c r="R670" s="12">
        <f t="shared" si="76"/>
        <v>2012</v>
      </c>
      <c r="S670" t="b">
        <v>0</v>
      </c>
      <c r="T670" t="b">
        <v>0</v>
      </c>
      <c r="U670" t="s">
        <v>33</v>
      </c>
      <c r="V670" s="13" t="s">
        <v>2039</v>
      </c>
      <c r="W670" s="13" t="s">
        <v>2040</v>
      </c>
    </row>
    <row r="671" spans="1:23" ht="17" x14ac:dyDescent="0.2">
      <c r="A671">
        <v>669</v>
      </c>
      <c r="B671" t="s">
        <v>1379</v>
      </c>
      <c r="C671" s="3" t="s">
        <v>1380</v>
      </c>
      <c r="D671">
        <v>48800</v>
      </c>
      <c r="E671" s="13" t="str">
        <f t="shared" si="71"/>
        <v>45000 to 49999</v>
      </c>
      <c r="F671">
        <v>175020</v>
      </c>
      <c r="G671" s="7">
        <f t="shared" si="70"/>
        <v>358.64754098360658</v>
      </c>
      <c r="H671" t="s">
        <v>20</v>
      </c>
      <c r="I671">
        <v>1621</v>
      </c>
      <c r="J671" s="9">
        <f t="shared" si="72"/>
        <v>107.97038864898211</v>
      </c>
      <c r="K671" t="s">
        <v>107</v>
      </c>
      <c r="L671" t="s">
        <v>108</v>
      </c>
      <c r="M671">
        <v>1498453200</v>
      </c>
      <c r="N671" s="11">
        <f t="shared" si="73"/>
        <v>42912.208333333328</v>
      </c>
      <c r="O671">
        <v>1499230800</v>
      </c>
      <c r="P671" s="11">
        <f t="shared" si="74"/>
        <v>42921.208333333328</v>
      </c>
      <c r="Q671" s="14">
        <f t="shared" si="75"/>
        <v>42912.208333333328</v>
      </c>
      <c r="R671" s="12">
        <f t="shared" si="76"/>
        <v>2017</v>
      </c>
      <c r="S671" t="b">
        <v>0</v>
      </c>
      <c r="T671" t="b">
        <v>0</v>
      </c>
      <c r="U671" t="s">
        <v>33</v>
      </c>
      <c r="V671" s="13" t="s">
        <v>2039</v>
      </c>
      <c r="W671" s="13" t="s">
        <v>2040</v>
      </c>
    </row>
    <row r="672" spans="1:23" ht="34" x14ac:dyDescent="0.2">
      <c r="A672">
        <v>670</v>
      </c>
      <c r="B672" t="s">
        <v>1334</v>
      </c>
      <c r="C672" s="3" t="s">
        <v>1381</v>
      </c>
      <c r="D672">
        <v>16200</v>
      </c>
      <c r="E672" s="13" t="str">
        <f t="shared" si="71"/>
        <v>15000 to 19999</v>
      </c>
      <c r="F672">
        <v>75955</v>
      </c>
      <c r="G672" s="7">
        <f t="shared" si="70"/>
        <v>468.85802469135803</v>
      </c>
      <c r="H672" t="s">
        <v>20</v>
      </c>
      <c r="I672">
        <v>1101</v>
      </c>
      <c r="J672" s="9">
        <f t="shared" si="72"/>
        <v>68.987284287011803</v>
      </c>
      <c r="K672" t="s">
        <v>21</v>
      </c>
      <c r="L672" t="s">
        <v>22</v>
      </c>
      <c r="M672">
        <v>1456380000</v>
      </c>
      <c r="N672" s="11">
        <f t="shared" si="73"/>
        <v>42425.25</v>
      </c>
      <c r="O672">
        <v>1457416800</v>
      </c>
      <c r="P672" s="11">
        <f t="shared" si="74"/>
        <v>42437.25</v>
      </c>
      <c r="Q672" s="14">
        <f t="shared" si="75"/>
        <v>42425.25</v>
      </c>
      <c r="R672" s="12">
        <f t="shared" si="76"/>
        <v>2016</v>
      </c>
      <c r="S672" t="b">
        <v>0</v>
      </c>
      <c r="T672" t="b">
        <v>0</v>
      </c>
      <c r="U672" t="s">
        <v>60</v>
      </c>
      <c r="V672" s="13" t="s">
        <v>2035</v>
      </c>
      <c r="W672" s="13" t="s">
        <v>2045</v>
      </c>
    </row>
    <row r="673" spans="1:23" ht="34" x14ac:dyDescent="0.2">
      <c r="A673">
        <v>671</v>
      </c>
      <c r="B673" t="s">
        <v>1382</v>
      </c>
      <c r="C673" s="3" t="s">
        <v>1383</v>
      </c>
      <c r="D673">
        <v>97600</v>
      </c>
      <c r="E673" s="13" t="str">
        <f t="shared" si="71"/>
        <v>Greater than or equal to 50000</v>
      </c>
      <c r="F673">
        <v>119127</v>
      </c>
      <c r="G673" s="7">
        <f t="shared" si="70"/>
        <v>122.05635245901641</v>
      </c>
      <c r="H673" t="s">
        <v>20</v>
      </c>
      <c r="I673">
        <v>1073</v>
      </c>
      <c r="J673" s="9">
        <f t="shared" si="72"/>
        <v>111.02236719478098</v>
      </c>
      <c r="K673" t="s">
        <v>21</v>
      </c>
      <c r="L673" t="s">
        <v>22</v>
      </c>
      <c r="M673">
        <v>1280552400</v>
      </c>
      <c r="N673" s="11">
        <f t="shared" si="73"/>
        <v>40390.208333333336</v>
      </c>
      <c r="O673">
        <v>1280898000</v>
      </c>
      <c r="P673" s="11">
        <f t="shared" si="74"/>
        <v>40394.208333333336</v>
      </c>
      <c r="Q673" s="14">
        <f t="shared" si="75"/>
        <v>40390.208333333336</v>
      </c>
      <c r="R673" s="12">
        <f t="shared" si="76"/>
        <v>2010</v>
      </c>
      <c r="S673" t="b">
        <v>0</v>
      </c>
      <c r="T673" t="b">
        <v>1</v>
      </c>
      <c r="U673" t="s">
        <v>33</v>
      </c>
      <c r="V673" s="13" t="s">
        <v>2039</v>
      </c>
      <c r="W673" s="13" t="s">
        <v>2040</v>
      </c>
    </row>
    <row r="674" spans="1:23" ht="34" x14ac:dyDescent="0.2">
      <c r="A674">
        <v>672</v>
      </c>
      <c r="B674" t="s">
        <v>1384</v>
      </c>
      <c r="C674" s="3" t="s">
        <v>1385</v>
      </c>
      <c r="D674">
        <v>197900</v>
      </c>
      <c r="E674" s="13" t="str">
        <f t="shared" si="71"/>
        <v>Greater than or equal to 50000</v>
      </c>
      <c r="F674">
        <v>110689</v>
      </c>
      <c r="G674" s="7">
        <f t="shared" si="70"/>
        <v>55.931783729156137</v>
      </c>
      <c r="H674" t="s">
        <v>14</v>
      </c>
      <c r="I674">
        <v>4428</v>
      </c>
      <c r="J674" s="9">
        <f t="shared" si="72"/>
        <v>24.997515808491418</v>
      </c>
      <c r="K674" t="s">
        <v>26</v>
      </c>
      <c r="L674" t="s">
        <v>27</v>
      </c>
      <c r="M674">
        <v>1521608400</v>
      </c>
      <c r="N674" s="11">
        <f t="shared" si="73"/>
        <v>43180.208333333328</v>
      </c>
      <c r="O674">
        <v>1522472400</v>
      </c>
      <c r="P674" s="11">
        <f t="shared" si="74"/>
        <v>43190.208333333328</v>
      </c>
      <c r="Q674" s="14">
        <f t="shared" si="75"/>
        <v>43180.208333333328</v>
      </c>
      <c r="R674" s="12">
        <f t="shared" si="76"/>
        <v>2018</v>
      </c>
      <c r="S674" t="b">
        <v>0</v>
      </c>
      <c r="T674" t="b">
        <v>0</v>
      </c>
      <c r="U674" t="s">
        <v>33</v>
      </c>
      <c r="V674" s="13" t="s">
        <v>2039</v>
      </c>
      <c r="W674" s="13" t="s">
        <v>2040</v>
      </c>
    </row>
    <row r="675" spans="1:23" ht="17" x14ac:dyDescent="0.2">
      <c r="A675">
        <v>673</v>
      </c>
      <c r="B675" t="s">
        <v>1386</v>
      </c>
      <c r="C675" s="3" t="s">
        <v>1387</v>
      </c>
      <c r="D675">
        <v>5600</v>
      </c>
      <c r="E675" s="13" t="str">
        <f t="shared" si="71"/>
        <v>5000 to 9999</v>
      </c>
      <c r="F675">
        <v>2445</v>
      </c>
      <c r="G675" s="7">
        <f t="shared" si="70"/>
        <v>43.660714285714285</v>
      </c>
      <c r="H675" t="s">
        <v>14</v>
      </c>
      <c r="I675">
        <v>58</v>
      </c>
      <c r="J675" s="9">
        <f t="shared" si="72"/>
        <v>42.155172413793103</v>
      </c>
      <c r="K675" t="s">
        <v>107</v>
      </c>
      <c r="L675" t="s">
        <v>108</v>
      </c>
      <c r="M675">
        <v>1460696400</v>
      </c>
      <c r="N675" s="11">
        <f t="shared" si="73"/>
        <v>42475.208333333328</v>
      </c>
      <c r="O675">
        <v>1462510800</v>
      </c>
      <c r="P675" s="11">
        <f t="shared" si="74"/>
        <v>42496.208333333328</v>
      </c>
      <c r="Q675" s="14">
        <f t="shared" si="75"/>
        <v>42475.208333333328</v>
      </c>
      <c r="R675" s="12">
        <f t="shared" si="76"/>
        <v>2016</v>
      </c>
      <c r="S675" t="b">
        <v>0</v>
      </c>
      <c r="T675" t="b">
        <v>0</v>
      </c>
      <c r="U675" t="s">
        <v>60</v>
      </c>
      <c r="V675" s="13" t="s">
        <v>2035</v>
      </c>
      <c r="W675" s="13" t="s">
        <v>2045</v>
      </c>
    </row>
    <row r="676" spans="1:23" ht="34" x14ac:dyDescent="0.2">
      <c r="A676">
        <v>674</v>
      </c>
      <c r="B676" t="s">
        <v>1388</v>
      </c>
      <c r="C676" s="3" t="s">
        <v>1389</v>
      </c>
      <c r="D676">
        <v>170700</v>
      </c>
      <c r="E676" s="13" t="str">
        <f t="shared" si="71"/>
        <v>Greater than or equal to 50000</v>
      </c>
      <c r="F676">
        <v>57250</v>
      </c>
      <c r="G676" s="7">
        <f t="shared" si="70"/>
        <v>33.53837141183363</v>
      </c>
      <c r="H676" t="s">
        <v>74</v>
      </c>
      <c r="I676">
        <v>1218</v>
      </c>
      <c r="J676" s="9">
        <f t="shared" si="72"/>
        <v>47.003284072249592</v>
      </c>
      <c r="K676" t="s">
        <v>21</v>
      </c>
      <c r="L676" t="s">
        <v>22</v>
      </c>
      <c r="M676">
        <v>1313730000</v>
      </c>
      <c r="N676" s="11">
        <f t="shared" si="73"/>
        <v>40774.208333333336</v>
      </c>
      <c r="O676">
        <v>1317790800</v>
      </c>
      <c r="P676" s="11">
        <f t="shared" si="74"/>
        <v>40821.208333333336</v>
      </c>
      <c r="Q676" s="14">
        <f t="shared" si="75"/>
        <v>40774.208333333336</v>
      </c>
      <c r="R676" s="12">
        <f t="shared" si="76"/>
        <v>2011</v>
      </c>
      <c r="S676" t="b">
        <v>0</v>
      </c>
      <c r="T676" t="b">
        <v>0</v>
      </c>
      <c r="U676" t="s">
        <v>122</v>
      </c>
      <c r="V676" s="13" t="s">
        <v>2054</v>
      </c>
      <c r="W676" s="13" t="s">
        <v>2055</v>
      </c>
    </row>
    <row r="677" spans="1:23" ht="17" x14ac:dyDescent="0.2">
      <c r="A677">
        <v>675</v>
      </c>
      <c r="B677" t="s">
        <v>1390</v>
      </c>
      <c r="C677" s="3" t="s">
        <v>1391</v>
      </c>
      <c r="D677">
        <v>9700</v>
      </c>
      <c r="E677" s="13" t="str">
        <f t="shared" si="71"/>
        <v>5000 to 9999</v>
      </c>
      <c r="F677">
        <v>11929</v>
      </c>
      <c r="G677" s="7">
        <f t="shared" si="70"/>
        <v>122.97938144329896</v>
      </c>
      <c r="H677" t="s">
        <v>20</v>
      </c>
      <c r="I677">
        <v>331</v>
      </c>
      <c r="J677" s="9">
        <f t="shared" si="72"/>
        <v>36.0392749244713</v>
      </c>
      <c r="K677" t="s">
        <v>21</v>
      </c>
      <c r="L677" t="s">
        <v>22</v>
      </c>
      <c r="M677">
        <v>1568178000</v>
      </c>
      <c r="N677" s="11">
        <f t="shared" si="73"/>
        <v>43719.208333333328</v>
      </c>
      <c r="O677">
        <v>1568782800</v>
      </c>
      <c r="P677" s="11">
        <f t="shared" si="74"/>
        <v>43726.208333333328</v>
      </c>
      <c r="Q677" s="14">
        <f t="shared" si="75"/>
        <v>43719.208333333328</v>
      </c>
      <c r="R677" s="12">
        <f t="shared" si="76"/>
        <v>2019</v>
      </c>
      <c r="S677" t="b">
        <v>0</v>
      </c>
      <c r="T677" t="b">
        <v>0</v>
      </c>
      <c r="U677" t="s">
        <v>1029</v>
      </c>
      <c r="V677" s="13" t="s">
        <v>2064</v>
      </c>
      <c r="W677" s="13" t="s">
        <v>2065</v>
      </c>
    </row>
    <row r="678" spans="1:23" ht="34" x14ac:dyDescent="0.2">
      <c r="A678">
        <v>676</v>
      </c>
      <c r="B678" t="s">
        <v>1392</v>
      </c>
      <c r="C678" s="3" t="s">
        <v>1393</v>
      </c>
      <c r="D678">
        <v>62300</v>
      </c>
      <c r="E678" s="13" t="str">
        <f t="shared" si="71"/>
        <v>Greater than or equal to 50000</v>
      </c>
      <c r="F678">
        <v>118214</v>
      </c>
      <c r="G678" s="7">
        <f t="shared" si="70"/>
        <v>189.74959871589084</v>
      </c>
      <c r="H678" t="s">
        <v>20</v>
      </c>
      <c r="I678">
        <v>1170</v>
      </c>
      <c r="J678" s="9">
        <f t="shared" si="72"/>
        <v>101.03760683760684</v>
      </c>
      <c r="K678" t="s">
        <v>21</v>
      </c>
      <c r="L678" t="s">
        <v>22</v>
      </c>
      <c r="M678">
        <v>1348635600</v>
      </c>
      <c r="N678" s="11">
        <f t="shared" si="73"/>
        <v>41178.208333333336</v>
      </c>
      <c r="O678">
        <v>1349413200</v>
      </c>
      <c r="P678" s="11">
        <f t="shared" si="74"/>
        <v>41187.208333333336</v>
      </c>
      <c r="Q678" s="14">
        <f t="shared" si="75"/>
        <v>41178.208333333336</v>
      </c>
      <c r="R678" s="12">
        <f t="shared" si="76"/>
        <v>2012</v>
      </c>
      <c r="S678" t="b">
        <v>0</v>
      </c>
      <c r="T678" t="b">
        <v>0</v>
      </c>
      <c r="U678" t="s">
        <v>122</v>
      </c>
      <c r="V678" s="13" t="s">
        <v>2054</v>
      </c>
      <c r="W678" s="13" t="s">
        <v>2055</v>
      </c>
    </row>
    <row r="679" spans="1:23" ht="17" x14ac:dyDescent="0.2">
      <c r="A679">
        <v>677</v>
      </c>
      <c r="B679" t="s">
        <v>1394</v>
      </c>
      <c r="C679" s="3" t="s">
        <v>1395</v>
      </c>
      <c r="D679">
        <v>5300</v>
      </c>
      <c r="E679" s="13" t="str">
        <f t="shared" si="71"/>
        <v>5000 to 9999</v>
      </c>
      <c r="F679">
        <v>4432</v>
      </c>
      <c r="G679" s="7">
        <f t="shared" si="70"/>
        <v>83.622641509433961</v>
      </c>
      <c r="H679" t="s">
        <v>14</v>
      </c>
      <c r="I679">
        <v>111</v>
      </c>
      <c r="J679" s="9">
        <f t="shared" si="72"/>
        <v>39.927927927927925</v>
      </c>
      <c r="K679" t="s">
        <v>21</v>
      </c>
      <c r="L679" t="s">
        <v>22</v>
      </c>
      <c r="M679">
        <v>1468126800</v>
      </c>
      <c r="N679" s="11">
        <f t="shared" si="73"/>
        <v>42561.208333333328</v>
      </c>
      <c r="O679">
        <v>1472446800</v>
      </c>
      <c r="P679" s="11">
        <f t="shared" si="74"/>
        <v>42611.208333333328</v>
      </c>
      <c r="Q679" s="14">
        <f t="shared" si="75"/>
        <v>42561.208333333328</v>
      </c>
      <c r="R679" s="12">
        <f t="shared" si="76"/>
        <v>2016</v>
      </c>
      <c r="S679" t="b">
        <v>0</v>
      </c>
      <c r="T679" t="b">
        <v>0</v>
      </c>
      <c r="U679" t="s">
        <v>119</v>
      </c>
      <c r="V679" s="13" t="s">
        <v>2047</v>
      </c>
      <c r="W679" s="13" t="s">
        <v>2053</v>
      </c>
    </row>
    <row r="680" spans="1:23" ht="34" x14ac:dyDescent="0.2">
      <c r="A680">
        <v>678</v>
      </c>
      <c r="B680" t="s">
        <v>1396</v>
      </c>
      <c r="C680" s="3" t="s">
        <v>1397</v>
      </c>
      <c r="D680">
        <v>99500</v>
      </c>
      <c r="E680" s="13" t="str">
        <f t="shared" si="71"/>
        <v>Greater than or equal to 50000</v>
      </c>
      <c r="F680">
        <v>17879</v>
      </c>
      <c r="G680" s="7">
        <f t="shared" si="70"/>
        <v>17.968844221105527</v>
      </c>
      <c r="H680" t="s">
        <v>74</v>
      </c>
      <c r="I680">
        <v>215</v>
      </c>
      <c r="J680" s="9">
        <f t="shared" si="72"/>
        <v>83.158139534883716</v>
      </c>
      <c r="K680" t="s">
        <v>21</v>
      </c>
      <c r="L680" t="s">
        <v>22</v>
      </c>
      <c r="M680">
        <v>1547877600</v>
      </c>
      <c r="N680" s="11">
        <f t="shared" si="73"/>
        <v>43484.25</v>
      </c>
      <c r="O680">
        <v>1548050400</v>
      </c>
      <c r="P680" s="11">
        <f t="shared" si="74"/>
        <v>43486.25</v>
      </c>
      <c r="Q680" s="14">
        <f t="shared" si="75"/>
        <v>43484.25</v>
      </c>
      <c r="R680" s="12">
        <f t="shared" si="76"/>
        <v>2019</v>
      </c>
      <c r="S680" t="b">
        <v>0</v>
      </c>
      <c r="T680" t="b">
        <v>0</v>
      </c>
      <c r="U680" t="s">
        <v>53</v>
      </c>
      <c r="V680" s="13" t="s">
        <v>2041</v>
      </c>
      <c r="W680" s="13" t="s">
        <v>2044</v>
      </c>
    </row>
    <row r="681" spans="1:23" ht="17" x14ac:dyDescent="0.2">
      <c r="A681">
        <v>679</v>
      </c>
      <c r="B681" t="s">
        <v>668</v>
      </c>
      <c r="C681" s="3" t="s">
        <v>1398</v>
      </c>
      <c r="D681">
        <v>1400</v>
      </c>
      <c r="E681" s="13" t="str">
        <f t="shared" si="71"/>
        <v>1000 to 4999</v>
      </c>
      <c r="F681">
        <v>14511</v>
      </c>
      <c r="G681" s="7">
        <f t="shared" si="70"/>
        <v>1036.5</v>
      </c>
      <c r="H681" t="s">
        <v>20</v>
      </c>
      <c r="I681">
        <v>363</v>
      </c>
      <c r="J681" s="9">
        <f t="shared" si="72"/>
        <v>39.97520661157025</v>
      </c>
      <c r="K681" t="s">
        <v>21</v>
      </c>
      <c r="L681" t="s">
        <v>22</v>
      </c>
      <c r="M681">
        <v>1571374800</v>
      </c>
      <c r="N681" s="11">
        <f t="shared" si="73"/>
        <v>43756.208333333328</v>
      </c>
      <c r="O681">
        <v>1571806800</v>
      </c>
      <c r="P681" s="11">
        <f t="shared" si="74"/>
        <v>43761.208333333328</v>
      </c>
      <c r="Q681" s="14">
        <f t="shared" si="75"/>
        <v>43756.208333333328</v>
      </c>
      <c r="R681" s="12">
        <f t="shared" si="76"/>
        <v>2019</v>
      </c>
      <c r="S681" t="b">
        <v>0</v>
      </c>
      <c r="T681" t="b">
        <v>1</v>
      </c>
      <c r="U681" t="s">
        <v>17</v>
      </c>
      <c r="V681" s="13" t="s">
        <v>2033</v>
      </c>
      <c r="W681" s="13" t="s">
        <v>2034</v>
      </c>
    </row>
    <row r="682" spans="1:23" ht="34" x14ac:dyDescent="0.2">
      <c r="A682">
        <v>680</v>
      </c>
      <c r="B682" t="s">
        <v>1399</v>
      </c>
      <c r="C682" s="3" t="s">
        <v>1400</v>
      </c>
      <c r="D682">
        <v>145600</v>
      </c>
      <c r="E682" s="13" t="str">
        <f t="shared" si="71"/>
        <v>Greater than or equal to 50000</v>
      </c>
      <c r="F682">
        <v>141822</v>
      </c>
      <c r="G682" s="7">
        <f t="shared" si="70"/>
        <v>97.405219780219781</v>
      </c>
      <c r="H682" t="s">
        <v>14</v>
      </c>
      <c r="I682">
        <v>2955</v>
      </c>
      <c r="J682" s="9">
        <f t="shared" si="72"/>
        <v>47.993908629441627</v>
      </c>
      <c r="K682" t="s">
        <v>21</v>
      </c>
      <c r="L682" t="s">
        <v>22</v>
      </c>
      <c r="M682">
        <v>1576303200</v>
      </c>
      <c r="N682" s="11">
        <f t="shared" si="73"/>
        <v>43813.25</v>
      </c>
      <c r="O682">
        <v>1576476000</v>
      </c>
      <c r="P682" s="11">
        <f t="shared" si="74"/>
        <v>43815.25</v>
      </c>
      <c r="Q682" s="14">
        <f t="shared" si="75"/>
        <v>43813.25</v>
      </c>
      <c r="R682" s="12">
        <f t="shared" si="76"/>
        <v>2019</v>
      </c>
      <c r="S682" t="b">
        <v>0</v>
      </c>
      <c r="T682" t="b">
        <v>1</v>
      </c>
      <c r="U682" t="s">
        <v>292</v>
      </c>
      <c r="V682" s="13" t="s">
        <v>2050</v>
      </c>
      <c r="W682" s="13" t="s">
        <v>2061</v>
      </c>
    </row>
    <row r="683" spans="1:23" ht="34" x14ac:dyDescent="0.2">
      <c r="A683">
        <v>681</v>
      </c>
      <c r="B683" t="s">
        <v>1401</v>
      </c>
      <c r="C683" s="3" t="s">
        <v>1402</v>
      </c>
      <c r="D683">
        <v>184100</v>
      </c>
      <c r="E683" s="13" t="str">
        <f t="shared" si="71"/>
        <v>Greater than or equal to 50000</v>
      </c>
      <c r="F683">
        <v>159037</v>
      </c>
      <c r="G683" s="7">
        <f t="shared" si="70"/>
        <v>86.386203150461711</v>
      </c>
      <c r="H683" t="s">
        <v>14</v>
      </c>
      <c r="I683">
        <v>1657</v>
      </c>
      <c r="J683" s="9">
        <f t="shared" si="72"/>
        <v>95.978877489438744</v>
      </c>
      <c r="K683" t="s">
        <v>21</v>
      </c>
      <c r="L683" t="s">
        <v>22</v>
      </c>
      <c r="M683">
        <v>1324447200</v>
      </c>
      <c r="N683" s="11">
        <f t="shared" si="73"/>
        <v>40898.25</v>
      </c>
      <c r="O683">
        <v>1324965600</v>
      </c>
      <c r="P683" s="11">
        <f t="shared" si="74"/>
        <v>40904.25</v>
      </c>
      <c r="Q683" s="14">
        <f t="shared" si="75"/>
        <v>40898.25</v>
      </c>
      <c r="R683" s="12">
        <f t="shared" si="76"/>
        <v>2011</v>
      </c>
      <c r="S683" t="b">
        <v>0</v>
      </c>
      <c r="T683" t="b">
        <v>0</v>
      </c>
      <c r="U683" t="s">
        <v>33</v>
      </c>
      <c r="V683" s="13" t="s">
        <v>2039</v>
      </c>
      <c r="W683" s="13" t="s">
        <v>2040</v>
      </c>
    </row>
    <row r="684" spans="1:23" ht="17" x14ac:dyDescent="0.2">
      <c r="A684">
        <v>682</v>
      </c>
      <c r="B684" t="s">
        <v>1403</v>
      </c>
      <c r="C684" s="3" t="s">
        <v>1404</v>
      </c>
      <c r="D684">
        <v>5400</v>
      </c>
      <c r="E684" s="13" t="str">
        <f t="shared" si="71"/>
        <v>5000 to 9999</v>
      </c>
      <c r="F684">
        <v>8109</v>
      </c>
      <c r="G684" s="7">
        <f t="shared" si="70"/>
        <v>150.16666666666666</v>
      </c>
      <c r="H684" t="s">
        <v>20</v>
      </c>
      <c r="I684">
        <v>103</v>
      </c>
      <c r="J684" s="9">
        <f t="shared" si="72"/>
        <v>78.728155339805824</v>
      </c>
      <c r="K684" t="s">
        <v>21</v>
      </c>
      <c r="L684" t="s">
        <v>22</v>
      </c>
      <c r="M684">
        <v>1386741600</v>
      </c>
      <c r="N684" s="11">
        <f t="shared" si="73"/>
        <v>41619.25</v>
      </c>
      <c r="O684">
        <v>1387519200</v>
      </c>
      <c r="P684" s="11">
        <f t="shared" si="74"/>
        <v>41628.25</v>
      </c>
      <c r="Q684" s="14">
        <f t="shared" si="75"/>
        <v>41619.25</v>
      </c>
      <c r="R684" s="12">
        <f t="shared" si="76"/>
        <v>2013</v>
      </c>
      <c r="S684" t="b">
        <v>0</v>
      </c>
      <c r="T684" t="b">
        <v>0</v>
      </c>
      <c r="U684" t="s">
        <v>33</v>
      </c>
      <c r="V684" s="13" t="s">
        <v>2039</v>
      </c>
      <c r="W684" s="13" t="s">
        <v>2040</v>
      </c>
    </row>
    <row r="685" spans="1:23" ht="17" x14ac:dyDescent="0.2">
      <c r="A685">
        <v>683</v>
      </c>
      <c r="B685" t="s">
        <v>1405</v>
      </c>
      <c r="C685" s="3" t="s">
        <v>1406</v>
      </c>
      <c r="D685">
        <v>2300</v>
      </c>
      <c r="E685" s="13" t="str">
        <f t="shared" si="71"/>
        <v>1000 to 4999</v>
      </c>
      <c r="F685">
        <v>8244</v>
      </c>
      <c r="G685" s="7">
        <f t="shared" si="70"/>
        <v>358.43478260869563</v>
      </c>
      <c r="H685" t="s">
        <v>20</v>
      </c>
      <c r="I685">
        <v>147</v>
      </c>
      <c r="J685" s="9">
        <f t="shared" si="72"/>
        <v>56.081632653061227</v>
      </c>
      <c r="K685" t="s">
        <v>21</v>
      </c>
      <c r="L685" t="s">
        <v>22</v>
      </c>
      <c r="M685">
        <v>1537074000</v>
      </c>
      <c r="N685" s="11">
        <f t="shared" si="73"/>
        <v>43359.208333333328</v>
      </c>
      <c r="O685">
        <v>1537246800</v>
      </c>
      <c r="P685" s="11">
        <f t="shared" si="74"/>
        <v>43361.208333333328</v>
      </c>
      <c r="Q685" s="14">
        <f t="shared" si="75"/>
        <v>43359.208333333328</v>
      </c>
      <c r="R685" s="12">
        <f t="shared" si="76"/>
        <v>2018</v>
      </c>
      <c r="S685" t="b">
        <v>0</v>
      </c>
      <c r="T685" t="b">
        <v>0</v>
      </c>
      <c r="U685" t="s">
        <v>33</v>
      </c>
      <c r="V685" s="13" t="s">
        <v>2039</v>
      </c>
      <c r="W685" s="13" t="s">
        <v>2040</v>
      </c>
    </row>
    <row r="686" spans="1:23" ht="17" x14ac:dyDescent="0.2">
      <c r="A686">
        <v>684</v>
      </c>
      <c r="B686" t="s">
        <v>1407</v>
      </c>
      <c r="C686" s="3" t="s">
        <v>1408</v>
      </c>
      <c r="D686">
        <v>1400</v>
      </c>
      <c r="E686" s="13" t="str">
        <f t="shared" si="71"/>
        <v>1000 to 4999</v>
      </c>
      <c r="F686">
        <v>7600</v>
      </c>
      <c r="G686" s="7">
        <f t="shared" si="70"/>
        <v>542.85714285714289</v>
      </c>
      <c r="H686" t="s">
        <v>20</v>
      </c>
      <c r="I686">
        <v>110</v>
      </c>
      <c r="J686" s="9">
        <f t="shared" si="72"/>
        <v>69.090909090909093</v>
      </c>
      <c r="K686" t="s">
        <v>15</v>
      </c>
      <c r="L686" t="s">
        <v>16</v>
      </c>
      <c r="M686">
        <v>1277787600</v>
      </c>
      <c r="N686" s="11">
        <f t="shared" si="73"/>
        <v>40358.208333333336</v>
      </c>
      <c r="O686">
        <v>1279515600</v>
      </c>
      <c r="P686" s="11">
        <f t="shared" si="74"/>
        <v>40378.208333333336</v>
      </c>
      <c r="Q686" s="14">
        <f t="shared" si="75"/>
        <v>40358.208333333336</v>
      </c>
      <c r="R686" s="12">
        <f t="shared" si="76"/>
        <v>2010</v>
      </c>
      <c r="S686" t="b">
        <v>0</v>
      </c>
      <c r="T686" t="b">
        <v>0</v>
      </c>
      <c r="U686" t="s">
        <v>68</v>
      </c>
      <c r="V686" s="13" t="s">
        <v>2047</v>
      </c>
      <c r="W686" s="13" t="s">
        <v>2048</v>
      </c>
    </row>
    <row r="687" spans="1:23" ht="34" x14ac:dyDescent="0.2">
      <c r="A687">
        <v>685</v>
      </c>
      <c r="B687" t="s">
        <v>1409</v>
      </c>
      <c r="C687" s="3" t="s">
        <v>1410</v>
      </c>
      <c r="D687">
        <v>140000</v>
      </c>
      <c r="E687" s="13" t="str">
        <f t="shared" si="71"/>
        <v>Greater than or equal to 50000</v>
      </c>
      <c r="F687">
        <v>94501</v>
      </c>
      <c r="G687" s="7">
        <f t="shared" si="70"/>
        <v>67.500714285714281</v>
      </c>
      <c r="H687" t="s">
        <v>14</v>
      </c>
      <c r="I687">
        <v>926</v>
      </c>
      <c r="J687" s="9">
        <f t="shared" si="72"/>
        <v>102.05291576673866</v>
      </c>
      <c r="K687" t="s">
        <v>15</v>
      </c>
      <c r="L687" t="s">
        <v>16</v>
      </c>
      <c r="M687">
        <v>1440306000</v>
      </c>
      <c r="N687" s="11">
        <f t="shared" si="73"/>
        <v>42239.208333333328</v>
      </c>
      <c r="O687">
        <v>1442379600</v>
      </c>
      <c r="P687" s="11">
        <f t="shared" si="74"/>
        <v>42263.208333333328</v>
      </c>
      <c r="Q687" s="14">
        <f t="shared" si="75"/>
        <v>42239.208333333328</v>
      </c>
      <c r="R687" s="12">
        <f t="shared" si="76"/>
        <v>2015</v>
      </c>
      <c r="S687" t="b">
        <v>0</v>
      </c>
      <c r="T687" t="b">
        <v>0</v>
      </c>
      <c r="U687" t="s">
        <v>33</v>
      </c>
      <c r="V687" s="13" t="s">
        <v>2039</v>
      </c>
      <c r="W687" s="13" t="s">
        <v>2040</v>
      </c>
    </row>
    <row r="688" spans="1:23" ht="17" x14ac:dyDescent="0.2">
      <c r="A688">
        <v>686</v>
      </c>
      <c r="B688" t="s">
        <v>1411</v>
      </c>
      <c r="C688" s="3" t="s">
        <v>1412</v>
      </c>
      <c r="D688">
        <v>7500</v>
      </c>
      <c r="E688" s="13" t="str">
        <f t="shared" si="71"/>
        <v>5000 to 9999</v>
      </c>
      <c r="F688">
        <v>14381</v>
      </c>
      <c r="G688" s="7">
        <f t="shared" si="70"/>
        <v>191.74666666666667</v>
      </c>
      <c r="H688" t="s">
        <v>20</v>
      </c>
      <c r="I688">
        <v>134</v>
      </c>
      <c r="J688" s="9">
        <f t="shared" si="72"/>
        <v>107.32089552238806</v>
      </c>
      <c r="K688" t="s">
        <v>21</v>
      </c>
      <c r="L688" t="s">
        <v>22</v>
      </c>
      <c r="M688">
        <v>1522126800</v>
      </c>
      <c r="N688" s="11">
        <f t="shared" si="73"/>
        <v>43186.208333333328</v>
      </c>
      <c r="O688">
        <v>1523077200</v>
      </c>
      <c r="P688" s="11">
        <f t="shared" si="74"/>
        <v>43197.208333333328</v>
      </c>
      <c r="Q688" s="14">
        <f t="shared" si="75"/>
        <v>43186.208333333328</v>
      </c>
      <c r="R688" s="12">
        <f t="shared" si="76"/>
        <v>2018</v>
      </c>
      <c r="S688" t="b">
        <v>0</v>
      </c>
      <c r="T688" t="b">
        <v>0</v>
      </c>
      <c r="U688" t="s">
        <v>65</v>
      </c>
      <c r="V688" s="13" t="s">
        <v>2037</v>
      </c>
      <c r="W688" s="13" t="s">
        <v>2046</v>
      </c>
    </row>
    <row r="689" spans="1:23" ht="17" x14ac:dyDescent="0.2">
      <c r="A689">
        <v>687</v>
      </c>
      <c r="B689" t="s">
        <v>1413</v>
      </c>
      <c r="C689" s="3" t="s">
        <v>1414</v>
      </c>
      <c r="D689">
        <v>1500</v>
      </c>
      <c r="E689" s="13" t="str">
        <f t="shared" si="71"/>
        <v>1000 to 4999</v>
      </c>
      <c r="F689">
        <v>13980</v>
      </c>
      <c r="G689" s="7">
        <f t="shared" si="70"/>
        <v>932</v>
      </c>
      <c r="H689" t="s">
        <v>20</v>
      </c>
      <c r="I689">
        <v>269</v>
      </c>
      <c r="J689" s="9">
        <f t="shared" si="72"/>
        <v>51.970260223048328</v>
      </c>
      <c r="K689" t="s">
        <v>21</v>
      </c>
      <c r="L689" t="s">
        <v>22</v>
      </c>
      <c r="M689">
        <v>1489298400</v>
      </c>
      <c r="N689" s="11">
        <f t="shared" si="73"/>
        <v>42806.25</v>
      </c>
      <c r="O689">
        <v>1489554000</v>
      </c>
      <c r="P689" s="11">
        <f t="shared" si="74"/>
        <v>42809.208333333328</v>
      </c>
      <c r="Q689" s="14">
        <f t="shared" si="75"/>
        <v>42806.25</v>
      </c>
      <c r="R689" s="12">
        <f t="shared" si="76"/>
        <v>2017</v>
      </c>
      <c r="S689" t="b">
        <v>0</v>
      </c>
      <c r="T689" t="b">
        <v>0</v>
      </c>
      <c r="U689" t="s">
        <v>33</v>
      </c>
      <c r="V689" s="13" t="s">
        <v>2039</v>
      </c>
      <c r="W689" s="13" t="s">
        <v>2040</v>
      </c>
    </row>
    <row r="690" spans="1:23" ht="17" x14ac:dyDescent="0.2">
      <c r="A690">
        <v>688</v>
      </c>
      <c r="B690" t="s">
        <v>1415</v>
      </c>
      <c r="C690" s="3" t="s">
        <v>1416</v>
      </c>
      <c r="D690">
        <v>2900</v>
      </c>
      <c r="E690" s="13" t="str">
        <f t="shared" si="71"/>
        <v>1000 to 4999</v>
      </c>
      <c r="F690">
        <v>12449</v>
      </c>
      <c r="G690" s="7">
        <f t="shared" si="70"/>
        <v>429.27586206896552</v>
      </c>
      <c r="H690" t="s">
        <v>20</v>
      </c>
      <c r="I690">
        <v>175</v>
      </c>
      <c r="J690" s="9">
        <f t="shared" si="72"/>
        <v>71.137142857142862</v>
      </c>
      <c r="K690" t="s">
        <v>21</v>
      </c>
      <c r="L690" t="s">
        <v>22</v>
      </c>
      <c r="M690">
        <v>1547100000</v>
      </c>
      <c r="N690" s="11">
        <f t="shared" si="73"/>
        <v>43475.25</v>
      </c>
      <c r="O690">
        <v>1548482400</v>
      </c>
      <c r="P690" s="11">
        <f t="shared" si="74"/>
        <v>43491.25</v>
      </c>
      <c r="Q690" s="14">
        <f t="shared" si="75"/>
        <v>43475.25</v>
      </c>
      <c r="R690" s="12">
        <f t="shared" si="76"/>
        <v>2019</v>
      </c>
      <c r="S690" t="b">
        <v>0</v>
      </c>
      <c r="T690" t="b">
        <v>1</v>
      </c>
      <c r="U690" t="s">
        <v>269</v>
      </c>
      <c r="V690" s="13" t="s">
        <v>2041</v>
      </c>
      <c r="W690" s="13" t="s">
        <v>2060</v>
      </c>
    </row>
    <row r="691" spans="1:23" ht="17" x14ac:dyDescent="0.2">
      <c r="A691">
        <v>689</v>
      </c>
      <c r="B691" t="s">
        <v>1417</v>
      </c>
      <c r="C691" s="3" t="s">
        <v>1418</v>
      </c>
      <c r="D691">
        <v>7300</v>
      </c>
      <c r="E691" s="13" t="str">
        <f t="shared" si="71"/>
        <v>5000 to 9999</v>
      </c>
      <c r="F691">
        <v>7348</v>
      </c>
      <c r="G691" s="7">
        <f t="shared" si="70"/>
        <v>100.65753424657535</v>
      </c>
      <c r="H691" t="s">
        <v>20</v>
      </c>
      <c r="I691">
        <v>69</v>
      </c>
      <c r="J691" s="9">
        <f t="shared" si="72"/>
        <v>106.49275362318841</v>
      </c>
      <c r="K691" t="s">
        <v>21</v>
      </c>
      <c r="L691" t="s">
        <v>22</v>
      </c>
      <c r="M691">
        <v>1383022800</v>
      </c>
      <c r="N691" s="11">
        <f t="shared" si="73"/>
        <v>41576.208333333336</v>
      </c>
      <c r="O691">
        <v>1384063200</v>
      </c>
      <c r="P691" s="11">
        <f t="shared" si="74"/>
        <v>41588.25</v>
      </c>
      <c r="Q691" s="14">
        <f t="shared" si="75"/>
        <v>41576.208333333336</v>
      </c>
      <c r="R691" s="12">
        <f t="shared" si="76"/>
        <v>2013</v>
      </c>
      <c r="S691" t="b">
        <v>0</v>
      </c>
      <c r="T691" t="b">
        <v>0</v>
      </c>
      <c r="U691" t="s">
        <v>28</v>
      </c>
      <c r="V691" s="13" t="s">
        <v>2037</v>
      </c>
      <c r="W691" s="13" t="s">
        <v>2038</v>
      </c>
    </row>
    <row r="692" spans="1:23" ht="17" x14ac:dyDescent="0.2">
      <c r="A692">
        <v>690</v>
      </c>
      <c r="B692" t="s">
        <v>1419</v>
      </c>
      <c r="C692" s="3" t="s">
        <v>1420</v>
      </c>
      <c r="D692">
        <v>3600</v>
      </c>
      <c r="E692" s="13" t="str">
        <f t="shared" si="71"/>
        <v>1000 to 4999</v>
      </c>
      <c r="F692">
        <v>8158</v>
      </c>
      <c r="G692" s="7">
        <f t="shared" si="70"/>
        <v>226.61111111111109</v>
      </c>
      <c r="H692" t="s">
        <v>20</v>
      </c>
      <c r="I692">
        <v>190</v>
      </c>
      <c r="J692" s="9">
        <f t="shared" si="72"/>
        <v>42.93684210526316</v>
      </c>
      <c r="K692" t="s">
        <v>21</v>
      </c>
      <c r="L692" t="s">
        <v>22</v>
      </c>
      <c r="M692">
        <v>1322373600</v>
      </c>
      <c r="N692" s="11">
        <f t="shared" si="73"/>
        <v>40874.25</v>
      </c>
      <c r="O692">
        <v>1322892000</v>
      </c>
      <c r="P692" s="11">
        <f t="shared" si="74"/>
        <v>40880.25</v>
      </c>
      <c r="Q692" s="14">
        <f t="shared" si="75"/>
        <v>40874.25</v>
      </c>
      <c r="R692" s="12">
        <f t="shared" si="76"/>
        <v>2011</v>
      </c>
      <c r="S692" t="b">
        <v>0</v>
      </c>
      <c r="T692" t="b">
        <v>1</v>
      </c>
      <c r="U692" t="s">
        <v>42</v>
      </c>
      <c r="V692" s="13" t="s">
        <v>2041</v>
      </c>
      <c r="W692" s="13" t="s">
        <v>2042</v>
      </c>
    </row>
    <row r="693" spans="1:23" ht="17" x14ac:dyDescent="0.2">
      <c r="A693">
        <v>691</v>
      </c>
      <c r="B693" t="s">
        <v>1421</v>
      </c>
      <c r="C693" s="3" t="s">
        <v>1422</v>
      </c>
      <c r="D693">
        <v>5000</v>
      </c>
      <c r="E693" s="13" t="str">
        <f t="shared" si="71"/>
        <v>5000 to 9999</v>
      </c>
      <c r="F693">
        <v>7119</v>
      </c>
      <c r="G693" s="7">
        <f t="shared" si="70"/>
        <v>142.38</v>
      </c>
      <c r="H693" t="s">
        <v>20</v>
      </c>
      <c r="I693">
        <v>237</v>
      </c>
      <c r="J693" s="9">
        <f t="shared" si="72"/>
        <v>30.037974683544302</v>
      </c>
      <c r="K693" t="s">
        <v>21</v>
      </c>
      <c r="L693" t="s">
        <v>22</v>
      </c>
      <c r="M693">
        <v>1349240400</v>
      </c>
      <c r="N693" s="11">
        <f t="shared" si="73"/>
        <v>41185.208333333336</v>
      </c>
      <c r="O693">
        <v>1350709200</v>
      </c>
      <c r="P693" s="11">
        <f t="shared" si="74"/>
        <v>41202.208333333336</v>
      </c>
      <c r="Q693" s="14">
        <f t="shared" si="75"/>
        <v>41185.208333333336</v>
      </c>
      <c r="R693" s="12">
        <f t="shared" si="76"/>
        <v>2012</v>
      </c>
      <c r="S693" t="b">
        <v>1</v>
      </c>
      <c r="T693" t="b">
        <v>1</v>
      </c>
      <c r="U693" t="s">
        <v>42</v>
      </c>
      <c r="V693" s="13" t="s">
        <v>2041</v>
      </c>
      <c r="W693" s="13" t="s">
        <v>2042</v>
      </c>
    </row>
    <row r="694" spans="1:23" ht="17" x14ac:dyDescent="0.2">
      <c r="A694">
        <v>692</v>
      </c>
      <c r="B694" t="s">
        <v>1423</v>
      </c>
      <c r="C694" s="3" t="s">
        <v>1424</v>
      </c>
      <c r="D694">
        <v>6000</v>
      </c>
      <c r="E694" s="13" t="str">
        <f t="shared" si="71"/>
        <v>5000 to 9999</v>
      </c>
      <c r="F694">
        <v>5438</v>
      </c>
      <c r="G694" s="7">
        <f t="shared" si="70"/>
        <v>90.633333333333326</v>
      </c>
      <c r="H694" t="s">
        <v>14</v>
      </c>
      <c r="I694">
        <v>77</v>
      </c>
      <c r="J694" s="9">
        <f t="shared" si="72"/>
        <v>70.623376623376629</v>
      </c>
      <c r="K694" t="s">
        <v>40</v>
      </c>
      <c r="L694" t="s">
        <v>41</v>
      </c>
      <c r="M694">
        <v>1562648400</v>
      </c>
      <c r="N694" s="11">
        <f t="shared" si="73"/>
        <v>43655.208333333328</v>
      </c>
      <c r="O694">
        <v>1564203600</v>
      </c>
      <c r="P694" s="11">
        <f t="shared" si="74"/>
        <v>43673.208333333328</v>
      </c>
      <c r="Q694" s="14">
        <f t="shared" si="75"/>
        <v>43655.208333333328</v>
      </c>
      <c r="R694" s="12">
        <f t="shared" si="76"/>
        <v>2019</v>
      </c>
      <c r="S694" t="b">
        <v>0</v>
      </c>
      <c r="T694" t="b">
        <v>0</v>
      </c>
      <c r="U694" t="s">
        <v>23</v>
      </c>
      <c r="V694" s="13" t="s">
        <v>2035</v>
      </c>
      <c r="W694" s="13" t="s">
        <v>2036</v>
      </c>
    </row>
    <row r="695" spans="1:23" ht="34" x14ac:dyDescent="0.2">
      <c r="A695">
        <v>693</v>
      </c>
      <c r="B695" t="s">
        <v>1425</v>
      </c>
      <c r="C695" s="3" t="s">
        <v>1426</v>
      </c>
      <c r="D695">
        <v>180400</v>
      </c>
      <c r="E695" s="13" t="str">
        <f t="shared" si="71"/>
        <v>Greater than or equal to 50000</v>
      </c>
      <c r="F695">
        <v>115396</v>
      </c>
      <c r="G695" s="7">
        <f t="shared" si="70"/>
        <v>63.966740576496676</v>
      </c>
      <c r="H695" t="s">
        <v>14</v>
      </c>
      <c r="I695">
        <v>1748</v>
      </c>
      <c r="J695" s="9">
        <f t="shared" si="72"/>
        <v>66.016018306636155</v>
      </c>
      <c r="K695" t="s">
        <v>21</v>
      </c>
      <c r="L695" t="s">
        <v>22</v>
      </c>
      <c r="M695">
        <v>1508216400</v>
      </c>
      <c r="N695" s="11">
        <f t="shared" si="73"/>
        <v>43025.208333333328</v>
      </c>
      <c r="O695">
        <v>1509685200</v>
      </c>
      <c r="P695" s="11">
        <f t="shared" si="74"/>
        <v>43042.208333333328</v>
      </c>
      <c r="Q695" s="14">
        <f t="shared" si="75"/>
        <v>43025.208333333328</v>
      </c>
      <c r="R695" s="12">
        <f t="shared" si="76"/>
        <v>2017</v>
      </c>
      <c r="S695" t="b">
        <v>0</v>
      </c>
      <c r="T695" t="b">
        <v>0</v>
      </c>
      <c r="U695" t="s">
        <v>33</v>
      </c>
      <c r="V695" s="13" t="s">
        <v>2039</v>
      </c>
      <c r="W695" s="13" t="s">
        <v>2040</v>
      </c>
    </row>
    <row r="696" spans="1:23" ht="17" x14ac:dyDescent="0.2">
      <c r="A696">
        <v>694</v>
      </c>
      <c r="B696" t="s">
        <v>1427</v>
      </c>
      <c r="C696" s="3" t="s">
        <v>1428</v>
      </c>
      <c r="D696">
        <v>9100</v>
      </c>
      <c r="E696" s="13" t="str">
        <f t="shared" si="71"/>
        <v>5000 to 9999</v>
      </c>
      <c r="F696">
        <v>7656</v>
      </c>
      <c r="G696" s="7">
        <f t="shared" si="70"/>
        <v>84.131868131868131</v>
      </c>
      <c r="H696" t="s">
        <v>14</v>
      </c>
      <c r="I696">
        <v>79</v>
      </c>
      <c r="J696" s="9">
        <f t="shared" si="72"/>
        <v>96.911392405063296</v>
      </c>
      <c r="K696" t="s">
        <v>21</v>
      </c>
      <c r="L696" t="s">
        <v>22</v>
      </c>
      <c r="M696">
        <v>1511762400</v>
      </c>
      <c r="N696" s="11">
        <f t="shared" si="73"/>
        <v>43066.25</v>
      </c>
      <c r="O696">
        <v>1514959200</v>
      </c>
      <c r="P696" s="11">
        <f t="shared" si="74"/>
        <v>43103.25</v>
      </c>
      <c r="Q696" s="14">
        <f t="shared" si="75"/>
        <v>43066.25</v>
      </c>
      <c r="R696" s="12">
        <f t="shared" si="76"/>
        <v>2017</v>
      </c>
      <c r="S696" t="b">
        <v>0</v>
      </c>
      <c r="T696" t="b">
        <v>0</v>
      </c>
      <c r="U696" t="s">
        <v>33</v>
      </c>
      <c r="V696" s="13" t="s">
        <v>2039</v>
      </c>
      <c r="W696" s="13" t="s">
        <v>2040</v>
      </c>
    </row>
    <row r="697" spans="1:23" ht="17" x14ac:dyDescent="0.2">
      <c r="A697">
        <v>695</v>
      </c>
      <c r="B697" t="s">
        <v>1429</v>
      </c>
      <c r="C697" s="3" t="s">
        <v>1430</v>
      </c>
      <c r="D697">
        <v>9200</v>
      </c>
      <c r="E697" s="13" t="str">
        <f t="shared" si="71"/>
        <v>5000 to 9999</v>
      </c>
      <c r="F697">
        <v>12322</v>
      </c>
      <c r="G697" s="7">
        <f t="shared" si="70"/>
        <v>133.93478260869566</v>
      </c>
      <c r="H697" t="s">
        <v>20</v>
      </c>
      <c r="I697">
        <v>196</v>
      </c>
      <c r="J697" s="9">
        <f t="shared" si="72"/>
        <v>62.867346938775512</v>
      </c>
      <c r="K697" t="s">
        <v>107</v>
      </c>
      <c r="L697" t="s">
        <v>108</v>
      </c>
      <c r="M697">
        <v>1447480800</v>
      </c>
      <c r="N697" s="11">
        <f t="shared" si="73"/>
        <v>42322.25</v>
      </c>
      <c r="O697">
        <v>1448863200</v>
      </c>
      <c r="P697" s="11">
        <f t="shared" si="74"/>
        <v>42338.25</v>
      </c>
      <c r="Q697" s="14">
        <f t="shared" si="75"/>
        <v>42322.25</v>
      </c>
      <c r="R697" s="12">
        <f t="shared" si="76"/>
        <v>2015</v>
      </c>
      <c r="S697" t="b">
        <v>1</v>
      </c>
      <c r="T697" t="b">
        <v>0</v>
      </c>
      <c r="U697" t="s">
        <v>23</v>
      </c>
      <c r="V697" s="13" t="s">
        <v>2035</v>
      </c>
      <c r="W697" s="13" t="s">
        <v>2036</v>
      </c>
    </row>
    <row r="698" spans="1:23" ht="34" x14ac:dyDescent="0.2">
      <c r="A698">
        <v>696</v>
      </c>
      <c r="B698" t="s">
        <v>1431</v>
      </c>
      <c r="C698" s="3" t="s">
        <v>1432</v>
      </c>
      <c r="D698">
        <v>164100</v>
      </c>
      <c r="E698" s="13" t="str">
        <f t="shared" si="71"/>
        <v>Greater than or equal to 50000</v>
      </c>
      <c r="F698">
        <v>96888</v>
      </c>
      <c r="G698" s="7">
        <f t="shared" si="70"/>
        <v>59.042047531992694</v>
      </c>
      <c r="H698" t="s">
        <v>14</v>
      </c>
      <c r="I698">
        <v>889</v>
      </c>
      <c r="J698" s="9">
        <f t="shared" si="72"/>
        <v>108.98537682789652</v>
      </c>
      <c r="K698" t="s">
        <v>21</v>
      </c>
      <c r="L698" t="s">
        <v>22</v>
      </c>
      <c r="M698">
        <v>1429506000</v>
      </c>
      <c r="N698" s="11">
        <f t="shared" si="73"/>
        <v>42114.208333333328</v>
      </c>
      <c r="O698">
        <v>1429592400</v>
      </c>
      <c r="P698" s="11">
        <f t="shared" si="74"/>
        <v>42115.208333333328</v>
      </c>
      <c r="Q698" s="14">
        <f t="shared" si="75"/>
        <v>42114.208333333328</v>
      </c>
      <c r="R698" s="12">
        <f t="shared" si="76"/>
        <v>2015</v>
      </c>
      <c r="S698" t="b">
        <v>0</v>
      </c>
      <c r="T698" t="b">
        <v>1</v>
      </c>
      <c r="U698" t="s">
        <v>33</v>
      </c>
      <c r="V698" s="13" t="s">
        <v>2039</v>
      </c>
      <c r="W698" s="13" t="s">
        <v>2040</v>
      </c>
    </row>
    <row r="699" spans="1:23" ht="34" x14ac:dyDescent="0.2">
      <c r="A699">
        <v>697</v>
      </c>
      <c r="B699" t="s">
        <v>1433</v>
      </c>
      <c r="C699" s="3" t="s">
        <v>1434</v>
      </c>
      <c r="D699">
        <v>128900</v>
      </c>
      <c r="E699" s="13" t="str">
        <f t="shared" si="71"/>
        <v>Greater than or equal to 50000</v>
      </c>
      <c r="F699">
        <v>196960</v>
      </c>
      <c r="G699" s="7">
        <f t="shared" si="70"/>
        <v>152.80062063615205</v>
      </c>
      <c r="H699" t="s">
        <v>20</v>
      </c>
      <c r="I699">
        <v>7295</v>
      </c>
      <c r="J699" s="9">
        <f t="shared" si="72"/>
        <v>26.999314599040439</v>
      </c>
      <c r="K699" t="s">
        <v>21</v>
      </c>
      <c r="L699" t="s">
        <v>22</v>
      </c>
      <c r="M699">
        <v>1522472400</v>
      </c>
      <c r="N699" s="11">
        <f t="shared" si="73"/>
        <v>43190.208333333328</v>
      </c>
      <c r="O699">
        <v>1522645200</v>
      </c>
      <c r="P699" s="11">
        <f t="shared" si="74"/>
        <v>43192.208333333328</v>
      </c>
      <c r="Q699" s="14">
        <f t="shared" si="75"/>
        <v>43190.208333333328</v>
      </c>
      <c r="R699" s="12">
        <f t="shared" si="76"/>
        <v>2018</v>
      </c>
      <c r="S699" t="b">
        <v>0</v>
      </c>
      <c r="T699" t="b">
        <v>0</v>
      </c>
      <c r="U699" t="s">
        <v>50</v>
      </c>
      <c r="V699" s="13" t="s">
        <v>2035</v>
      </c>
      <c r="W699" s="13" t="s">
        <v>2043</v>
      </c>
    </row>
    <row r="700" spans="1:23" ht="17" x14ac:dyDescent="0.2">
      <c r="A700">
        <v>698</v>
      </c>
      <c r="B700" t="s">
        <v>1435</v>
      </c>
      <c r="C700" s="3" t="s">
        <v>1436</v>
      </c>
      <c r="D700">
        <v>42100</v>
      </c>
      <c r="E700" s="13" t="str">
        <f t="shared" si="71"/>
        <v>40000 to 44999</v>
      </c>
      <c r="F700">
        <v>188057</v>
      </c>
      <c r="G700" s="7">
        <f t="shared" si="70"/>
        <v>446.69121140142522</v>
      </c>
      <c r="H700" t="s">
        <v>20</v>
      </c>
      <c r="I700">
        <v>2893</v>
      </c>
      <c r="J700" s="9">
        <f t="shared" si="72"/>
        <v>65.004147943311438</v>
      </c>
      <c r="K700" t="s">
        <v>15</v>
      </c>
      <c r="L700" t="s">
        <v>16</v>
      </c>
      <c r="M700">
        <v>1322114400</v>
      </c>
      <c r="N700" s="11">
        <f t="shared" si="73"/>
        <v>40871.25</v>
      </c>
      <c r="O700">
        <v>1323324000</v>
      </c>
      <c r="P700" s="11">
        <f t="shared" si="74"/>
        <v>40885.25</v>
      </c>
      <c r="Q700" s="14">
        <f t="shared" si="75"/>
        <v>40871.25</v>
      </c>
      <c r="R700" s="12">
        <f t="shared" si="76"/>
        <v>2011</v>
      </c>
      <c r="S700" t="b">
        <v>0</v>
      </c>
      <c r="T700" t="b">
        <v>0</v>
      </c>
      <c r="U700" t="s">
        <v>65</v>
      </c>
      <c r="V700" s="13" t="s">
        <v>2037</v>
      </c>
      <c r="W700" s="13" t="s">
        <v>2046</v>
      </c>
    </row>
    <row r="701" spans="1:23" ht="17" x14ac:dyDescent="0.2">
      <c r="A701">
        <v>699</v>
      </c>
      <c r="B701" t="s">
        <v>444</v>
      </c>
      <c r="C701" s="3" t="s">
        <v>1437</v>
      </c>
      <c r="D701">
        <v>7400</v>
      </c>
      <c r="E701" s="13" t="str">
        <f t="shared" si="71"/>
        <v>5000 to 9999</v>
      </c>
      <c r="F701">
        <v>6245</v>
      </c>
      <c r="G701" s="7">
        <f t="shared" si="70"/>
        <v>84.391891891891888</v>
      </c>
      <c r="H701" t="s">
        <v>14</v>
      </c>
      <c r="I701">
        <v>56</v>
      </c>
      <c r="J701" s="9">
        <f t="shared" si="72"/>
        <v>111.51785714285714</v>
      </c>
      <c r="K701" t="s">
        <v>21</v>
      </c>
      <c r="L701" t="s">
        <v>22</v>
      </c>
      <c r="M701">
        <v>1561438800</v>
      </c>
      <c r="N701" s="11">
        <f t="shared" si="73"/>
        <v>43641.208333333328</v>
      </c>
      <c r="O701">
        <v>1561525200</v>
      </c>
      <c r="P701" s="11">
        <f t="shared" si="74"/>
        <v>43642.208333333328</v>
      </c>
      <c r="Q701" s="14">
        <f t="shared" si="75"/>
        <v>43641.208333333328</v>
      </c>
      <c r="R701" s="12">
        <f t="shared" si="76"/>
        <v>2019</v>
      </c>
      <c r="S701" t="b">
        <v>0</v>
      </c>
      <c r="T701" t="b">
        <v>0</v>
      </c>
      <c r="U701" t="s">
        <v>53</v>
      </c>
      <c r="V701" s="13" t="s">
        <v>2041</v>
      </c>
      <c r="W701" s="13" t="s">
        <v>2044</v>
      </c>
    </row>
    <row r="702" spans="1:23" ht="34" x14ac:dyDescent="0.2">
      <c r="A702">
        <v>700</v>
      </c>
      <c r="B702" t="s">
        <v>1438</v>
      </c>
      <c r="C702" s="3" t="s">
        <v>1439</v>
      </c>
      <c r="D702">
        <v>100</v>
      </c>
      <c r="E702" s="13" t="str">
        <f t="shared" si="71"/>
        <v>Less than 1000</v>
      </c>
      <c r="F702">
        <v>3</v>
      </c>
      <c r="G702" s="7">
        <f t="shared" si="70"/>
        <v>3</v>
      </c>
      <c r="H702" t="s">
        <v>14</v>
      </c>
      <c r="I702">
        <v>1</v>
      </c>
      <c r="J702" s="9">
        <f t="shared" si="72"/>
        <v>3</v>
      </c>
      <c r="K702" t="s">
        <v>21</v>
      </c>
      <c r="L702" t="s">
        <v>22</v>
      </c>
      <c r="M702">
        <v>1264399200</v>
      </c>
      <c r="N702" s="11">
        <f t="shared" si="73"/>
        <v>40203.25</v>
      </c>
      <c r="O702">
        <v>1265695200</v>
      </c>
      <c r="P702" s="11">
        <f t="shared" si="74"/>
        <v>40218.25</v>
      </c>
      <c r="Q702" s="14">
        <f t="shared" si="75"/>
        <v>40203.25</v>
      </c>
      <c r="R702" s="12">
        <f t="shared" si="76"/>
        <v>2010</v>
      </c>
      <c r="S702" t="b">
        <v>0</v>
      </c>
      <c r="T702" t="b">
        <v>0</v>
      </c>
      <c r="U702" t="s">
        <v>65</v>
      </c>
      <c r="V702" s="13" t="s">
        <v>2037</v>
      </c>
      <c r="W702" s="13" t="s">
        <v>2046</v>
      </c>
    </row>
    <row r="703" spans="1:23" ht="34" x14ac:dyDescent="0.2">
      <c r="A703">
        <v>701</v>
      </c>
      <c r="B703" t="s">
        <v>1440</v>
      </c>
      <c r="C703" s="3" t="s">
        <v>1441</v>
      </c>
      <c r="D703">
        <v>52000</v>
      </c>
      <c r="E703" s="13" t="str">
        <f t="shared" si="71"/>
        <v>Greater than or equal to 50000</v>
      </c>
      <c r="F703">
        <v>91014</v>
      </c>
      <c r="G703" s="7">
        <f t="shared" si="70"/>
        <v>175.02692307692308</v>
      </c>
      <c r="H703" t="s">
        <v>20</v>
      </c>
      <c r="I703">
        <v>820</v>
      </c>
      <c r="J703" s="9">
        <f t="shared" si="72"/>
        <v>110.99268292682927</v>
      </c>
      <c r="K703" t="s">
        <v>21</v>
      </c>
      <c r="L703" t="s">
        <v>22</v>
      </c>
      <c r="M703">
        <v>1301202000</v>
      </c>
      <c r="N703" s="11">
        <f t="shared" si="73"/>
        <v>40629.208333333336</v>
      </c>
      <c r="O703">
        <v>1301806800</v>
      </c>
      <c r="P703" s="11">
        <f t="shared" si="74"/>
        <v>40636.208333333336</v>
      </c>
      <c r="Q703" s="14">
        <f t="shared" si="75"/>
        <v>40629.208333333336</v>
      </c>
      <c r="R703" s="12">
        <f t="shared" si="76"/>
        <v>2011</v>
      </c>
      <c r="S703" t="b">
        <v>1</v>
      </c>
      <c r="T703" t="b">
        <v>0</v>
      </c>
      <c r="U703" t="s">
        <v>33</v>
      </c>
      <c r="V703" s="13" t="s">
        <v>2039</v>
      </c>
      <c r="W703" s="13" t="s">
        <v>2040</v>
      </c>
    </row>
    <row r="704" spans="1:23" ht="34" x14ac:dyDescent="0.2">
      <c r="A704">
        <v>702</v>
      </c>
      <c r="B704" t="s">
        <v>1442</v>
      </c>
      <c r="C704" s="3" t="s">
        <v>1443</v>
      </c>
      <c r="D704">
        <v>8700</v>
      </c>
      <c r="E704" s="13" t="str">
        <f t="shared" si="71"/>
        <v>5000 to 9999</v>
      </c>
      <c r="F704">
        <v>4710</v>
      </c>
      <c r="G704" s="7">
        <f t="shared" si="70"/>
        <v>54.137931034482754</v>
      </c>
      <c r="H704" t="s">
        <v>14</v>
      </c>
      <c r="I704">
        <v>83</v>
      </c>
      <c r="J704" s="9">
        <f t="shared" si="72"/>
        <v>56.746987951807228</v>
      </c>
      <c r="K704" t="s">
        <v>21</v>
      </c>
      <c r="L704" t="s">
        <v>22</v>
      </c>
      <c r="M704">
        <v>1374469200</v>
      </c>
      <c r="N704" s="11">
        <f t="shared" si="73"/>
        <v>41477.208333333336</v>
      </c>
      <c r="O704">
        <v>1374901200</v>
      </c>
      <c r="P704" s="11">
        <f t="shared" si="74"/>
        <v>41482.208333333336</v>
      </c>
      <c r="Q704" s="14">
        <f t="shared" si="75"/>
        <v>41477.208333333336</v>
      </c>
      <c r="R704" s="12">
        <f t="shared" si="76"/>
        <v>2013</v>
      </c>
      <c r="S704" t="b">
        <v>0</v>
      </c>
      <c r="T704" t="b">
        <v>0</v>
      </c>
      <c r="U704" t="s">
        <v>65</v>
      </c>
      <c r="V704" s="13" t="s">
        <v>2037</v>
      </c>
      <c r="W704" s="13" t="s">
        <v>2046</v>
      </c>
    </row>
    <row r="705" spans="1:23" ht="34" x14ac:dyDescent="0.2">
      <c r="A705">
        <v>703</v>
      </c>
      <c r="B705" t="s">
        <v>1444</v>
      </c>
      <c r="C705" s="3" t="s">
        <v>1445</v>
      </c>
      <c r="D705">
        <v>63400</v>
      </c>
      <c r="E705" s="13" t="str">
        <f t="shared" si="71"/>
        <v>Greater than or equal to 50000</v>
      </c>
      <c r="F705">
        <v>197728</v>
      </c>
      <c r="G705" s="7">
        <f t="shared" si="70"/>
        <v>311.87381703470032</v>
      </c>
      <c r="H705" t="s">
        <v>20</v>
      </c>
      <c r="I705">
        <v>2038</v>
      </c>
      <c r="J705" s="9">
        <f t="shared" si="72"/>
        <v>97.020608439646708</v>
      </c>
      <c r="K705" t="s">
        <v>21</v>
      </c>
      <c r="L705" t="s">
        <v>22</v>
      </c>
      <c r="M705">
        <v>1334984400</v>
      </c>
      <c r="N705" s="11">
        <f t="shared" si="73"/>
        <v>41020.208333333336</v>
      </c>
      <c r="O705">
        <v>1336453200</v>
      </c>
      <c r="P705" s="11">
        <f t="shared" si="74"/>
        <v>41037.208333333336</v>
      </c>
      <c r="Q705" s="14">
        <f t="shared" si="75"/>
        <v>41020.208333333336</v>
      </c>
      <c r="R705" s="12">
        <f t="shared" si="76"/>
        <v>2012</v>
      </c>
      <c r="S705" t="b">
        <v>1</v>
      </c>
      <c r="T705" t="b">
        <v>1</v>
      </c>
      <c r="U705" t="s">
        <v>206</v>
      </c>
      <c r="V705" s="13" t="s">
        <v>2047</v>
      </c>
      <c r="W705" s="13" t="s">
        <v>2059</v>
      </c>
    </row>
    <row r="706" spans="1:23" ht="34" x14ac:dyDescent="0.2">
      <c r="A706">
        <v>704</v>
      </c>
      <c r="B706" t="s">
        <v>1446</v>
      </c>
      <c r="C706" s="3" t="s">
        <v>1447</v>
      </c>
      <c r="D706">
        <v>8700</v>
      </c>
      <c r="E706" s="13" t="str">
        <f t="shared" si="71"/>
        <v>5000 to 9999</v>
      </c>
      <c r="F706">
        <v>10682</v>
      </c>
      <c r="G706" s="7">
        <f t="shared" ref="G706:G769" si="77">$F706/$D706*100</f>
        <v>122.78160919540231</v>
      </c>
      <c r="H706" t="s">
        <v>20</v>
      </c>
      <c r="I706">
        <v>116</v>
      </c>
      <c r="J706" s="9">
        <f t="shared" si="72"/>
        <v>92.08620689655173</v>
      </c>
      <c r="K706" t="s">
        <v>21</v>
      </c>
      <c r="L706" t="s">
        <v>22</v>
      </c>
      <c r="M706">
        <v>1467608400</v>
      </c>
      <c r="N706" s="11">
        <f t="shared" si="73"/>
        <v>42555.208333333328</v>
      </c>
      <c r="O706">
        <v>1468904400</v>
      </c>
      <c r="P706" s="11">
        <f t="shared" si="74"/>
        <v>42570.208333333328</v>
      </c>
      <c r="Q706" s="14">
        <f t="shared" si="75"/>
        <v>42555.208333333328</v>
      </c>
      <c r="R706" s="12">
        <f t="shared" si="76"/>
        <v>2016</v>
      </c>
      <c r="S706" t="b">
        <v>0</v>
      </c>
      <c r="T706" t="b">
        <v>0</v>
      </c>
      <c r="U706" t="s">
        <v>71</v>
      </c>
      <c r="V706" s="13" t="s">
        <v>2041</v>
      </c>
      <c r="W706" s="13" t="s">
        <v>2049</v>
      </c>
    </row>
    <row r="707" spans="1:23" ht="34" x14ac:dyDescent="0.2">
      <c r="A707">
        <v>705</v>
      </c>
      <c r="B707" t="s">
        <v>1448</v>
      </c>
      <c r="C707" s="3" t="s">
        <v>1449</v>
      </c>
      <c r="D707">
        <v>169700</v>
      </c>
      <c r="E707" s="13" t="str">
        <f t="shared" ref="E707:E770" si="78">IF(D707&lt;1000, "Less than 1000",IF((D707&gt;=1000)*(D707&lt;=4999), "1000 to 4999",IF((D707&gt;=5000)*(D707&lt;=9999), "5000 to 9999",IF((D707&gt;=10000)*(D707&lt;=14999), "10000 to 14999",IF((D707&gt;=15000)*(D707&lt;=19999), "15000 to 19999",IF((D707&gt;=20000)*(D707&lt;=24999), "20000 to 24999",IF((D707&gt;=25000)*(D707&lt;=29999), "25000 to 29999",IF((D707&gt;=30000)*(D707&lt;=34999), "30000 to 34999",IF((D707&gt;=35000)*(D707&lt;=39999), "35000 to 39999",IF((D707&gt;=40000)*(D707&lt;=44999), "40000 to 44999",IF((D707&gt;=45000)*(D707&lt;=49999), "45000 to 49999",IF((D707&gt;=50000), "Greater than or equal to 50000",FALSE))))))))))))</f>
        <v>Greater than or equal to 50000</v>
      </c>
      <c r="F707">
        <v>168048</v>
      </c>
      <c r="G707" s="7">
        <f t="shared" si="77"/>
        <v>99.026517383618156</v>
      </c>
      <c r="H707" t="s">
        <v>14</v>
      </c>
      <c r="I707">
        <v>2025</v>
      </c>
      <c r="J707" s="9">
        <f t="shared" ref="J707:J770" si="79">IF($F707=0,0,$F707/$I707)</f>
        <v>82.986666666666665</v>
      </c>
      <c r="K707" t="s">
        <v>40</v>
      </c>
      <c r="L707" t="s">
        <v>41</v>
      </c>
      <c r="M707">
        <v>1386741600</v>
      </c>
      <c r="N707" s="11">
        <f t="shared" ref="N707:N770" si="80">((($M707/60)/60)/24)+DATE(1970,1,1)</f>
        <v>41619.25</v>
      </c>
      <c r="O707">
        <v>1387087200</v>
      </c>
      <c r="P707" s="11">
        <f t="shared" ref="P707:P770" si="81">((($O707/60)/60)/24)+DATE(1970,1,1)</f>
        <v>41623.25</v>
      </c>
      <c r="Q707" s="14">
        <f t="shared" ref="Q707:Q770" si="82">((($M707/60)/60)/24)+DATE(1970,1,1)</f>
        <v>41619.25</v>
      </c>
      <c r="R707" s="12">
        <f t="shared" ref="R707:R770" si="83">YEAR(N707)</f>
        <v>2013</v>
      </c>
      <c r="S707" t="b">
        <v>0</v>
      </c>
      <c r="T707" t="b">
        <v>0</v>
      </c>
      <c r="U707" t="s">
        <v>68</v>
      </c>
      <c r="V707" s="13" t="s">
        <v>2047</v>
      </c>
      <c r="W707" s="13" t="s">
        <v>2048</v>
      </c>
    </row>
    <row r="708" spans="1:23" ht="34" x14ac:dyDescent="0.2">
      <c r="A708">
        <v>706</v>
      </c>
      <c r="B708" t="s">
        <v>1450</v>
      </c>
      <c r="C708" s="3" t="s">
        <v>1451</v>
      </c>
      <c r="D708">
        <v>108400</v>
      </c>
      <c r="E708" s="13" t="str">
        <f t="shared" si="78"/>
        <v>Greater than or equal to 50000</v>
      </c>
      <c r="F708">
        <v>138586</v>
      </c>
      <c r="G708" s="7">
        <f t="shared" si="77"/>
        <v>127.84686346863469</v>
      </c>
      <c r="H708" t="s">
        <v>20</v>
      </c>
      <c r="I708">
        <v>1345</v>
      </c>
      <c r="J708" s="9">
        <f t="shared" si="79"/>
        <v>103.03791821561339</v>
      </c>
      <c r="K708" t="s">
        <v>26</v>
      </c>
      <c r="L708" t="s">
        <v>27</v>
      </c>
      <c r="M708">
        <v>1546754400</v>
      </c>
      <c r="N708" s="11">
        <f t="shared" si="80"/>
        <v>43471.25</v>
      </c>
      <c r="O708">
        <v>1547445600</v>
      </c>
      <c r="P708" s="11">
        <f t="shared" si="81"/>
        <v>43479.25</v>
      </c>
      <c r="Q708" s="14">
        <f t="shared" si="82"/>
        <v>43471.25</v>
      </c>
      <c r="R708" s="12">
        <f t="shared" si="83"/>
        <v>2019</v>
      </c>
      <c r="S708" t="b">
        <v>0</v>
      </c>
      <c r="T708" t="b">
        <v>1</v>
      </c>
      <c r="U708" t="s">
        <v>28</v>
      </c>
      <c r="V708" s="13" t="s">
        <v>2037</v>
      </c>
      <c r="W708" s="13" t="s">
        <v>2038</v>
      </c>
    </row>
    <row r="709" spans="1:23" ht="34" x14ac:dyDescent="0.2">
      <c r="A709">
        <v>707</v>
      </c>
      <c r="B709" t="s">
        <v>1452</v>
      </c>
      <c r="C709" s="3" t="s">
        <v>1453</v>
      </c>
      <c r="D709">
        <v>7300</v>
      </c>
      <c r="E709" s="13" t="str">
        <f t="shared" si="78"/>
        <v>5000 to 9999</v>
      </c>
      <c r="F709">
        <v>11579</v>
      </c>
      <c r="G709" s="7">
        <f t="shared" si="77"/>
        <v>158.61643835616439</v>
      </c>
      <c r="H709" t="s">
        <v>20</v>
      </c>
      <c r="I709">
        <v>168</v>
      </c>
      <c r="J709" s="9">
        <f t="shared" si="79"/>
        <v>68.922619047619051</v>
      </c>
      <c r="K709" t="s">
        <v>21</v>
      </c>
      <c r="L709" t="s">
        <v>22</v>
      </c>
      <c r="M709">
        <v>1544248800</v>
      </c>
      <c r="N709" s="11">
        <f t="shared" si="80"/>
        <v>43442.25</v>
      </c>
      <c r="O709">
        <v>1547359200</v>
      </c>
      <c r="P709" s="11">
        <f t="shared" si="81"/>
        <v>43478.25</v>
      </c>
      <c r="Q709" s="14">
        <f t="shared" si="82"/>
        <v>43442.25</v>
      </c>
      <c r="R709" s="12">
        <f t="shared" si="83"/>
        <v>2018</v>
      </c>
      <c r="S709" t="b">
        <v>0</v>
      </c>
      <c r="T709" t="b">
        <v>0</v>
      </c>
      <c r="U709" t="s">
        <v>53</v>
      </c>
      <c r="V709" s="13" t="s">
        <v>2041</v>
      </c>
      <c r="W709" s="13" t="s">
        <v>2044</v>
      </c>
    </row>
    <row r="710" spans="1:23" ht="17" x14ac:dyDescent="0.2">
      <c r="A710">
        <v>708</v>
      </c>
      <c r="B710" t="s">
        <v>1454</v>
      </c>
      <c r="C710" s="3" t="s">
        <v>1455</v>
      </c>
      <c r="D710">
        <v>1700</v>
      </c>
      <c r="E710" s="13" t="str">
        <f t="shared" si="78"/>
        <v>1000 to 4999</v>
      </c>
      <c r="F710">
        <v>12020</v>
      </c>
      <c r="G710" s="7">
        <f t="shared" si="77"/>
        <v>707.05882352941171</v>
      </c>
      <c r="H710" t="s">
        <v>20</v>
      </c>
      <c r="I710">
        <v>137</v>
      </c>
      <c r="J710" s="9">
        <f t="shared" si="79"/>
        <v>87.737226277372258</v>
      </c>
      <c r="K710" t="s">
        <v>98</v>
      </c>
      <c r="L710" t="s">
        <v>99</v>
      </c>
      <c r="M710">
        <v>1495429200</v>
      </c>
      <c r="N710" s="11">
        <f t="shared" si="80"/>
        <v>42877.208333333328</v>
      </c>
      <c r="O710">
        <v>1496293200</v>
      </c>
      <c r="P710" s="11">
        <f t="shared" si="81"/>
        <v>42887.208333333328</v>
      </c>
      <c r="Q710" s="14">
        <f t="shared" si="82"/>
        <v>42877.208333333328</v>
      </c>
      <c r="R710" s="12">
        <f t="shared" si="83"/>
        <v>2017</v>
      </c>
      <c r="S710" t="b">
        <v>0</v>
      </c>
      <c r="T710" t="b">
        <v>0</v>
      </c>
      <c r="U710" t="s">
        <v>33</v>
      </c>
      <c r="V710" s="13" t="s">
        <v>2039</v>
      </c>
      <c r="W710" s="13" t="s">
        <v>2040</v>
      </c>
    </row>
    <row r="711" spans="1:23" ht="17" x14ac:dyDescent="0.2">
      <c r="A711">
        <v>709</v>
      </c>
      <c r="B711" t="s">
        <v>1456</v>
      </c>
      <c r="C711" s="3" t="s">
        <v>1457</v>
      </c>
      <c r="D711">
        <v>9800</v>
      </c>
      <c r="E711" s="13" t="str">
        <f t="shared" si="78"/>
        <v>5000 to 9999</v>
      </c>
      <c r="F711">
        <v>13954</v>
      </c>
      <c r="G711" s="7">
        <f t="shared" si="77"/>
        <v>142.38775510204081</v>
      </c>
      <c r="H711" t="s">
        <v>20</v>
      </c>
      <c r="I711">
        <v>186</v>
      </c>
      <c r="J711" s="9">
        <f t="shared" si="79"/>
        <v>75.021505376344081</v>
      </c>
      <c r="K711" t="s">
        <v>107</v>
      </c>
      <c r="L711" t="s">
        <v>108</v>
      </c>
      <c r="M711">
        <v>1334811600</v>
      </c>
      <c r="N711" s="11">
        <f t="shared" si="80"/>
        <v>41018.208333333336</v>
      </c>
      <c r="O711">
        <v>1335416400</v>
      </c>
      <c r="P711" s="11">
        <f t="shared" si="81"/>
        <v>41025.208333333336</v>
      </c>
      <c r="Q711" s="14">
        <f t="shared" si="82"/>
        <v>41018.208333333336</v>
      </c>
      <c r="R711" s="12">
        <f t="shared" si="83"/>
        <v>2012</v>
      </c>
      <c r="S711" t="b">
        <v>0</v>
      </c>
      <c r="T711" t="b">
        <v>0</v>
      </c>
      <c r="U711" t="s">
        <v>33</v>
      </c>
      <c r="V711" s="13" t="s">
        <v>2039</v>
      </c>
      <c r="W711" s="13" t="s">
        <v>2040</v>
      </c>
    </row>
    <row r="712" spans="1:23" ht="34" x14ac:dyDescent="0.2">
      <c r="A712">
        <v>710</v>
      </c>
      <c r="B712" t="s">
        <v>1458</v>
      </c>
      <c r="C712" s="3" t="s">
        <v>1459</v>
      </c>
      <c r="D712">
        <v>4300</v>
      </c>
      <c r="E712" s="13" t="str">
        <f t="shared" si="78"/>
        <v>1000 to 4999</v>
      </c>
      <c r="F712">
        <v>6358</v>
      </c>
      <c r="G712" s="7">
        <f t="shared" si="77"/>
        <v>147.86046511627907</v>
      </c>
      <c r="H712" t="s">
        <v>20</v>
      </c>
      <c r="I712">
        <v>125</v>
      </c>
      <c r="J712" s="9">
        <f t="shared" si="79"/>
        <v>50.863999999999997</v>
      </c>
      <c r="K712" t="s">
        <v>21</v>
      </c>
      <c r="L712" t="s">
        <v>22</v>
      </c>
      <c r="M712">
        <v>1531544400</v>
      </c>
      <c r="N712" s="11">
        <f t="shared" si="80"/>
        <v>43295.208333333328</v>
      </c>
      <c r="O712">
        <v>1532149200</v>
      </c>
      <c r="P712" s="11">
        <f t="shared" si="81"/>
        <v>43302.208333333328</v>
      </c>
      <c r="Q712" s="14">
        <f t="shared" si="82"/>
        <v>43295.208333333328</v>
      </c>
      <c r="R712" s="12">
        <f t="shared" si="83"/>
        <v>2018</v>
      </c>
      <c r="S712" t="b">
        <v>0</v>
      </c>
      <c r="T712" t="b">
        <v>1</v>
      </c>
      <c r="U712" t="s">
        <v>33</v>
      </c>
      <c r="V712" s="13" t="s">
        <v>2039</v>
      </c>
      <c r="W712" s="13" t="s">
        <v>2040</v>
      </c>
    </row>
    <row r="713" spans="1:23" ht="34" x14ac:dyDescent="0.2">
      <c r="A713">
        <v>711</v>
      </c>
      <c r="B713" t="s">
        <v>1460</v>
      </c>
      <c r="C713" s="3" t="s">
        <v>1461</v>
      </c>
      <c r="D713">
        <v>6200</v>
      </c>
      <c r="E713" s="13" t="str">
        <f t="shared" si="78"/>
        <v>5000 to 9999</v>
      </c>
      <c r="F713">
        <v>1260</v>
      </c>
      <c r="G713" s="7">
        <f t="shared" si="77"/>
        <v>20.322580645161288</v>
      </c>
      <c r="H713" t="s">
        <v>14</v>
      </c>
      <c r="I713">
        <v>14</v>
      </c>
      <c r="J713" s="9">
        <f t="shared" si="79"/>
        <v>90</v>
      </c>
      <c r="K713" t="s">
        <v>107</v>
      </c>
      <c r="L713" t="s">
        <v>108</v>
      </c>
      <c r="M713">
        <v>1453615200</v>
      </c>
      <c r="N713" s="11">
        <f t="shared" si="80"/>
        <v>42393.25</v>
      </c>
      <c r="O713">
        <v>1453788000</v>
      </c>
      <c r="P713" s="11">
        <f t="shared" si="81"/>
        <v>42395.25</v>
      </c>
      <c r="Q713" s="14">
        <f t="shared" si="82"/>
        <v>42393.25</v>
      </c>
      <c r="R713" s="12">
        <f t="shared" si="83"/>
        <v>2016</v>
      </c>
      <c r="S713" t="b">
        <v>1</v>
      </c>
      <c r="T713" t="b">
        <v>1</v>
      </c>
      <c r="U713" t="s">
        <v>33</v>
      </c>
      <c r="V713" s="13" t="s">
        <v>2039</v>
      </c>
      <c r="W713" s="13" t="s">
        <v>2040</v>
      </c>
    </row>
    <row r="714" spans="1:23" ht="34" x14ac:dyDescent="0.2">
      <c r="A714">
        <v>712</v>
      </c>
      <c r="B714" t="s">
        <v>1462</v>
      </c>
      <c r="C714" s="3" t="s">
        <v>1463</v>
      </c>
      <c r="D714">
        <v>800</v>
      </c>
      <c r="E714" s="13" t="str">
        <f t="shared" si="78"/>
        <v>Less than 1000</v>
      </c>
      <c r="F714">
        <v>14725</v>
      </c>
      <c r="G714" s="7">
        <f t="shared" si="77"/>
        <v>1840.625</v>
      </c>
      <c r="H714" t="s">
        <v>20</v>
      </c>
      <c r="I714">
        <v>202</v>
      </c>
      <c r="J714" s="9">
        <f t="shared" si="79"/>
        <v>72.896039603960389</v>
      </c>
      <c r="K714" t="s">
        <v>21</v>
      </c>
      <c r="L714" t="s">
        <v>22</v>
      </c>
      <c r="M714">
        <v>1467954000</v>
      </c>
      <c r="N714" s="11">
        <f t="shared" si="80"/>
        <v>42559.208333333328</v>
      </c>
      <c r="O714">
        <v>1471496400</v>
      </c>
      <c r="P714" s="11">
        <f t="shared" si="81"/>
        <v>42600.208333333328</v>
      </c>
      <c r="Q714" s="14">
        <f t="shared" si="82"/>
        <v>42559.208333333328</v>
      </c>
      <c r="R714" s="12">
        <f t="shared" si="83"/>
        <v>2016</v>
      </c>
      <c r="S714" t="b">
        <v>0</v>
      </c>
      <c r="T714" t="b">
        <v>0</v>
      </c>
      <c r="U714" t="s">
        <v>33</v>
      </c>
      <c r="V714" s="13" t="s">
        <v>2039</v>
      </c>
      <c r="W714" s="13" t="s">
        <v>2040</v>
      </c>
    </row>
    <row r="715" spans="1:23" ht="17" x14ac:dyDescent="0.2">
      <c r="A715">
        <v>713</v>
      </c>
      <c r="B715" t="s">
        <v>1464</v>
      </c>
      <c r="C715" s="3" t="s">
        <v>1465</v>
      </c>
      <c r="D715">
        <v>6900</v>
      </c>
      <c r="E715" s="13" t="str">
        <f t="shared" si="78"/>
        <v>5000 to 9999</v>
      </c>
      <c r="F715">
        <v>11174</v>
      </c>
      <c r="G715" s="7">
        <f t="shared" si="77"/>
        <v>161.94202898550725</v>
      </c>
      <c r="H715" t="s">
        <v>20</v>
      </c>
      <c r="I715">
        <v>103</v>
      </c>
      <c r="J715" s="9">
        <f t="shared" si="79"/>
        <v>108.48543689320388</v>
      </c>
      <c r="K715" t="s">
        <v>21</v>
      </c>
      <c r="L715" t="s">
        <v>22</v>
      </c>
      <c r="M715">
        <v>1471842000</v>
      </c>
      <c r="N715" s="11">
        <f t="shared" si="80"/>
        <v>42604.208333333328</v>
      </c>
      <c r="O715">
        <v>1472878800</v>
      </c>
      <c r="P715" s="11">
        <f t="shared" si="81"/>
        <v>42616.208333333328</v>
      </c>
      <c r="Q715" s="14">
        <f t="shared" si="82"/>
        <v>42604.208333333328</v>
      </c>
      <c r="R715" s="12">
        <f t="shared" si="83"/>
        <v>2016</v>
      </c>
      <c r="S715" t="b">
        <v>0</v>
      </c>
      <c r="T715" t="b">
        <v>0</v>
      </c>
      <c r="U715" t="s">
        <v>133</v>
      </c>
      <c r="V715" s="13" t="s">
        <v>2047</v>
      </c>
      <c r="W715" s="13" t="s">
        <v>2056</v>
      </c>
    </row>
    <row r="716" spans="1:23" ht="17" x14ac:dyDescent="0.2">
      <c r="A716">
        <v>714</v>
      </c>
      <c r="B716" t="s">
        <v>1466</v>
      </c>
      <c r="C716" s="3" t="s">
        <v>1467</v>
      </c>
      <c r="D716">
        <v>38500</v>
      </c>
      <c r="E716" s="13" t="str">
        <f t="shared" si="78"/>
        <v>35000 to 39999</v>
      </c>
      <c r="F716">
        <v>182036</v>
      </c>
      <c r="G716" s="7">
        <f t="shared" si="77"/>
        <v>472.82077922077923</v>
      </c>
      <c r="H716" t="s">
        <v>20</v>
      </c>
      <c r="I716">
        <v>1785</v>
      </c>
      <c r="J716" s="9">
        <f t="shared" si="79"/>
        <v>101.98095238095237</v>
      </c>
      <c r="K716" t="s">
        <v>21</v>
      </c>
      <c r="L716" t="s">
        <v>22</v>
      </c>
      <c r="M716">
        <v>1408424400</v>
      </c>
      <c r="N716" s="11">
        <f t="shared" si="80"/>
        <v>41870.208333333336</v>
      </c>
      <c r="O716">
        <v>1408510800</v>
      </c>
      <c r="P716" s="11">
        <f t="shared" si="81"/>
        <v>41871.208333333336</v>
      </c>
      <c r="Q716" s="14">
        <f t="shared" si="82"/>
        <v>41870.208333333336</v>
      </c>
      <c r="R716" s="12">
        <f t="shared" si="83"/>
        <v>2014</v>
      </c>
      <c r="S716" t="b">
        <v>0</v>
      </c>
      <c r="T716" t="b">
        <v>0</v>
      </c>
      <c r="U716" t="s">
        <v>23</v>
      </c>
      <c r="V716" s="13" t="s">
        <v>2035</v>
      </c>
      <c r="W716" s="13" t="s">
        <v>2036</v>
      </c>
    </row>
    <row r="717" spans="1:23" ht="34" x14ac:dyDescent="0.2">
      <c r="A717">
        <v>715</v>
      </c>
      <c r="B717" t="s">
        <v>1468</v>
      </c>
      <c r="C717" s="3" t="s">
        <v>1469</v>
      </c>
      <c r="D717">
        <v>118000</v>
      </c>
      <c r="E717" s="13" t="str">
        <f t="shared" si="78"/>
        <v>Greater than or equal to 50000</v>
      </c>
      <c r="F717">
        <v>28870</v>
      </c>
      <c r="G717" s="7">
        <f t="shared" si="77"/>
        <v>24.466101694915253</v>
      </c>
      <c r="H717" t="s">
        <v>14</v>
      </c>
      <c r="I717">
        <v>656</v>
      </c>
      <c r="J717" s="9">
        <f t="shared" si="79"/>
        <v>44.009146341463413</v>
      </c>
      <c r="K717" t="s">
        <v>21</v>
      </c>
      <c r="L717" t="s">
        <v>22</v>
      </c>
      <c r="M717">
        <v>1281157200</v>
      </c>
      <c r="N717" s="11">
        <f t="shared" si="80"/>
        <v>40397.208333333336</v>
      </c>
      <c r="O717">
        <v>1281589200</v>
      </c>
      <c r="P717" s="11">
        <f t="shared" si="81"/>
        <v>40402.208333333336</v>
      </c>
      <c r="Q717" s="14">
        <f t="shared" si="82"/>
        <v>40397.208333333336</v>
      </c>
      <c r="R717" s="12">
        <f t="shared" si="83"/>
        <v>2010</v>
      </c>
      <c r="S717" t="b">
        <v>0</v>
      </c>
      <c r="T717" t="b">
        <v>0</v>
      </c>
      <c r="U717" t="s">
        <v>292</v>
      </c>
      <c r="V717" s="13" t="s">
        <v>2050</v>
      </c>
      <c r="W717" s="13" t="s">
        <v>2061</v>
      </c>
    </row>
    <row r="718" spans="1:23" ht="17" x14ac:dyDescent="0.2">
      <c r="A718">
        <v>716</v>
      </c>
      <c r="B718" t="s">
        <v>1470</v>
      </c>
      <c r="C718" s="3" t="s">
        <v>1471</v>
      </c>
      <c r="D718">
        <v>2000</v>
      </c>
      <c r="E718" s="13" t="str">
        <f t="shared" si="78"/>
        <v>1000 to 4999</v>
      </c>
      <c r="F718">
        <v>10353</v>
      </c>
      <c r="G718" s="7">
        <f t="shared" si="77"/>
        <v>517.65</v>
      </c>
      <c r="H718" t="s">
        <v>20</v>
      </c>
      <c r="I718">
        <v>157</v>
      </c>
      <c r="J718" s="9">
        <f t="shared" si="79"/>
        <v>65.942675159235662</v>
      </c>
      <c r="K718" t="s">
        <v>21</v>
      </c>
      <c r="L718" t="s">
        <v>22</v>
      </c>
      <c r="M718">
        <v>1373432400</v>
      </c>
      <c r="N718" s="11">
        <f t="shared" si="80"/>
        <v>41465.208333333336</v>
      </c>
      <c r="O718">
        <v>1375851600</v>
      </c>
      <c r="P718" s="11">
        <f t="shared" si="81"/>
        <v>41493.208333333336</v>
      </c>
      <c r="Q718" s="14">
        <f t="shared" si="82"/>
        <v>41465.208333333336</v>
      </c>
      <c r="R718" s="12">
        <f t="shared" si="83"/>
        <v>2013</v>
      </c>
      <c r="S718" t="b">
        <v>0</v>
      </c>
      <c r="T718" t="b">
        <v>1</v>
      </c>
      <c r="U718" t="s">
        <v>33</v>
      </c>
      <c r="V718" s="13" t="s">
        <v>2039</v>
      </c>
      <c r="W718" s="13" t="s">
        <v>2040</v>
      </c>
    </row>
    <row r="719" spans="1:23" ht="34" x14ac:dyDescent="0.2">
      <c r="A719">
        <v>717</v>
      </c>
      <c r="B719" t="s">
        <v>1472</v>
      </c>
      <c r="C719" s="3" t="s">
        <v>1473</v>
      </c>
      <c r="D719">
        <v>5600</v>
      </c>
      <c r="E719" s="13" t="str">
        <f t="shared" si="78"/>
        <v>5000 to 9999</v>
      </c>
      <c r="F719">
        <v>13868</v>
      </c>
      <c r="G719" s="7">
        <f t="shared" si="77"/>
        <v>247.64285714285714</v>
      </c>
      <c r="H719" t="s">
        <v>20</v>
      </c>
      <c r="I719">
        <v>555</v>
      </c>
      <c r="J719" s="9">
        <f t="shared" si="79"/>
        <v>24.987387387387386</v>
      </c>
      <c r="K719" t="s">
        <v>21</v>
      </c>
      <c r="L719" t="s">
        <v>22</v>
      </c>
      <c r="M719">
        <v>1313989200</v>
      </c>
      <c r="N719" s="11">
        <f t="shared" si="80"/>
        <v>40777.208333333336</v>
      </c>
      <c r="O719">
        <v>1315803600</v>
      </c>
      <c r="P719" s="11">
        <f t="shared" si="81"/>
        <v>40798.208333333336</v>
      </c>
      <c r="Q719" s="14">
        <f t="shared" si="82"/>
        <v>40777.208333333336</v>
      </c>
      <c r="R719" s="12">
        <f t="shared" si="83"/>
        <v>2011</v>
      </c>
      <c r="S719" t="b">
        <v>0</v>
      </c>
      <c r="T719" t="b">
        <v>0</v>
      </c>
      <c r="U719" t="s">
        <v>42</v>
      </c>
      <c r="V719" s="13" t="s">
        <v>2041</v>
      </c>
      <c r="W719" s="13" t="s">
        <v>2042</v>
      </c>
    </row>
    <row r="720" spans="1:23" ht="17" x14ac:dyDescent="0.2">
      <c r="A720">
        <v>718</v>
      </c>
      <c r="B720" t="s">
        <v>1474</v>
      </c>
      <c r="C720" s="3" t="s">
        <v>1475</v>
      </c>
      <c r="D720">
        <v>8300</v>
      </c>
      <c r="E720" s="13" t="str">
        <f t="shared" si="78"/>
        <v>5000 to 9999</v>
      </c>
      <c r="F720">
        <v>8317</v>
      </c>
      <c r="G720" s="7">
        <f t="shared" si="77"/>
        <v>100.20481927710843</v>
      </c>
      <c r="H720" t="s">
        <v>20</v>
      </c>
      <c r="I720">
        <v>297</v>
      </c>
      <c r="J720" s="9">
        <f t="shared" si="79"/>
        <v>28.003367003367003</v>
      </c>
      <c r="K720" t="s">
        <v>21</v>
      </c>
      <c r="L720" t="s">
        <v>22</v>
      </c>
      <c r="M720">
        <v>1371445200</v>
      </c>
      <c r="N720" s="11">
        <f t="shared" si="80"/>
        <v>41442.208333333336</v>
      </c>
      <c r="O720">
        <v>1373691600</v>
      </c>
      <c r="P720" s="11">
        <f t="shared" si="81"/>
        <v>41468.208333333336</v>
      </c>
      <c r="Q720" s="14">
        <f t="shared" si="82"/>
        <v>41442.208333333336</v>
      </c>
      <c r="R720" s="12">
        <f t="shared" si="83"/>
        <v>2013</v>
      </c>
      <c r="S720" t="b">
        <v>0</v>
      </c>
      <c r="T720" t="b">
        <v>0</v>
      </c>
      <c r="U720" t="s">
        <v>65</v>
      </c>
      <c r="V720" s="13" t="s">
        <v>2037</v>
      </c>
      <c r="W720" s="13" t="s">
        <v>2046</v>
      </c>
    </row>
    <row r="721" spans="1:23" ht="17" x14ac:dyDescent="0.2">
      <c r="A721">
        <v>719</v>
      </c>
      <c r="B721" t="s">
        <v>1476</v>
      </c>
      <c r="C721" s="3" t="s">
        <v>1477</v>
      </c>
      <c r="D721">
        <v>6900</v>
      </c>
      <c r="E721" s="13" t="str">
        <f t="shared" si="78"/>
        <v>5000 to 9999</v>
      </c>
      <c r="F721">
        <v>10557</v>
      </c>
      <c r="G721" s="7">
        <f t="shared" si="77"/>
        <v>153</v>
      </c>
      <c r="H721" t="s">
        <v>20</v>
      </c>
      <c r="I721">
        <v>123</v>
      </c>
      <c r="J721" s="9">
        <f t="shared" si="79"/>
        <v>85.829268292682926</v>
      </c>
      <c r="K721" t="s">
        <v>21</v>
      </c>
      <c r="L721" t="s">
        <v>22</v>
      </c>
      <c r="M721">
        <v>1338267600</v>
      </c>
      <c r="N721" s="11">
        <f t="shared" si="80"/>
        <v>41058.208333333336</v>
      </c>
      <c r="O721">
        <v>1339218000</v>
      </c>
      <c r="P721" s="11">
        <f t="shared" si="81"/>
        <v>41069.208333333336</v>
      </c>
      <c r="Q721" s="14">
        <f t="shared" si="82"/>
        <v>41058.208333333336</v>
      </c>
      <c r="R721" s="12">
        <f t="shared" si="83"/>
        <v>2012</v>
      </c>
      <c r="S721" t="b">
        <v>0</v>
      </c>
      <c r="T721" t="b">
        <v>0</v>
      </c>
      <c r="U721" t="s">
        <v>119</v>
      </c>
      <c r="V721" s="13" t="s">
        <v>2047</v>
      </c>
      <c r="W721" s="13" t="s">
        <v>2053</v>
      </c>
    </row>
    <row r="722" spans="1:23" ht="34" x14ac:dyDescent="0.2">
      <c r="A722">
        <v>720</v>
      </c>
      <c r="B722" t="s">
        <v>1478</v>
      </c>
      <c r="C722" s="3" t="s">
        <v>1479</v>
      </c>
      <c r="D722">
        <v>8700</v>
      </c>
      <c r="E722" s="13" t="str">
        <f t="shared" si="78"/>
        <v>5000 to 9999</v>
      </c>
      <c r="F722">
        <v>3227</v>
      </c>
      <c r="G722" s="7">
        <f t="shared" si="77"/>
        <v>37.091954022988503</v>
      </c>
      <c r="H722" t="s">
        <v>74</v>
      </c>
      <c r="I722">
        <v>38</v>
      </c>
      <c r="J722" s="9">
        <f t="shared" si="79"/>
        <v>84.921052631578945</v>
      </c>
      <c r="K722" t="s">
        <v>36</v>
      </c>
      <c r="L722" t="s">
        <v>37</v>
      </c>
      <c r="M722">
        <v>1519192800</v>
      </c>
      <c r="N722" s="11">
        <f t="shared" si="80"/>
        <v>43152.25</v>
      </c>
      <c r="O722">
        <v>1520402400</v>
      </c>
      <c r="P722" s="11">
        <f t="shared" si="81"/>
        <v>43166.25</v>
      </c>
      <c r="Q722" s="14">
        <f t="shared" si="82"/>
        <v>43152.25</v>
      </c>
      <c r="R722" s="12">
        <f t="shared" si="83"/>
        <v>2018</v>
      </c>
      <c r="S722" t="b">
        <v>0</v>
      </c>
      <c r="T722" t="b">
        <v>1</v>
      </c>
      <c r="U722" t="s">
        <v>33</v>
      </c>
      <c r="V722" s="13" t="s">
        <v>2039</v>
      </c>
      <c r="W722" s="13" t="s">
        <v>2040</v>
      </c>
    </row>
    <row r="723" spans="1:23" ht="34" x14ac:dyDescent="0.2">
      <c r="A723">
        <v>721</v>
      </c>
      <c r="B723" t="s">
        <v>1480</v>
      </c>
      <c r="C723" s="3" t="s">
        <v>1481</v>
      </c>
      <c r="D723">
        <v>123600</v>
      </c>
      <c r="E723" s="13" t="str">
        <f t="shared" si="78"/>
        <v>Greater than or equal to 50000</v>
      </c>
      <c r="F723">
        <v>5429</v>
      </c>
      <c r="G723" s="7">
        <f t="shared" si="77"/>
        <v>4.392394822006473</v>
      </c>
      <c r="H723" t="s">
        <v>74</v>
      </c>
      <c r="I723">
        <v>60</v>
      </c>
      <c r="J723" s="9">
        <f t="shared" si="79"/>
        <v>90.483333333333334</v>
      </c>
      <c r="K723" t="s">
        <v>21</v>
      </c>
      <c r="L723" t="s">
        <v>22</v>
      </c>
      <c r="M723">
        <v>1522818000</v>
      </c>
      <c r="N723" s="11">
        <f t="shared" si="80"/>
        <v>43194.208333333328</v>
      </c>
      <c r="O723">
        <v>1523336400</v>
      </c>
      <c r="P723" s="11">
        <f t="shared" si="81"/>
        <v>43200.208333333328</v>
      </c>
      <c r="Q723" s="14">
        <f t="shared" si="82"/>
        <v>43194.208333333328</v>
      </c>
      <c r="R723" s="12">
        <f t="shared" si="83"/>
        <v>2018</v>
      </c>
      <c r="S723" t="b">
        <v>0</v>
      </c>
      <c r="T723" t="b">
        <v>0</v>
      </c>
      <c r="U723" t="s">
        <v>23</v>
      </c>
      <c r="V723" s="13" t="s">
        <v>2035</v>
      </c>
      <c r="W723" s="13" t="s">
        <v>2036</v>
      </c>
    </row>
    <row r="724" spans="1:23" ht="17" x14ac:dyDescent="0.2">
      <c r="A724">
        <v>722</v>
      </c>
      <c r="B724" t="s">
        <v>1482</v>
      </c>
      <c r="C724" s="3" t="s">
        <v>1483</v>
      </c>
      <c r="D724">
        <v>48500</v>
      </c>
      <c r="E724" s="13" t="str">
        <f t="shared" si="78"/>
        <v>45000 to 49999</v>
      </c>
      <c r="F724">
        <v>75906</v>
      </c>
      <c r="G724" s="7">
        <f t="shared" si="77"/>
        <v>156.50721649484535</v>
      </c>
      <c r="H724" t="s">
        <v>20</v>
      </c>
      <c r="I724">
        <v>3036</v>
      </c>
      <c r="J724" s="9">
        <f t="shared" si="79"/>
        <v>25.00197628458498</v>
      </c>
      <c r="K724" t="s">
        <v>21</v>
      </c>
      <c r="L724" t="s">
        <v>22</v>
      </c>
      <c r="M724">
        <v>1509948000</v>
      </c>
      <c r="N724" s="11">
        <f t="shared" si="80"/>
        <v>43045.25</v>
      </c>
      <c r="O724">
        <v>1512280800</v>
      </c>
      <c r="P724" s="11">
        <f t="shared" si="81"/>
        <v>43072.25</v>
      </c>
      <c r="Q724" s="14">
        <f t="shared" si="82"/>
        <v>43045.25</v>
      </c>
      <c r="R724" s="12">
        <f t="shared" si="83"/>
        <v>2017</v>
      </c>
      <c r="S724" t="b">
        <v>0</v>
      </c>
      <c r="T724" t="b">
        <v>0</v>
      </c>
      <c r="U724" t="s">
        <v>42</v>
      </c>
      <c r="V724" s="13" t="s">
        <v>2041</v>
      </c>
      <c r="W724" s="13" t="s">
        <v>2042</v>
      </c>
    </row>
    <row r="725" spans="1:23" ht="17" x14ac:dyDescent="0.2">
      <c r="A725">
        <v>723</v>
      </c>
      <c r="B725" t="s">
        <v>1484</v>
      </c>
      <c r="C725" s="3" t="s">
        <v>1485</v>
      </c>
      <c r="D725">
        <v>4900</v>
      </c>
      <c r="E725" s="13" t="str">
        <f t="shared" si="78"/>
        <v>1000 to 4999</v>
      </c>
      <c r="F725">
        <v>13250</v>
      </c>
      <c r="G725" s="7">
        <f t="shared" si="77"/>
        <v>270.40816326530609</v>
      </c>
      <c r="H725" t="s">
        <v>20</v>
      </c>
      <c r="I725">
        <v>144</v>
      </c>
      <c r="J725" s="9">
        <f t="shared" si="79"/>
        <v>92.013888888888886</v>
      </c>
      <c r="K725" t="s">
        <v>26</v>
      </c>
      <c r="L725" t="s">
        <v>27</v>
      </c>
      <c r="M725">
        <v>1456898400</v>
      </c>
      <c r="N725" s="11">
        <f t="shared" si="80"/>
        <v>42431.25</v>
      </c>
      <c r="O725">
        <v>1458709200</v>
      </c>
      <c r="P725" s="11">
        <f t="shared" si="81"/>
        <v>42452.208333333328</v>
      </c>
      <c r="Q725" s="14">
        <f t="shared" si="82"/>
        <v>42431.25</v>
      </c>
      <c r="R725" s="12">
        <f t="shared" si="83"/>
        <v>2016</v>
      </c>
      <c r="S725" t="b">
        <v>0</v>
      </c>
      <c r="T725" t="b">
        <v>0</v>
      </c>
      <c r="U725" t="s">
        <v>33</v>
      </c>
      <c r="V725" s="13" t="s">
        <v>2039</v>
      </c>
      <c r="W725" s="13" t="s">
        <v>2040</v>
      </c>
    </row>
    <row r="726" spans="1:23" ht="34" x14ac:dyDescent="0.2">
      <c r="A726">
        <v>724</v>
      </c>
      <c r="B726" t="s">
        <v>1486</v>
      </c>
      <c r="C726" s="3" t="s">
        <v>1487</v>
      </c>
      <c r="D726">
        <v>8400</v>
      </c>
      <c r="E726" s="13" t="str">
        <f t="shared" si="78"/>
        <v>5000 to 9999</v>
      </c>
      <c r="F726">
        <v>11261</v>
      </c>
      <c r="G726" s="7">
        <f t="shared" si="77"/>
        <v>134.05952380952382</v>
      </c>
      <c r="H726" t="s">
        <v>20</v>
      </c>
      <c r="I726">
        <v>121</v>
      </c>
      <c r="J726" s="9">
        <f t="shared" si="79"/>
        <v>93.066115702479337</v>
      </c>
      <c r="K726" t="s">
        <v>40</v>
      </c>
      <c r="L726" t="s">
        <v>41</v>
      </c>
      <c r="M726">
        <v>1413954000</v>
      </c>
      <c r="N726" s="11">
        <f t="shared" si="80"/>
        <v>41934.208333333336</v>
      </c>
      <c r="O726">
        <v>1414126800</v>
      </c>
      <c r="P726" s="11">
        <f t="shared" si="81"/>
        <v>41936.208333333336</v>
      </c>
      <c r="Q726" s="14">
        <f t="shared" si="82"/>
        <v>41934.208333333336</v>
      </c>
      <c r="R726" s="12">
        <f t="shared" si="83"/>
        <v>2014</v>
      </c>
      <c r="S726" t="b">
        <v>0</v>
      </c>
      <c r="T726" t="b">
        <v>1</v>
      </c>
      <c r="U726" t="s">
        <v>33</v>
      </c>
      <c r="V726" s="13" t="s">
        <v>2039</v>
      </c>
      <c r="W726" s="13" t="s">
        <v>2040</v>
      </c>
    </row>
    <row r="727" spans="1:23" ht="34" x14ac:dyDescent="0.2">
      <c r="A727">
        <v>725</v>
      </c>
      <c r="B727" t="s">
        <v>1488</v>
      </c>
      <c r="C727" s="3" t="s">
        <v>1489</v>
      </c>
      <c r="D727">
        <v>193200</v>
      </c>
      <c r="E727" s="13" t="str">
        <f t="shared" si="78"/>
        <v>Greater than or equal to 50000</v>
      </c>
      <c r="F727">
        <v>97369</v>
      </c>
      <c r="G727" s="7">
        <f t="shared" si="77"/>
        <v>50.398033126293996</v>
      </c>
      <c r="H727" t="s">
        <v>14</v>
      </c>
      <c r="I727">
        <v>1596</v>
      </c>
      <c r="J727" s="9">
        <f t="shared" si="79"/>
        <v>61.008145363408524</v>
      </c>
      <c r="K727" t="s">
        <v>21</v>
      </c>
      <c r="L727" t="s">
        <v>22</v>
      </c>
      <c r="M727">
        <v>1416031200</v>
      </c>
      <c r="N727" s="11">
        <f t="shared" si="80"/>
        <v>41958.25</v>
      </c>
      <c r="O727">
        <v>1416204000</v>
      </c>
      <c r="P727" s="11">
        <f t="shared" si="81"/>
        <v>41960.25</v>
      </c>
      <c r="Q727" s="14">
        <f t="shared" si="82"/>
        <v>41958.25</v>
      </c>
      <c r="R727" s="12">
        <f t="shared" si="83"/>
        <v>2014</v>
      </c>
      <c r="S727" t="b">
        <v>0</v>
      </c>
      <c r="T727" t="b">
        <v>0</v>
      </c>
      <c r="U727" t="s">
        <v>292</v>
      </c>
      <c r="V727" s="13" t="s">
        <v>2050</v>
      </c>
      <c r="W727" s="13" t="s">
        <v>2061</v>
      </c>
    </row>
    <row r="728" spans="1:23" ht="34" x14ac:dyDescent="0.2">
      <c r="A728">
        <v>726</v>
      </c>
      <c r="B728" t="s">
        <v>1490</v>
      </c>
      <c r="C728" s="3" t="s">
        <v>1491</v>
      </c>
      <c r="D728">
        <v>54300</v>
      </c>
      <c r="E728" s="13" t="str">
        <f t="shared" si="78"/>
        <v>Greater than or equal to 50000</v>
      </c>
      <c r="F728">
        <v>48227</v>
      </c>
      <c r="G728" s="7">
        <f t="shared" si="77"/>
        <v>88.815837937384899</v>
      </c>
      <c r="H728" t="s">
        <v>74</v>
      </c>
      <c r="I728">
        <v>524</v>
      </c>
      <c r="J728" s="9">
        <f t="shared" si="79"/>
        <v>92.036259541984734</v>
      </c>
      <c r="K728" t="s">
        <v>21</v>
      </c>
      <c r="L728" t="s">
        <v>22</v>
      </c>
      <c r="M728">
        <v>1287982800</v>
      </c>
      <c r="N728" s="11">
        <f t="shared" si="80"/>
        <v>40476.208333333336</v>
      </c>
      <c r="O728">
        <v>1288501200</v>
      </c>
      <c r="P728" s="11">
        <f t="shared" si="81"/>
        <v>40482.208333333336</v>
      </c>
      <c r="Q728" s="14">
        <f t="shared" si="82"/>
        <v>40476.208333333336</v>
      </c>
      <c r="R728" s="12">
        <f t="shared" si="83"/>
        <v>2010</v>
      </c>
      <c r="S728" t="b">
        <v>0</v>
      </c>
      <c r="T728" t="b">
        <v>1</v>
      </c>
      <c r="U728" t="s">
        <v>33</v>
      </c>
      <c r="V728" s="13" t="s">
        <v>2039</v>
      </c>
      <c r="W728" s="13" t="s">
        <v>2040</v>
      </c>
    </row>
    <row r="729" spans="1:23" ht="17" x14ac:dyDescent="0.2">
      <c r="A729">
        <v>727</v>
      </c>
      <c r="B729" t="s">
        <v>1492</v>
      </c>
      <c r="C729" s="3" t="s">
        <v>1493</v>
      </c>
      <c r="D729">
        <v>8900</v>
      </c>
      <c r="E729" s="13" t="str">
        <f t="shared" si="78"/>
        <v>5000 to 9999</v>
      </c>
      <c r="F729">
        <v>14685</v>
      </c>
      <c r="G729" s="7">
        <f t="shared" si="77"/>
        <v>165</v>
      </c>
      <c r="H729" t="s">
        <v>20</v>
      </c>
      <c r="I729">
        <v>181</v>
      </c>
      <c r="J729" s="9">
        <f t="shared" si="79"/>
        <v>81.132596685082873</v>
      </c>
      <c r="K729" t="s">
        <v>21</v>
      </c>
      <c r="L729" t="s">
        <v>22</v>
      </c>
      <c r="M729">
        <v>1547964000</v>
      </c>
      <c r="N729" s="11">
        <f t="shared" si="80"/>
        <v>43485.25</v>
      </c>
      <c r="O729">
        <v>1552971600</v>
      </c>
      <c r="P729" s="11">
        <f t="shared" si="81"/>
        <v>43543.208333333328</v>
      </c>
      <c r="Q729" s="14">
        <f t="shared" si="82"/>
        <v>43485.25</v>
      </c>
      <c r="R729" s="12">
        <f t="shared" si="83"/>
        <v>2019</v>
      </c>
      <c r="S729" t="b">
        <v>0</v>
      </c>
      <c r="T729" t="b">
        <v>0</v>
      </c>
      <c r="U729" t="s">
        <v>28</v>
      </c>
      <c r="V729" s="13" t="s">
        <v>2037</v>
      </c>
      <c r="W729" s="13" t="s">
        <v>2038</v>
      </c>
    </row>
    <row r="730" spans="1:23" ht="34" x14ac:dyDescent="0.2">
      <c r="A730">
        <v>728</v>
      </c>
      <c r="B730" t="s">
        <v>1494</v>
      </c>
      <c r="C730" s="3" t="s">
        <v>1495</v>
      </c>
      <c r="D730">
        <v>4200</v>
      </c>
      <c r="E730" s="13" t="str">
        <f t="shared" si="78"/>
        <v>1000 to 4999</v>
      </c>
      <c r="F730">
        <v>735</v>
      </c>
      <c r="G730" s="7">
        <f t="shared" si="77"/>
        <v>17.5</v>
      </c>
      <c r="H730" t="s">
        <v>14</v>
      </c>
      <c r="I730">
        <v>10</v>
      </c>
      <c r="J730" s="9">
        <f t="shared" si="79"/>
        <v>73.5</v>
      </c>
      <c r="K730" t="s">
        <v>21</v>
      </c>
      <c r="L730" t="s">
        <v>22</v>
      </c>
      <c r="M730">
        <v>1464152400</v>
      </c>
      <c r="N730" s="11">
        <f t="shared" si="80"/>
        <v>42515.208333333328</v>
      </c>
      <c r="O730">
        <v>1465102800</v>
      </c>
      <c r="P730" s="11">
        <f t="shared" si="81"/>
        <v>42526.208333333328</v>
      </c>
      <c r="Q730" s="14">
        <f t="shared" si="82"/>
        <v>42515.208333333328</v>
      </c>
      <c r="R730" s="12">
        <f t="shared" si="83"/>
        <v>2016</v>
      </c>
      <c r="S730" t="b">
        <v>0</v>
      </c>
      <c r="T730" t="b">
        <v>0</v>
      </c>
      <c r="U730" t="s">
        <v>33</v>
      </c>
      <c r="V730" s="13" t="s">
        <v>2039</v>
      </c>
      <c r="W730" s="13" t="s">
        <v>2040</v>
      </c>
    </row>
    <row r="731" spans="1:23" ht="34" x14ac:dyDescent="0.2">
      <c r="A731">
        <v>729</v>
      </c>
      <c r="B731" t="s">
        <v>1496</v>
      </c>
      <c r="C731" s="3" t="s">
        <v>1497</v>
      </c>
      <c r="D731">
        <v>5600</v>
      </c>
      <c r="E731" s="13" t="str">
        <f t="shared" si="78"/>
        <v>5000 to 9999</v>
      </c>
      <c r="F731">
        <v>10397</v>
      </c>
      <c r="G731" s="7">
        <f t="shared" si="77"/>
        <v>185.66071428571428</v>
      </c>
      <c r="H731" t="s">
        <v>20</v>
      </c>
      <c r="I731">
        <v>122</v>
      </c>
      <c r="J731" s="9">
        <f t="shared" si="79"/>
        <v>85.221311475409834</v>
      </c>
      <c r="K731" t="s">
        <v>21</v>
      </c>
      <c r="L731" t="s">
        <v>22</v>
      </c>
      <c r="M731">
        <v>1359957600</v>
      </c>
      <c r="N731" s="11">
        <f t="shared" si="80"/>
        <v>41309.25</v>
      </c>
      <c r="O731">
        <v>1360130400</v>
      </c>
      <c r="P731" s="11">
        <f t="shared" si="81"/>
        <v>41311.25</v>
      </c>
      <c r="Q731" s="14">
        <f t="shared" si="82"/>
        <v>41309.25</v>
      </c>
      <c r="R731" s="12">
        <f t="shared" si="83"/>
        <v>2013</v>
      </c>
      <c r="S731" t="b">
        <v>0</v>
      </c>
      <c r="T731" t="b">
        <v>0</v>
      </c>
      <c r="U731" t="s">
        <v>53</v>
      </c>
      <c r="V731" s="13" t="s">
        <v>2041</v>
      </c>
      <c r="W731" s="13" t="s">
        <v>2044</v>
      </c>
    </row>
    <row r="732" spans="1:23" ht="17" x14ac:dyDescent="0.2">
      <c r="A732">
        <v>730</v>
      </c>
      <c r="B732" t="s">
        <v>1498</v>
      </c>
      <c r="C732" s="3" t="s">
        <v>1499</v>
      </c>
      <c r="D732">
        <v>28800</v>
      </c>
      <c r="E732" s="13" t="str">
        <f t="shared" si="78"/>
        <v>25000 to 29999</v>
      </c>
      <c r="F732">
        <v>118847</v>
      </c>
      <c r="G732" s="7">
        <f t="shared" si="77"/>
        <v>412.6631944444444</v>
      </c>
      <c r="H732" t="s">
        <v>20</v>
      </c>
      <c r="I732">
        <v>1071</v>
      </c>
      <c r="J732" s="9">
        <f t="shared" si="79"/>
        <v>110.96825396825396</v>
      </c>
      <c r="K732" t="s">
        <v>15</v>
      </c>
      <c r="L732" t="s">
        <v>16</v>
      </c>
      <c r="M732">
        <v>1432357200</v>
      </c>
      <c r="N732" s="11">
        <f t="shared" si="80"/>
        <v>42147.208333333328</v>
      </c>
      <c r="O732">
        <v>1432875600</v>
      </c>
      <c r="P732" s="11">
        <f t="shared" si="81"/>
        <v>42153.208333333328</v>
      </c>
      <c r="Q732" s="14">
        <f t="shared" si="82"/>
        <v>42147.208333333328</v>
      </c>
      <c r="R732" s="12">
        <f t="shared" si="83"/>
        <v>2015</v>
      </c>
      <c r="S732" t="b">
        <v>0</v>
      </c>
      <c r="T732" t="b">
        <v>0</v>
      </c>
      <c r="U732" t="s">
        <v>65</v>
      </c>
      <c r="V732" s="13" t="s">
        <v>2037</v>
      </c>
      <c r="W732" s="13" t="s">
        <v>2046</v>
      </c>
    </row>
    <row r="733" spans="1:23" ht="17" x14ac:dyDescent="0.2">
      <c r="A733">
        <v>731</v>
      </c>
      <c r="B733" t="s">
        <v>1500</v>
      </c>
      <c r="C733" s="3" t="s">
        <v>1501</v>
      </c>
      <c r="D733">
        <v>8000</v>
      </c>
      <c r="E733" s="13" t="str">
        <f t="shared" si="78"/>
        <v>5000 to 9999</v>
      </c>
      <c r="F733">
        <v>7220</v>
      </c>
      <c r="G733" s="7">
        <f t="shared" si="77"/>
        <v>90.25</v>
      </c>
      <c r="H733" t="s">
        <v>74</v>
      </c>
      <c r="I733">
        <v>219</v>
      </c>
      <c r="J733" s="9">
        <f t="shared" si="79"/>
        <v>32.968036529680369</v>
      </c>
      <c r="K733" t="s">
        <v>21</v>
      </c>
      <c r="L733" t="s">
        <v>22</v>
      </c>
      <c r="M733">
        <v>1500786000</v>
      </c>
      <c r="N733" s="11">
        <f t="shared" si="80"/>
        <v>42939.208333333328</v>
      </c>
      <c r="O733">
        <v>1500872400</v>
      </c>
      <c r="P733" s="11">
        <f t="shared" si="81"/>
        <v>42940.208333333328</v>
      </c>
      <c r="Q733" s="14">
        <f t="shared" si="82"/>
        <v>42939.208333333328</v>
      </c>
      <c r="R733" s="12">
        <f t="shared" si="83"/>
        <v>2017</v>
      </c>
      <c r="S733" t="b">
        <v>0</v>
      </c>
      <c r="T733" t="b">
        <v>0</v>
      </c>
      <c r="U733" t="s">
        <v>28</v>
      </c>
      <c r="V733" s="13" t="s">
        <v>2037</v>
      </c>
      <c r="W733" s="13" t="s">
        <v>2038</v>
      </c>
    </row>
    <row r="734" spans="1:23" ht="34" x14ac:dyDescent="0.2">
      <c r="A734">
        <v>732</v>
      </c>
      <c r="B734" t="s">
        <v>1502</v>
      </c>
      <c r="C734" s="3" t="s">
        <v>1503</v>
      </c>
      <c r="D734">
        <v>117000</v>
      </c>
      <c r="E734" s="13" t="str">
        <f t="shared" si="78"/>
        <v>Greater than or equal to 50000</v>
      </c>
      <c r="F734">
        <v>107622</v>
      </c>
      <c r="G734" s="7">
        <f t="shared" si="77"/>
        <v>91.984615384615381</v>
      </c>
      <c r="H734" t="s">
        <v>14</v>
      </c>
      <c r="I734">
        <v>1121</v>
      </c>
      <c r="J734" s="9">
        <f t="shared" si="79"/>
        <v>96.005352363960753</v>
      </c>
      <c r="K734" t="s">
        <v>21</v>
      </c>
      <c r="L734" t="s">
        <v>22</v>
      </c>
      <c r="M734">
        <v>1490158800</v>
      </c>
      <c r="N734" s="11">
        <f t="shared" si="80"/>
        <v>42816.208333333328</v>
      </c>
      <c r="O734">
        <v>1492146000</v>
      </c>
      <c r="P734" s="11">
        <f t="shared" si="81"/>
        <v>42839.208333333328</v>
      </c>
      <c r="Q734" s="14">
        <f t="shared" si="82"/>
        <v>42816.208333333328</v>
      </c>
      <c r="R734" s="12">
        <f t="shared" si="83"/>
        <v>2017</v>
      </c>
      <c r="S734" t="b">
        <v>0</v>
      </c>
      <c r="T734" t="b">
        <v>1</v>
      </c>
      <c r="U734" t="s">
        <v>23</v>
      </c>
      <c r="V734" s="13" t="s">
        <v>2035</v>
      </c>
      <c r="W734" s="13" t="s">
        <v>2036</v>
      </c>
    </row>
    <row r="735" spans="1:23" ht="17" x14ac:dyDescent="0.2">
      <c r="A735">
        <v>733</v>
      </c>
      <c r="B735" t="s">
        <v>1504</v>
      </c>
      <c r="C735" s="3" t="s">
        <v>1505</v>
      </c>
      <c r="D735">
        <v>15800</v>
      </c>
      <c r="E735" s="13" t="str">
        <f t="shared" si="78"/>
        <v>15000 to 19999</v>
      </c>
      <c r="F735">
        <v>83267</v>
      </c>
      <c r="G735" s="7">
        <f t="shared" si="77"/>
        <v>527.00632911392404</v>
      </c>
      <c r="H735" t="s">
        <v>20</v>
      </c>
      <c r="I735">
        <v>980</v>
      </c>
      <c r="J735" s="9">
        <f t="shared" si="79"/>
        <v>84.96632653061225</v>
      </c>
      <c r="K735" t="s">
        <v>21</v>
      </c>
      <c r="L735" t="s">
        <v>22</v>
      </c>
      <c r="M735">
        <v>1406178000</v>
      </c>
      <c r="N735" s="11">
        <f t="shared" si="80"/>
        <v>41844.208333333336</v>
      </c>
      <c r="O735">
        <v>1407301200</v>
      </c>
      <c r="P735" s="11">
        <f t="shared" si="81"/>
        <v>41857.208333333336</v>
      </c>
      <c r="Q735" s="14">
        <f t="shared" si="82"/>
        <v>41844.208333333336</v>
      </c>
      <c r="R735" s="12">
        <f t="shared" si="83"/>
        <v>2014</v>
      </c>
      <c r="S735" t="b">
        <v>0</v>
      </c>
      <c r="T735" t="b">
        <v>0</v>
      </c>
      <c r="U735" t="s">
        <v>148</v>
      </c>
      <c r="V735" s="13" t="s">
        <v>2035</v>
      </c>
      <c r="W735" s="13" t="s">
        <v>2057</v>
      </c>
    </row>
    <row r="736" spans="1:23" ht="17" x14ac:dyDescent="0.2">
      <c r="A736">
        <v>734</v>
      </c>
      <c r="B736" t="s">
        <v>1506</v>
      </c>
      <c r="C736" s="3" t="s">
        <v>1507</v>
      </c>
      <c r="D736">
        <v>4200</v>
      </c>
      <c r="E736" s="13" t="str">
        <f t="shared" si="78"/>
        <v>1000 to 4999</v>
      </c>
      <c r="F736">
        <v>13404</v>
      </c>
      <c r="G736" s="7">
        <f t="shared" si="77"/>
        <v>319.14285714285711</v>
      </c>
      <c r="H736" t="s">
        <v>20</v>
      </c>
      <c r="I736">
        <v>536</v>
      </c>
      <c r="J736" s="9">
        <f t="shared" si="79"/>
        <v>25.007462686567163</v>
      </c>
      <c r="K736" t="s">
        <v>21</v>
      </c>
      <c r="L736" t="s">
        <v>22</v>
      </c>
      <c r="M736">
        <v>1485583200</v>
      </c>
      <c r="N736" s="11">
        <f t="shared" si="80"/>
        <v>42763.25</v>
      </c>
      <c r="O736">
        <v>1486620000</v>
      </c>
      <c r="P736" s="11">
        <f t="shared" si="81"/>
        <v>42775.25</v>
      </c>
      <c r="Q736" s="14">
        <f t="shared" si="82"/>
        <v>42763.25</v>
      </c>
      <c r="R736" s="12">
        <f t="shared" si="83"/>
        <v>2017</v>
      </c>
      <c r="S736" t="b">
        <v>0</v>
      </c>
      <c r="T736" t="b">
        <v>1</v>
      </c>
      <c r="U736" t="s">
        <v>33</v>
      </c>
      <c r="V736" s="13" t="s">
        <v>2039</v>
      </c>
      <c r="W736" s="13" t="s">
        <v>2040</v>
      </c>
    </row>
    <row r="737" spans="1:23" ht="34" x14ac:dyDescent="0.2">
      <c r="A737">
        <v>735</v>
      </c>
      <c r="B737" t="s">
        <v>1508</v>
      </c>
      <c r="C737" s="3" t="s">
        <v>1509</v>
      </c>
      <c r="D737">
        <v>37100</v>
      </c>
      <c r="E737" s="13" t="str">
        <f t="shared" si="78"/>
        <v>35000 to 39999</v>
      </c>
      <c r="F737">
        <v>131404</v>
      </c>
      <c r="G737" s="7">
        <f t="shared" si="77"/>
        <v>354.18867924528303</v>
      </c>
      <c r="H737" t="s">
        <v>20</v>
      </c>
      <c r="I737">
        <v>1991</v>
      </c>
      <c r="J737" s="9">
        <f t="shared" si="79"/>
        <v>65.998995479658461</v>
      </c>
      <c r="K737" t="s">
        <v>21</v>
      </c>
      <c r="L737" t="s">
        <v>22</v>
      </c>
      <c r="M737">
        <v>1459314000</v>
      </c>
      <c r="N737" s="11">
        <f t="shared" si="80"/>
        <v>42459.208333333328</v>
      </c>
      <c r="O737">
        <v>1459918800</v>
      </c>
      <c r="P737" s="11">
        <f t="shared" si="81"/>
        <v>42466.208333333328</v>
      </c>
      <c r="Q737" s="14">
        <f t="shared" si="82"/>
        <v>42459.208333333328</v>
      </c>
      <c r="R737" s="12">
        <f t="shared" si="83"/>
        <v>2016</v>
      </c>
      <c r="S737" t="b">
        <v>0</v>
      </c>
      <c r="T737" t="b">
        <v>0</v>
      </c>
      <c r="U737" t="s">
        <v>122</v>
      </c>
      <c r="V737" s="13" t="s">
        <v>2054</v>
      </c>
      <c r="W737" s="13" t="s">
        <v>2055</v>
      </c>
    </row>
    <row r="738" spans="1:23" ht="17" x14ac:dyDescent="0.2">
      <c r="A738">
        <v>736</v>
      </c>
      <c r="B738" t="s">
        <v>1510</v>
      </c>
      <c r="C738" s="3" t="s">
        <v>1511</v>
      </c>
      <c r="D738">
        <v>7700</v>
      </c>
      <c r="E738" s="13" t="str">
        <f t="shared" si="78"/>
        <v>5000 to 9999</v>
      </c>
      <c r="F738">
        <v>2533</v>
      </c>
      <c r="G738" s="7">
        <f t="shared" si="77"/>
        <v>32.896103896103895</v>
      </c>
      <c r="H738" t="s">
        <v>74</v>
      </c>
      <c r="I738">
        <v>29</v>
      </c>
      <c r="J738" s="9">
        <f t="shared" si="79"/>
        <v>87.34482758620689</v>
      </c>
      <c r="K738" t="s">
        <v>21</v>
      </c>
      <c r="L738" t="s">
        <v>22</v>
      </c>
      <c r="M738">
        <v>1424412000</v>
      </c>
      <c r="N738" s="11">
        <f t="shared" si="80"/>
        <v>42055.25</v>
      </c>
      <c r="O738">
        <v>1424757600</v>
      </c>
      <c r="P738" s="11">
        <f t="shared" si="81"/>
        <v>42059.25</v>
      </c>
      <c r="Q738" s="14">
        <f t="shared" si="82"/>
        <v>42055.25</v>
      </c>
      <c r="R738" s="12">
        <f t="shared" si="83"/>
        <v>2015</v>
      </c>
      <c r="S738" t="b">
        <v>0</v>
      </c>
      <c r="T738" t="b">
        <v>0</v>
      </c>
      <c r="U738" t="s">
        <v>68</v>
      </c>
      <c r="V738" s="13" t="s">
        <v>2047</v>
      </c>
      <c r="W738" s="13" t="s">
        <v>2048</v>
      </c>
    </row>
    <row r="739" spans="1:23" ht="34" x14ac:dyDescent="0.2">
      <c r="A739">
        <v>737</v>
      </c>
      <c r="B739" t="s">
        <v>1512</v>
      </c>
      <c r="C739" s="3" t="s">
        <v>1513</v>
      </c>
      <c r="D739">
        <v>3700</v>
      </c>
      <c r="E739" s="13" t="str">
        <f t="shared" si="78"/>
        <v>1000 to 4999</v>
      </c>
      <c r="F739">
        <v>5028</v>
      </c>
      <c r="G739" s="7">
        <f t="shared" si="77"/>
        <v>135.8918918918919</v>
      </c>
      <c r="H739" t="s">
        <v>20</v>
      </c>
      <c r="I739">
        <v>180</v>
      </c>
      <c r="J739" s="9">
        <f t="shared" si="79"/>
        <v>27.933333333333334</v>
      </c>
      <c r="K739" t="s">
        <v>21</v>
      </c>
      <c r="L739" t="s">
        <v>22</v>
      </c>
      <c r="M739">
        <v>1478844000</v>
      </c>
      <c r="N739" s="11">
        <f t="shared" si="80"/>
        <v>42685.25</v>
      </c>
      <c r="O739">
        <v>1479880800</v>
      </c>
      <c r="P739" s="11">
        <f t="shared" si="81"/>
        <v>42697.25</v>
      </c>
      <c r="Q739" s="14">
        <f t="shared" si="82"/>
        <v>42685.25</v>
      </c>
      <c r="R739" s="12">
        <f t="shared" si="83"/>
        <v>2016</v>
      </c>
      <c r="S739" t="b">
        <v>0</v>
      </c>
      <c r="T739" t="b">
        <v>0</v>
      </c>
      <c r="U739" t="s">
        <v>60</v>
      </c>
      <c r="V739" s="13" t="s">
        <v>2035</v>
      </c>
      <c r="W739" s="13" t="s">
        <v>2045</v>
      </c>
    </row>
    <row r="740" spans="1:23" ht="34" x14ac:dyDescent="0.2">
      <c r="A740">
        <v>738</v>
      </c>
      <c r="B740" t="s">
        <v>1032</v>
      </c>
      <c r="C740" s="3" t="s">
        <v>1514</v>
      </c>
      <c r="D740">
        <v>74700</v>
      </c>
      <c r="E740" s="13" t="str">
        <f t="shared" si="78"/>
        <v>Greater than or equal to 50000</v>
      </c>
      <c r="F740">
        <v>1557</v>
      </c>
      <c r="G740" s="7">
        <f t="shared" si="77"/>
        <v>2.0843373493975905</v>
      </c>
      <c r="H740" t="s">
        <v>14</v>
      </c>
      <c r="I740">
        <v>15</v>
      </c>
      <c r="J740" s="9">
        <f t="shared" si="79"/>
        <v>103.8</v>
      </c>
      <c r="K740" t="s">
        <v>21</v>
      </c>
      <c r="L740" t="s">
        <v>22</v>
      </c>
      <c r="M740">
        <v>1416117600</v>
      </c>
      <c r="N740" s="11">
        <f t="shared" si="80"/>
        <v>41959.25</v>
      </c>
      <c r="O740">
        <v>1418018400</v>
      </c>
      <c r="P740" s="11">
        <f t="shared" si="81"/>
        <v>41981.25</v>
      </c>
      <c r="Q740" s="14">
        <f t="shared" si="82"/>
        <v>41959.25</v>
      </c>
      <c r="R740" s="12">
        <f t="shared" si="83"/>
        <v>2014</v>
      </c>
      <c r="S740" t="b">
        <v>0</v>
      </c>
      <c r="T740" t="b">
        <v>1</v>
      </c>
      <c r="U740" t="s">
        <v>33</v>
      </c>
      <c r="V740" s="13" t="s">
        <v>2039</v>
      </c>
      <c r="W740" s="13" t="s">
        <v>2040</v>
      </c>
    </row>
    <row r="741" spans="1:23" ht="17" x14ac:dyDescent="0.2">
      <c r="A741">
        <v>739</v>
      </c>
      <c r="B741" t="s">
        <v>1515</v>
      </c>
      <c r="C741" s="3" t="s">
        <v>1516</v>
      </c>
      <c r="D741">
        <v>10000</v>
      </c>
      <c r="E741" s="13" t="str">
        <f t="shared" si="78"/>
        <v>10000 to 14999</v>
      </c>
      <c r="F741">
        <v>6100</v>
      </c>
      <c r="G741" s="7">
        <f t="shared" si="77"/>
        <v>61</v>
      </c>
      <c r="H741" t="s">
        <v>14</v>
      </c>
      <c r="I741">
        <v>191</v>
      </c>
      <c r="J741" s="9">
        <f t="shared" si="79"/>
        <v>31.937172774869111</v>
      </c>
      <c r="K741" t="s">
        <v>21</v>
      </c>
      <c r="L741" t="s">
        <v>22</v>
      </c>
      <c r="M741">
        <v>1340946000</v>
      </c>
      <c r="N741" s="11">
        <f t="shared" si="80"/>
        <v>41089.208333333336</v>
      </c>
      <c r="O741">
        <v>1341032400</v>
      </c>
      <c r="P741" s="11">
        <f t="shared" si="81"/>
        <v>41090.208333333336</v>
      </c>
      <c r="Q741" s="14">
        <f t="shared" si="82"/>
        <v>41089.208333333336</v>
      </c>
      <c r="R741" s="12">
        <f t="shared" si="83"/>
        <v>2012</v>
      </c>
      <c r="S741" t="b">
        <v>0</v>
      </c>
      <c r="T741" t="b">
        <v>0</v>
      </c>
      <c r="U741" t="s">
        <v>60</v>
      </c>
      <c r="V741" s="13" t="s">
        <v>2035</v>
      </c>
      <c r="W741" s="13" t="s">
        <v>2045</v>
      </c>
    </row>
    <row r="742" spans="1:23" ht="34" x14ac:dyDescent="0.2">
      <c r="A742">
        <v>740</v>
      </c>
      <c r="B742" t="s">
        <v>1517</v>
      </c>
      <c r="C742" s="3" t="s">
        <v>1518</v>
      </c>
      <c r="D742">
        <v>5300</v>
      </c>
      <c r="E742" s="13" t="str">
        <f t="shared" si="78"/>
        <v>5000 to 9999</v>
      </c>
      <c r="F742">
        <v>1592</v>
      </c>
      <c r="G742" s="7">
        <f t="shared" si="77"/>
        <v>30.037735849056602</v>
      </c>
      <c r="H742" t="s">
        <v>14</v>
      </c>
      <c r="I742">
        <v>16</v>
      </c>
      <c r="J742" s="9">
        <f t="shared" si="79"/>
        <v>99.5</v>
      </c>
      <c r="K742" t="s">
        <v>21</v>
      </c>
      <c r="L742" t="s">
        <v>22</v>
      </c>
      <c r="M742">
        <v>1486101600</v>
      </c>
      <c r="N742" s="11">
        <f t="shared" si="80"/>
        <v>42769.25</v>
      </c>
      <c r="O742">
        <v>1486360800</v>
      </c>
      <c r="P742" s="11">
        <f t="shared" si="81"/>
        <v>42772.25</v>
      </c>
      <c r="Q742" s="14">
        <f t="shared" si="82"/>
        <v>42769.25</v>
      </c>
      <c r="R742" s="12">
        <f t="shared" si="83"/>
        <v>2017</v>
      </c>
      <c r="S742" t="b">
        <v>0</v>
      </c>
      <c r="T742" t="b">
        <v>0</v>
      </c>
      <c r="U742" t="s">
        <v>33</v>
      </c>
      <c r="V742" s="13" t="s">
        <v>2039</v>
      </c>
      <c r="W742" s="13" t="s">
        <v>2040</v>
      </c>
    </row>
    <row r="743" spans="1:23" ht="17" x14ac:dyDescent="0.2">
      <c r="A743">
        <v>741</v>
      </c>
      <c r="B743" t="s">
        <v>628</v>
      </c>
      <c r="C743" s="3" t="s">
        <v>1519</v>
      </c>
      <c r="D743">
        <v>1200</v>
      </c>
      <c r="E743" s="13" t="str">
        <f t="shared" si="78"/>
        <v>1000 to 4999</v>
      </c>
      <c r="F743">
        <v>14150</v>
      </c>
      <c r="G743" s="7">
        <f t="shared" si="77"/>
        <v>1179.1666666666665</v>
      </c>
      <c r="H743" t="s">
        <v>20</v>
      </c>
      <c r="I743">
        <v>130</v>
      </c>
      <c r="J743" s="9">
        <f t="shared" si="79"/>
        <v>108.84615384615384</v>
      </c>
      <c r="K743" t="s">
        <v>21</v>
      </c>
      <c r="L743" t="s">
        <v>22</v>
      </c>
      <c r="M743">
        <v>1274590800</v>
      </c>
      <c r="N743" s="11">
        <f t="shared" si="80"/>
        <v>40321.208333333336</v>
      </c>
      <c r="O743">
        <v>1274677200</v>
      </c>
      <c r="P743" s="11">
        <f t="shared" si="81"/>
        <v>40322.208333333336</v>
      </c>
      <c r="Q743" s="14">
        <f t="shared" si="82"/>
        <v>40321.208333333336</v>
      </c>
      <c r="R743" s="12">
        <f t="shared" si="83"/>
        <v>2010</v>
      </c>
      <c r="S743" t="b">
        <v>0</v>
      </c>
      <c r="T743" t="b">
        <v>0</v>
      </c>
      <c r="U743" t="s">
        <v>33</v>
      </c>
      <c r="V743" s="13" t="s">
        <v>2039</v>
      </c>
      <c r="W743" s="13" t="s">
        <v>2040</v>
      </c>
    </row>
    <row r="744" spans="1:23" ht="17" x14ac:dyDescent="0.2">
      <c r="A744">
        <v>742</v>
      </c>
      <c r="B744" t="s">
        <v>1520</v>
      </c>
      <c r="C744" s="3" t="s">
        <v>1521</v>
      </c>
      <c r="D744">
        <v>1200</v>
      </c>
      <c r="E744" s="13" t="str">
        <f t="shared" si="78"/>
        <v>1000 to 4999</v>
      </c>
      <c r="F744">
        <v>13513</v>
      </c>
      <c r="G744" s="7">
        <f t="shared" si="77"/>
        <v>1126.0833333333335</v>
      </c>
      <c r="H744" t="s">
        <v>20</v>
      </c>
      <c r="I744">
        <v>122</v>
      </c>
      <c r="J744" s="9">
        <f t="shared" si="79"/>
        <v>110.76229508196721</v>
      </c>
      <c r="K744" t="s">
        <v>21</v>
      </c>
      <c r="L744" t="s">
        <v>22</v>
      </c>
      <c r="M744">
        <v>1263880800</v>
      </c>
      <c r="N744" s="11">
        <f t="shared" si="80"/>
        <v>40197.25</v>
      </c>
      <c r="O744">
        <v>1267509600</v>
      </c>
      <c r="P744" s="11">
        <f t="shared" si="81"/>
        <v>40239.25</v>
      </c>
      <c r="Q744" s="14">
        <f t="shared" si="82"/>
        <v>40197.25</v>
      </c>
      <c r="R744" s="12">
        <f t="shared" si="83"/>
        <v>2010</v>
      </c>
      <c r="S744" t="b">
        <v>0</v>
      </c>
      <c r="T744" t="b">
        <v>0</v>
      </c>
      <c r="U744" t="s">
        <v>50</v>
      </c>
      <c r="V744" s="13" t="s">
        <v>2035</v>
      </c>
      <c r="W744" s="13" t="s">
        <v>2043</v>
      </c>
    </row>
    <row r="745" spans="1:23" ht="34" x14ac:dyDescent="0.2">
      <c r="A745">
        <v>743</v>
      </c>
      <c r="B745" t="s">
        <v>1522</v>
      </c>
      <c r="C745" s="3" t="s">
        <v>1523</v>
      </c>
      <c r="D745">
        <v>3900</v>
      </c>
      <c r="E745" s="13" t="str">
        <f t="shared" si="78"/>
        <v>1000 to 4999</v>
      </c>
      <c r="F745">
        <v>504</v>
      </c>
      <c r="G745" s="7">
        <f t="shared" si="77"/>
        <v>12.923076923076923</v>
      </c>
      <c r="H745" t="s">
        <v>14</v>
      </c>
      <c r="I745">
        <v>17</v>
      </c>
      <c r="J745" s="9">
        <f t="shared" si="79"/>
        <v>29.647058823529413</v>
      </c>
      <c r="K745" t="s">
        <v>21</v>
      </c>
      <c r="L745" t="s">
        <v>22</v>
      </c>
      <c r="M745">
        <v>1445403600</v>
      </c>
      <c r="N745" s="11">
        <f t="shared" si="80"/>
        <v>42298.208333333328</v>
      </c>
      <c r="O745">
        <v>1445922000</v>
      </c>
      <c r="P745" s="11">
        <f t="shared" si="81"/>
        <v>42304.208333333328</v>
      </c>
      <c r="Q745" s="14">
        <f t="shared" si="82"/>
        <v>42298.208333333328</v>
      </c>
      <c r="R745" s="12">
        <f t="shared" si="83"/>
        <v>2015</v>
      </c>
      <c r="S745" t="b">
        <v>0</v>
      </c>
      <c r="T745" t="b">
        <v>1</v>
      </c>
      <c r="U745" t="s">
        <v>33</v>
      </c>
      <c r="V745" s="13" t="s">
        <v>2039</v>
      </c>
      <c r="W745" s="13" t="s">
        <v>2040</v>
      </c>
    </row>
    <row r="746" spans="1:23" ht="17" x14ac:dyDescent="0.2">
      <c r="A746">
        <v>744</v>
      </c>
      <c r="B746" t="s">
        <v>1524</v>
      </c>
      <c r="C746" s="3" t="s">
        <v>1525</v>
      </c>
      <c r="D746">
        <v>2000</v>
      </c>
      <c r="E746" s="13" t="str">
        <f t="shared" si="78"/>
        <v>1000 to 4999</v>
      </c>
      <c r="F746">
        <v>14240</v>
      </c>
      <c r="G746" s="7">
        <f t="shared" si="77"/>
        <v>712</v>
      </c>
      <c r="H746" t="s">
        <v>20</v>
      </c>
      <c r="I746">
        <v>140</v>
      </c>
      <c r="J746" s="9">
        <f t="shared" si="79"/>
        <v>101.71428571428571</v>
      </c>
      <c r="K746" t="s">
        <v>21</v>
      </c>
      <c r="L746" t="s">
        <v>22</v>
      </c>
      <c r="M746">
        <v>1533877200</v>
      </c>
      <c r="N746" s="11">
        <f t="shared" si="80"/>
        <v>43322.208333333328</v>
      </c>
      <c r="O746">
        <v>1534050000</v>
      </c>
      <c r="P746" s="11">
        <f t="shared" si="81"/>
        <v>43324.208333333328</v>
      </c>
      <c r="Q746" s="14">
        <f t="shared" si="82"/>
        <v>43322.208333333328</v>
      </c>
      <c r="R746" s="12">
        <f t="shared" si="83"/>
        <v>2018</v>
      </c>
      <c r="S746" t="b">
        <v>0</v>
      </c>
      <c r="T746" t="b">
        <v>1</v>
      </c>
      <c r="U746" t="s">
        <v>33</v>
      </c>
      <c r="V746" s="13" t="s">
        <v>2039</v>
      </c>
      <c r="W746" s="13" t="s">
        <v>2040</v>
      </c>
    </row>
    <row r="747" spans="1:23" ht="34" x14ac:dyDescent="0.2">
      <c r="A747">
        <v>745</v>
      </c>
      <c r="B747" t="s">
        <v>1526</v>
      </c>
      <c r="C747" s="3" t="s">
        <v>1527</v>
      </c>
      <c r="D747">
        <v>6900</v>
      </c>
      <c r="E747" s="13" t="str">
        <f t="shared" si="78"/>
        <v>5000 to 9999</v>
      </c>
      <c r="F747">
        <v>2091</v>
      </c>
      <c r="G747" s="7">
        <f t="shared" si="77"/>
        <v>30.304347826086957</v>
      </c>
      <c r="H747" t="s">
        <v>14</v>
      </c>
      <c r="I747">
        <v>34</v>
      </c>
      <c r="J747" s="9">
        <f t="shared" si="79"/>
        <v>61.5</v>
      </c>
      <c r="K747" t="s">
        <v>21</v>
      </c>
      <c r="L747" t="s">
        <v>22</v>
      </c>
      <c r="M747">
        <v>1275195600</v>
      </c>
      <c r="N747" s="11">
        <f t="shared" si="80"/>
        <v>40328.208333333336</v>
      </c>
      <c r="O747">
        <v>1277528400</v>
      </c>
      <c r="P747" s="11">
        <f t="shared" si="81"/>
        <v>40355.208333333336</v>
      </c>
      <c r="Q747" s="14">
        <f t="shared" si="82"/>
        <v>40328.208333333336</v>
      </c>
      <c r="R747" s="12">
        <f t="shared" si="83"/>
        <v>2010</v>
      </c>
      <c r="S747" t="b">
        <v>0</v>
      </c>
      <c r="T747" t="b">
        <v>0</v>
      </c>
      <c r="U747" t="s">
        <v>65</v>
      </c>
      <c r="V747" s="13" t="s">
        <v>2037</v>
      </c>
      <c r="W747" s="13" t="s">
        <v>2046</v>
      </c>
    </row>
    <row r="748" spans="1:23" ht="34" x14ac:dyDescent="0.2">
      <c r="A748">
        <v>746</v>
      </c>
      <c r="B748" t="s">
        <v>1528</v>
      </c>
      <c r="C748" s="3" t="s">
        <v>1529</v>
      </c>
      <c r="D748">
        <v>55800</v>
      </c>
      <c r="E748" s="13" t="str">
        <f t="shared" si="78"/>
        <v>Greater than or equal to 50000</v>
      </c>
      <c r="F748">
        <v>118580</v>
      </c>
      <c r="G748" s="7">
        <f t="shared" si="77"/>
        <v>212.50896057347671</v>
      </c>
      <c r="H748" t="s">
        <v>20</v>
      </c>
      <c r="I748">
        <v>3388</v>
      </c>
      <c r="J748" s="9">
        <f t="shared" si="79"/>
        <v>35</v>
      </c>
      <c r="K748" t="s">
        <v>21</v>
      </c>
      <c r="L748" t="s">
        <v>22</v>
      </c>
      <c r="M748">
        <v>1318136400</v>
      </c>
      <c r="N748" s="11">
        <f t="shared" si="80"/>
        <v>40825.208333333336</v>
      </c>
      <c r="O748">
        <v>1318568400</v>
      </c>
      <c r="P748" s="11">
        <f t="shared" si="81"/>
        <v>40830.208333333336</v>
      </c>
      <c r="Q748" s="14">
        <f t="shared" si="82"/>
        <v>40825.208333333336</v>
      </c>
      <c r="R748" s="12">
        <f t="shared" si="83"/>
        <v>2011</v>
      </c>
      <c r="S748" t="b">
        <v>0</v>
      </c>
      <c r="T748" t="b">
        <v>0</v>
      </c>
      <c r="U748" t="s">
        <v>28</v>
      </c>
      <c r="V748" s="13" t="s">
        <v>2037</v>
      </c>
      <c r="W748" s="13" t="s">
        <v>2038</v>
      </c>
    </row>
    <row r="749" spans="1:23" ht="17" x14ac:dyDescent="0.2">
      <c r="A749">
        <v>747</v>
      </c>
      <c r="B749" t="s">
        <v>1530</v>
      </c>
      <c r="C749" s="3" t="s">
        <v>1531</v>
      </c>
      <c r="D749">
        <v>4900</v>
      </c>
      <c r="E749" s="13" t="str">
        <f t="shared" si="78"/>
        <v>1000 to 4999</v>
      </c>
      <c r="F749">
        <v>11214</v>
      </c>
      <c r="G749" s="7">
        <f t="shared" si="77"/>
        <v>228.85714285714286</v>
      </c>
      <c r="H749" t="s">
        <v>20</v>
      </c>
      <c r="I749">
        <v>280</v>
      </c>
      <c r="J749" s="9">
        <f t="shared" si="79"/>
        <v>40.049999999999997</v>
      </c>
      <c r="K749" t="s">
        <v>21</v>
      </c>
      <c r="L749" t="s">
        <v>22</v>
      </c>
      <c r="M749">
        <v>1283403600</v>
      </c>
      <c r="N749" s="11">
        <f t="shared" si="80"/>
        <v>40423.208333333336</v>
      </c>
      <c r="O749">
        <v>1284354000</v>
      </c>
      <c r="P749" s="11">
        <f t="shared" si="81"/>
        <v>40434.208333333336</v>
      </c>
      <c r="Q749" s="14">
        <f t="shared" si="82"/>
        <v>40423.208333333336</v>
      </c>
      <c r="R749" s="12">
        <f t="shared" si="83"/>
        <v>2010</v>
      </c>
      <c r="S749" t="b">
        <v>0</v>
      </c>
      <c r="T749" t="b">
        <v>0</v>
      </c>
      <c r="U749" t="s">
        <v>33</v>
      </c>
      <c r="V749" s="13" t="s">
        <v>2039</v>
      </c>
      <c r="W749" s="13" t="s">
        <v>2040</v>
      </c>
    </row>
    <row r="750" spans="1:23" ht="34" x14ac:dyDescent="0.2">
      <c r="A750">
        <v>748</v>
      </c>
      <c r="B750" t="s">
        <v>1532</v>
      </c>
      <c r="C750" s="3" t="s">
        <v>1533</v>
      </c>
      <c r="D750">
        <v>194900</v>
      </c>
      <c r="E750" s="13" t="str">
        <f t="shared" si="78"/>
        <v>Greater than or equal to 50000</v>
      </c>
      <c r="F750">
        <v>68137</v>
      </c>
      <c r="G750" s="7">
        <f t="shared" si="77"/>
        <v>34.959979476654695</v>
      </c>
      <c r="H750" t="s">
        <v>74</v>
      </c>
      <c r="I750">
        <v>614</v>
      </c>
      <c r="J750" s="9">
        <f t="shared" si="79"/>
        <v>110.97231270358306</v>
      </c>
      <c r="K750" t="s">
        <v>21</v>
      </c>
      <c r="L750" t="s">
        <v>22</v>
      </c>
      <c r="M750">
        <v>1267423200</v>
      </c>
      <c r="N750" s="11">
        <f t="shared" si="80"/>
        <v>40238.25</v>
      </c>
      <c r="O750">
        <v>1269579600</v>
      </c>
      <c r="P750" s="11">
        <f t="shared" si="81"/>
        <v>40263.208333333336</v>
      </c>
      <c r="Q750" s="14">
        <f t="shared" si="82"/>
        <v>40238.25</v>
      </c>
      <c r="R750" s="12">
        <f t="shared" si="83"/>
        <v>2010</v>
      </c>
      <c r="S750" t="b">
        <v>0</v>
      </c>
      <c r="T750" t="b">
        <v>1</v>
      </c>
      <c r="U750" t="s">
        <v>71</v>
      </c>
      <c r="V750" s="13" t="s">
        <v>2041</v>
      </c>
      <c r="W750" s="13" t="s">
        <v>2049</v>
      </c>
    </row>
    <row r="751" spans="1:23" ht="17" x14ac:dyDescent="0.2">
      <c r="A751">
        <v>749</v>
      </c>
      <c r="B751" t="s">
        <v>1534</v>
      </c>
      <c r="C751" s="3" t="s">
        <v>1535</v>
      </c>
      <c r="D751">
        <v>8600</v>
      </c>
      <c r="E751" s="13" t="str">
        <f t="shared" si="78"/>
        <v>5000 to 9999</v>
      </c>
      <c r="F751">
        <v>13527</v>
      </c>
      <c r="G751" s="7">
        <f t="shared" si="77"/>
        <v>157.29069767441862</v>
      </c>
      <c r="H751" t="s">
        <v>20</v>
      </c>
      <c r="I751">
        <v>366</v>
      </c>
      <c r="J751" s="9">
        <f t="shared" si="79"/>
        <v>36.959016393442624</v>
      </c>
      <c r="K751" t="s">
        <v>107</v>
      </c>
      <c r="L751" t="s">
        <v>108</v>
      </c>
      <c r="M751">
        <v>1412744400</v>
      </c>
      <c r="N751" s="11">
        <f t="shared" si="80"/>
        <v>41920.208333333336</v>
      </c>
      <c r="O751">
        <v>1413781200</v>
      </c>
      <c r="P751" s="11">
        <f t="shared" si="81"/>
        <v>41932.208333333336</v>
      </c>
      <c r="Q751" s="14">
        <f t="shared" si="82"/>
        <v>41920.208333333336</v>
      </c>
      <c r="R751" s="12">
        <f t="shared" si="83"/>
        <v>2014</v>
      </c>
      <c r="S751" t="b">
        <v>0</v>
      </c>
      <c r="T751" t="b">
        <v>1</v>
      </c>
      <c r="U751" t="s">
        <v>65</v>
      </c>
      <c r="V751" s="13" t="s">
        <v>2037</v>
      </c>
      <c r="W751" s="13" t="s">
        <v>2046</v>
      </c>
    </row>
    <row r="752" spans="1:23" ht="17" x14ac:dyDescent="0.2">
      <c r="A752">
        <v>750</v>
      </c>
      <c r="B752" t="s">
        <v>1536</v>
      </c>
      <c r="C752" s="3" t="s">
        <v>1537</v>
      </c>
      <c r="D752">
        <v>100</v>
      </c>
      <c r="E752" s="13" t="str">
        <f t="shared" si="78"/>
        <v>Less than 1000</v>
      </c>
      <c r="F752">
        <v>1</v>
      </c>
      <c r="G752" s="7">
        <f t="shared" si="77"/>
        <v>1</v>
      </c>
      <c r="H752" t="s">
        <v>14</v>
      </c>
      <c r="I752">
        <v>1</v>
      </c>
      <c r="J752" s="9">
        <f t="shared" si="79"/>
        <v>1</v>
      </c>
      <c r="K752" t="s">
        <v>40</v>
      </c>
      <c r="L752" t="s">
        <v>41</v>
      </c>
      <c r="M752">
        <v>1277960400</v>
      </c>
      <c r="N752" s="11">
        <f t="shared" si="80"/>
        <v>40360.208333333336</v>
      </c>
      <c r="O752">
        <v>1280120400</v>
      </c>
      <c r="P752" s="11">
        <f t="shared" si="81"/>
        <v>40385.208333333336</v>
      </c>
      <c r="Q752" s="14">
        <f t="shared" si="82"/>
        <v>40360.208333333336</v>
      </c>
      <c r="R752" s="12">
        <f t="shared" si="83"/>
        <v>2010</v>
      </c>
      <c r="S752" t="b">
        <v>0</v>
      </c>
      <c r="T752" t="b">
        <v>0</v>
      </c>
      <c r="U752" t="s">
        <v>50</v>
      </c>
      <c r="V752" s="13" t="s">
        <v>2035</v>
      </c>
      <c r="W752" s="13" t="s">
        <v>2043</v>
      </c>
    </row>
    <row r="753" spans="1:23" ht="17" x14ac:dyDescent="0.2">
      <c r="A753">
        <v>751</v>
      </c>
      <c r="B753" t="s">
        <v>1538</v>
      </c>
      <c r="C753" s="3" t="s">
        <v>1539</v>
      </c>
      <c r="D753">
        <v>3600</v>
      </c>
      <c r="E753" s="13" t="str">
        <f t="shared" si="78"/>
        <v>1000 to 4999</v>
      </c>
      <c r="F753">
        <v>8363</v>
      </c>
      <c r="G753" s="7">
        <f t="shared" si="77"/>
        <v>232.30555555555554</v>
      </c>
      <c r="H753" t="s">
        <v>20</v>
      </c>
      <c r="I753">
        <v>270</v>
      </c>
      <c r="J753" s="9">
        <f t="shared" si="79"/>
        <v>30.974074074074075</v>
      </c>
      <c r="K753" t="s">
        <v>21</v>
      </c>
      <c r="L753" t="s">
        <v>22</v>
      </c>
      <c r="M753">
        <v>1458190800</v>
      </c>
      <c r="N753" s="11">
        <f t="shared" si="80"/>
        <v>42446.208333333328</v>
      </c>
      <c r="O753">
        <v>1459486800</v>
      </c>
      <c r="P753" s="11">
        <f t="shared" si="81"/>
        <v>42461.208333333328</v>
      </c>
      <c r="Q753" s="14">
        <f t="shared" si="82"/>
        <v>42446.208333333328</v>
      </c>
      <c r="R753" s="12">
        <f t="shared" si="83"/>
        <v>2016</v>
      </c>
      <c r="S753" t="b">
        <v>1</v>
      </c>
      <c r="T753" t="b">
        <v>1</v>
      </c>
      <c r="U753" t="s">
        <v>68</v>
      </c>
      <c r="V753" s="13" t="s">
        <v>2047</v>
      </c>
      <c r="W753" s="13" t="s">
        <v>2048</v>
      </c>
    </row>
    <row r="754" spans="1:23" ht="17" x14ac:dyDescent="0.2">
      <c r="A754">
        <v>752</v>
      </c>
      <c r="B754" t="s">
        <v>1540</v>
      </c>
      <c r="C754" s="3" t="s">
        <v>1541</v>
      </c>
      <c r="D754">
        <v>5800</v>
      </c>
      <c r="E754" s="13" t="str">
        <f t="shared" si="78"/>
        <v>5000 to 9999</v>
      </c>
      <c r="F754">
        <v>5362</v>
      </c>
      <c r="G754" s="7">
        <f t="shared" si="77"/>
        <v>92.448275862068968</v>
      </c>
      <c r="H754" t="s">
        <v>74</v>
      </c>
      <c r="I754">
        <v>114</v>
      </c>
      <c r="J754" s="9">
        <f t="shared" si="79"/>
        <v>47.035087719298247</v>
      </c>
      <c r="K754" t="s">
        <v>21</v>
      </c>
      <c r="L754" t="s">
        <v>22</v>
      </c>
      <c r="M754">
        <v>1280984400</v>
      </c>
      <c r="N754" s="11">
        <f t="shared" si="80"/>
        <v>40395.208333333336</v>
      </c>
      <c r="O754">
        <v>1282539600</v>
      </c>
      <c r="P754" s="11">
        <f t="shared" si="81"/>
        <v>40413.208333333336</v>
      </c>
      <c r="Q754" s="14">
        <f t="shared" si="82"/>
        <v>40395.208333333336</v>
      </c>
      <c r="R754" s="12">
        <f t="shared" si="83"/>
        <v>2010</v>
      </c>
      <c r="S754" t="b">
        <v>0</v>
      </c>
      <c r="T754" t="b">
        <v>1</v>
      </c>
      <c r="U754" t="s">
        <v>33</v>
      </c>
      <c r="V754" s="13" t="s">
        <v>2039</v>
      </c>
      <c r="W754" s="13" t="s">
        <v>2040</v>
      </c>
    </row>
    <row r="755" spans="1:23" ht="17" x14ac:dyDescent="0.2">
      <c r="A755">
        <v>753</v>
      </c>
      <c r="B755" t="s">
        <v>1542</v>
      </c>
      <c r="C755" s="3" t="s">
        <v>1543</v>
      </c>
      <c r="D755">
        <v>4700</v>
      </c>
      <c r="E755" s="13" t="str">
        <f t="shared" si="78"/>
        <v>1000 to 4999</v>
      </c>
      <c r="F755">
        <v>12065</v>
      </c>
      <c r="G755" s="7">
        <f t="shared" si="77"/>
        <v>256.70212765957444</v>
      </c>
      <c r="H755" t="s">
        <v>20</v>
      </c>
      <c r="I755">
        <v>137</v>
      </c>
      <c r="J755" s="9">
        <f t="shared" si="79"/>
        <v>88.065693430656935</v>
      </c>
      <c r="K755" t="s">
        <v>21</v>
      </c>
      <c r="L755" t="s">
        <v>22</v>
      </c>
      <c r="M755">
        <v>1274590800</v>
      </c>
      <c r="N755" s="11">
        <f t="shared" si="80"/>
        <v>40321.208333333336</v>
      </c>
      <c r="O755">
        <v>1275886800</v>
      </c>
      <c r="P755" s="11">
        <f t="shared" si="81"/>
        <v>40336.208333333336</v>
      </c>
      <c r="Q755" s="14">
        <f t="shared" si="82"/>
        <v>40321.208333333336</v>
      </c>
      <c r="R755" s="12">
        <f t="shared" si="83"/>
        <v>2010</v>
      </c>
      <c r="S755" t="b">
        <v>0</v>
      </c>
      <c r="T755" t="b">
        <v>0</v>
      </c>
      <c r="U755" t="s">
        <v>122</v>
      </c>
      <c r="V755" s="13" t="s">
        <v>2054</v>
      </c>
      <c r="W755" s="13" t="s">
        <v>2055</v>
      </c>
    </row>
    <row r="756" spans="1:23" ht="34" x14ac:dyDescent="0.2">
      <c r="A756">
        <v>754</v>
      </c>
      <c r="B756" t="s">
        <v>1544</v>
      </c>
      <c r="C756" s="3" t="s">
        <v>1545</v>
      </c>
      <c r="D756">
        <v>70400</v>
      </c>
      <c r="E756" s="13" t="str">
        <f t="shared" si="78"/>
        <v>Greater than or equal to 50000</v>
      </c>
      <c r="F756">
        <v>118603</v>
      </c>
      <c r="G756" s="7">
        <f t="shared" si="77"/>
        <v>168.47017045454547</v>
      </c>
      <c r="H756" t="s">
        <v>20</v>
      </c>
      <c r="I756">
        <v>3205</v>
      </c>
      <c r="J756" s="9">
        <f t="shared" si="79"/>
        <v>37.005616224648989</v>
      </c>
      <c r="K756" t="s">
        <v>21</v>
      </c>
      <c r="L756" t="s">
        <v>22</v>
      </c>
      <c r="M756">
        <v>1351400400</v>
      </c>
      <c r="N756" s="11">
        <f t="shared" si="80"/>
        <v>41210.208333333336</v>
      </c>
      <c r="O756">
        <v>1355983200</v>
      </c>
      <c r="P756" s="11">
        <f t="shared" si="81"/>
        <v>41263.25</v>
      </c>
      <c r="Q756" s="14">
        <f t="shared" si="82"/>
        <v>41210.208333333336</v>
      </c>
      <c r="R756" s="12">
        <f t="shared" si="83"/>
        <v>2012</v>
      </c>
      <c r="S756" t="b">
        <v>0</v>
      </c>
      <c r="T756" t="b">
        <v>0</v>
      </c>
      <c r="U756" t="s">
        <v>33</v>
      </c>
      <c r="V756" s="13" t="s">
        <v>2039</v>
      </c>
      <c r="W756" s="13" t="s">
        <v>2040</v>
      </c>
    </row>
    <row r="757" spans="1:23" ht="17" x14ac:dyDescent="0.2">
      <c r="A757">
        <v>755</v>
      </c>
      <c r="B757" t="s">
        <v>1546</v>
      </c>
      <c r="C757" s="3" t="s">
        <v>1547</v>
      </c>
      <c r="D757">
        <v>4500</v>
      </c>
      <c r="E757" s="13" t="str">
        <f t="shared" si="78"/>
        <v>1000 to 4999</v>
      </c>
      <c r="F757">
        <v>7496</v>
      </c>
      <c r="G757" s="7">
        <f t="shared" si="77"/>
        <v>166.57777777777778</v>
      </c>
      <c r="H757" t="s">
        <v>20</v>
      </c>
      <c r="I757">
        <v>288</v>
      </c>
      <c r="J757" s="9">
        <f t="shared" si="79"/>
        <v>26.027777777777779</v>
      </c>
      <c r="K757" t="s">
        <v>36</v>
      </c>
      <c r="L757" t="s">
        <v>37</v>
      </c>
      <c r="M757">
        <v>1514354400</v>
      </c>
      <c r="N757" s="11">
        <f t="shared" si="80"/>
        <v>43096.25</v>
      </c>
      <c r="O757">
        <v>1515391200</v>
      </c>
      <c r="P757" s="11">
        <f t="shared" si="81"/>
        <v>43108.25</v>
      </c>
      <c r="Q757" s="14">
        <f t="shared" si="82"/>
        <v>43096.25</v>
      </c>
      <c r="R757" s="12">
        <f t="shared" si="83"/>
        <v>2017</v>
      </c>
      <c r="S757" t="b">
        <v>0</v>
      </c>
      <c r="T757" t="b">
        <v>1</v>
      </c>
      <c r="U757" t="s">
        <v>33</v>
      </c>
      <c r="V757" s="13" t="s">
        <v>2039</v>
      </c>
      <c r="W757" s="13" t="s">
        <v>2040</v>
      </c>
    </row>
    <row r="758" spans="1:23" ht="34" x14ac:dyDescent="0.2">
      <c r="A758">
        <v>756</v>
      </c>
      <c r="B758" t="s">
        <v>1548</v>
      </c>
      <c r="C758" s="3" t="s">
        <v>1549</v>
      </c>
      <c r="D758">
        <v>1300</v>
      </c>
      <c r="E758" s="13" t="str">
        <f t="shared" si="78"/>
        <v>1000 to 4999</v>
      </c>
      <c r="F758">
        <v>10037</v>
      </c>
      <c r="G758" s="7">
        <f t="shared" si="77"/>
        <v>772.07692307692309</v>
      </c>
      <c r="H758" t="s">
        <v>20</v>
      </c>
      <c r="I758">
        <v>148</v>
      </c>
      <c r="J758" s="9">
        <f t="shared" si="79"/>
        <v>67.817567567567565</v>
      </c>
      <c r="K758" t="s">
        <v>21</v>
      </c>
      <c r="L758" t="s">
        <v>22</v>
      </c>
      <c r="M758">
        <v>1421733600</v>
      </c>
      <c r="N758" s="11">
        <f t="shared" si="80"/>
        <v>42024.25</v>
      </c>
      <c r="O758">
        <v>1422252000</v>
      </c>
      <c r="P758" s="11">
        <f t="shared" si="81"/>
        <v>42030.25</v>
      </c>
      <c r="Q758" s="14">
        <f t="shared" si="82"/>
        <v>42024.25</v>
      </c>
      <c r="R758" s="12">
        <f t="shared" si="83"/>
        <v>2015</v>
      </c>
      <c r="S758" t="b">
        <v>0</v>
      </c>
      <c r="T758" t="b">
        <v>0</v>
      </c>
      <c r="U758" t="s">
        <v>33</v>
      </c>
      <c r="V758" s="13" t="s">
        <v>2039</v>
      </c>
      <c r="W758" s="13" t="s">
        <v>2040</v>
      </c>
    </row>
    <row r="759" spans="1:23" ht="17" x14ac:dyDescent="0.2">
      <c r="A759">
        <v>757</v>
      </c>
      <c r="B759" t="s">
        <v>1550</v>
      </c>
      <c r="C759" s="3" t="s">
        <v>1551</v>
      </c>
      <c r="D759">
        <v>1400</v>
      </c>
      <c r="E759" s="13" t="str">
        <f t="shared" si="78"/>
        <v>1000 to 4999</v>
      </c>
      <c r="F759">
        <v>5696</v>
      </c>
      <c r="G759" s="7">
        <f t="shared" si="77"/>
        <v>406.85714285714283</v>
      </c>
      <c r="H759" t="s">
        <v>20</v>
      </c>
      <c r="I759">
        <v>114</v>
      </c>
      <c r="J759" s="9">
        <f t="shared" si="79"/>
        <v>49.964912280701753</v>
      </c>
      <c r="K759" t="s">
        <v>21</v>
      </c>
      <c r="L759" t="s">
        <v>22</v>
      </c>
      <c r="M759">
        <v>1305176400</v>
      </c>
      <c r="N759" s="11">
        <f t="shared" si="80"/>
        <v>40675.208333333336</v>
      </c>
      <c r="O759">
        <v>1305522000</v>
      </c>
      <c r="P759" s="11">
        <f t="shared" si="81"/>
        <v>40679.208333333336</v>
      </c>
      <c r="Q759" s="14">
        <f t="shared" si="82"/>
        <v>40675.208333333336</v>
      </c>
      <c r="R759" s="12">
        <f t="shared" si="83"/>
        <v>2011</v>
      </c>
      <c r="S759" t="b">
        <v>0</v>
      </c>
      <c r="T759" t="b">
        <v>0</v>
      </c>
      <c r="U759" t="s">
        <v>53</v>
      </c>
      <c r="V759" s="13" t="s">
        <v>2041</v>
      </c>
      <c r="W759" s="13" t="s">
        <v>2044</v>
      </c>
    </row>
    <row r="760" spans="1:23" ht="17" x14ac:dyDescent="0.2">
      <c r="A760">
        <v>758</v>
      </c>
      <c r="B760" t="s">
        <v>1552</v>
      </c>
      <c r="C760" s="3" t="s">
        <v>1553</v>
      </c>
      <c r="D760">
        <v>29600</v>
      </c>
      <c r="E760" s="13" t="str">
        <f t="shared" si="78"/>
        <v>25000 to 29999</v>
      </c>
      <c r="F760">
        <v>167005</v>
      </c>
      <c r="G760" s="7">
        <f t="shared" si="77"/>
        <v>564.20608108108115</v>
      </c>
      <c r="H760" t="s">
        <v>20</v>
      </c>
      <c r="I760">
        <v>1518</v>
      </c>
      <c r="J760" s="9">
        <f t="shared" si="79"/>
        <v>110.01646903820817</v>
      </c>
      <c r="K760" t="s">
        <v>15</v>
      </c>
      <c r="L760" t="s">
        <v>16</v>
      </c>
      <c r="M760">
        <v>1414126800</v>
      </c>
      <c r="N760" s="11">
        <f t="shared" si="80"/>
        <v>41936.208333333336</v>
      </c>
      <c r="O760">
        <v>1414904400</v>
      </c>
      <c r="P760" s="11">
        <f t="shared" si="81"/>
        <v>41945.208333333336</v>
      </c>
      <c r="Q760" s="14">
        <f t="shared" si="82"/>
        <v>41936.208333333336</v>
      </c>
      <c r="R760" s="12">
        <f t="shared" si="83"/>
        <v>2014</v>
      </c>
      <c r="S760" t="b">
        <v>0</v>
      </c>
      <c r="T760" t="b">
        <v>0</v>
      </c>
      <c r="U760" t="s">
        <v>23</v>
      </c>
      <c r="V760" s="13" t="s">
        <v>2035</v>
      </c>
      <c r="W760" s="13" t="s">
        <v>2036</v>
      </c>
    </row>
    <row r="761" spans="1:23" ht="34" x14ac:dyDescent="0.2">
      <c r="A761">
        <v>759</v>
      </c>
      <c r="B761" t="s">
        <v>1554</v>
      </c>
      <c r="C761" s="3" t="s">
        <v>1555</v>
      </c>
      <c r="D761">
        <v>167500</v>
      </c>
      <c r="E761" s="13" t="str">
        <f t="shared" si="78"/>
        <v>Greater than or equal to 50000</v>
      </c>
      <c r="F761">
        <v>114615</v>
      </c>
      <c r="G761" s="7">
        <f t="shared" si="77"/>
        <v>68.426865671641792</v>
      </c>
      <c r="H761" t="s">
        <v>14</v>
      </c>
      <c r="I761">
        <v>1274</v>
      </c>
      <c r="J761" s="9">
        <f t="shared" si="79"/>
        <v>89.964678178963894</v>
      </c>
      <c r="K761" t="s">
        <v>21</v>
      </c>
      <c r="L761" t="s">
        <v>22</v>
      </c>
      <c r="M761">
        <v>1517810400</v>
      </c>
      <c r="N761" s="11">
        <f t="shared" si="80"/>
        <v>43136.25</v>
      </c>
      <c r="O761">
        <v>1520402400</v>
      </c>
      <c r="P761" s="11">
        <f t="shared" si="81"/>
        <v>43166.25</v>
      </c>
      <c r="Q761" s="14">
        <f t="shared" si="82"/>
        <v>43136.25</v>
      </c>
      <c r="R761" s="12">
        <f t="shared" si="83"/>
        <v>2018</v>
      </c>
      <c r="S761" t="b">
        <v>0</v>
      </c>
      <c r="T761" t="b">
        <v>0</v>
      </c>
      <c r="U761" t="s">
        <v>50</v>
      </c>
      <c r="V761" s="13" t="s">
        <v>2035</v>
      </c>
      <c r="W761" s="13" t="s">
        <v>2043</v>
      </c>
    </row>
    <row r="762" spans="1:23" ht="17" x14ac:dyDescent="0.2">
      <c r="A762">
        <v>760</v>
      </c>
      <c r="B762" t="s">
        <v>1556</v>
      </c>
      <c r="C762" s="3" t="s">
        <v>1557</v>
      </c>
      <c r="D762">
        <v>48300</v>
      </c>
      <c r="E762" s="13" t="str">
        <f t="shared" si="78"/>
        <v>45000 to 49999</v>
      </c>
      <c r="F762">
        <v>16592</v>
      </c>
      <c r="G762" s="7">
        <f t="shared" si="77"/>
        <v>34.351966873706004</v>
      </c>
      <c r="H762" t="s">
        <v>14</v>
      </c>
      <c r="I762">
        <v>210</v>
      </c>
      <c r="J762" s="9">
        <f t="shared" si="79"/>
        <v>79.009523809523813</v>
      </c>
      <c r="K762" t="s">
        <v>107</v>
      </c>
      <c r="L762" t="s">
        <v>108</v>
      </c>
      <c r="M762">
        <v>1564635600</v>
      </c>
      <c r="N762" s="11">
        <f t="shared" si="80"/>
        <v>43678.208333333328</v>
      </c>
      <c r="O762">
        <v>1567141200</v>
      </c>
      <c r="P762" s="11">
        <f t="shared" si="81"/>
        <v>43707.208333333328</v>
      </c>
      <c r="Q762" s="14">
        <f t="shared" si="82"/>
        <v>43678.208333333328</v>
      </c>
      <c r="R762" s="12">
        <f t="shared" si="83"/>
        <v>2019</v>
      </c>
      <c r="S762" t="b">
        <v>0</v>
      </c>
      <c r="T762" t="b">
        <v>1</v>
      </c>
      <c r="U762" t="s">
        <v>89</v>
      </c>
      <c r="V762" s="13" t="s">
        <v>2050</v>
      </c>
      <c r="W762" s="13" t="s">
        <v>2051</v>
      </c>
    </row>
    <row r="763" spans="1:23" ht="17" x14ac:dyDescent="0.2">
      <c r="A763">
        <v>761</v>
      </c>
      <c r="B763" t="s">
        <v>1558</v>
      </c>
      <c r="C763" s="3" t="s">
        <v>1559</v>
      </c>
      <c r="D763">
        <v>2200</v>
      </c>
      <c r="E763" s="13" t="str">
        <f t="shared" si="78"/>
        <v>1000 to 4999</v>
      </c>
      <c r="F763">
        <v>14420</v>
      </c>
      <c r="G763" s="7">
        <f t="shared" si="77"/>
        <v>655.4545454545455</v>
      </c>
      <c r="H763" t="s">
        <v>20</v>
      </c>
      <c r="I763">
        <v>166</v>
      </c>
      <c r="J763" s="9">
        <f t="shared" si="79"/>
        <v>86.867469879518069</v>
      </c>
      <c r="K763" t="s">
        <v>21</v>
      </c>
      <c r="L763" t="s">
        <v>22</v>
      </c>
      <c r="M763">
        <v>1500699600</v>
      </c>
      <c r="N763" s="11">
        <f t="shared" si="80"/>
        <v>42938.208333333328</v>
      </c>
      <c r="O763">
        <v>1501131600</v>
      </c>
      <c r="P763" s="11">
        <f t="shared" si="81"/>
        <v>42943.208333333328</v>
      </c>
      <c r="Q763" s="14">
        <f t="shared" si="82"/>
        <v>42938.208333333328</v>
      </c>
      <c r="R763" s="12">
        <f t="shared" si="83"/>
        <v>2017</v>
      </c>
      <c r="S763" t="b">
        <v>0</v>
      </c>
      <c r="T763" t="b">
        <v>0</v>
      </c>
      <c r="U763" t="s">
        <v>23</v>
      </c>
      <c r="V763" s="13" t="s">
        <v>2035</v>
      </c>
      <c r="W763" s="13" t="s">
        <v>2036</v>
      </c>
    </row>
    <row r="764" spans="1:23" ht="17" x14ac:dyDescent="0.2">
      <c r="A764">
        <v>762</v>
      </c>
      <c r="B764" t="s">
        <v>668</v>
      </c>
      <c r="C764" s="3" t="s">
        <v>1560</v>
      </c>
      <c r="D764">
        <v>3500</v>
      </c>
      <c r="E764" s="13" t="str">
        <f t="shared" si="78"/>
        <v>1000 to 4999</v>
      </c>
      <c r="F764">
        <v>6204</v>
      </c>
      <c r="G764" s="7">
        <f t="shared" si="77"/>
        <v>177.25714285714284</v>
      </c>
      <c r="H764" t="s">
        <v>20</v>
      </c>
      <c r="I764">
        <v>100</v>
      </c>
      <c r="J764" s="9">
        <f t="shared" si="79"/>
        <v>62.04</v>
      </c>
      <c r="K764" t="s">
        <v>26</v>
      </c>
      <c r="L764" t="s">
        <v>27</v>
      </c>
      <c r="M764">
        <v>1354082400</v>
      </c>
      <c r="N764" s="11">
        <f t="shared" si="80"/>
        <v>41241.25</v>
      </c>
      <c r="O764">
        <v>1355032800</v>
      </c>
      <c r="P764" s="11">
        <f t="shared" si="81"/>
        <v>41252.25</v>
      </c>
      <c r="Q764" s="14">
        <f t="shared" si="82"/>
        <v>41241.25</v>
      </c>
      <c r="R764" s="12">
        <f t="shared" si="83"/>
        <v>2012</v>
      </c>
      <c r="S764" t="b">
        <v>0</v>
      </c>
      <c r="T764" t="b">
        <v>0</v>
      </c>
      <c r="U764" t="s">
        <v>159</v>
      </c>
      <c r="V764" s="13" t="s">
        <v>2035</v>
      </c>
      <c r="W764" s="13" t="s">
        <v>2058</v>
      </c>
    </row>
    <row r="765" spans="1:23" ht="17" x14ac:dyDescent="0.2">
      <c r="A765">
        <v>763</v>
      </c>
      <c r="B765" t="s">
        <v>1561</v>
      </c>
      <c r="C765" s="3" t="s">
        <v>1562</v>
      </c>
      <c r="D765">
        <v>5600</v>
      </c>
      <c r="E765" s="13" t="str">
        <f t="shared" si="78"/>
        <v>5000 to 9999</v>
      </c>
      <c r="F765">
        <v>6338</v>
      </c>
      <c r="G765" s="7">
        <f t="shared" si="77"/>
        <v>113.17857142857144</v>
      </c>
      <c r="H765" t="s">
        <v>20</v>
      </c>
      <c r="I765">
        <v>235</v>
      </c>
      <c r="J765" s="9">
        <f t="shared" si="79"/>
        <v>26.970212765957445</v>
      </c>
      <c r="K765" t="s">
        <v>21</v>
      </c>
      <c r="L765" t="s">
        <v>22</v>
      </c>
      <c r="M765">
        <v>1336453200</v>
      </c>
      <c r="N765" s="11">
        <f t="shared" si="80"/>
        <v>41037.208333333336</v>
      </c>
      <c r="O765">
        <v>1339477200</v>
      </c>
      <c r="P765" s="11">
        <f t="shared" si="81"/>
        <v>41072.208333333336</v>
      </c>
      <c r="Q765" s="14">
        <f t="shared" si="82"/>
        <v>41037.208333333336</v>
      </c>
      <c r="R765" s="12">
        <f t="shared" si="83"/>
        <v>2012</v>
      </c>
      <c r="S765" t="b">
        <v>0</v>
      </c>
      <c r="T765" t="b">
        <v>1</v>
      </c>
      <c r="U765" t="s">
        <v>33</v>
      </c>
      <c r="V765" s="13" t="s">
        <v>2039</v>
      </c>
      <c r="W765" s="13" t="s">
        <v>2040</v>
      </c>
    </row>
    <row r="766" spans="1:23" ht="34" x14ac:dyDescent="0.2">
      <c r="A766">
        <v>764</v>
      </c>
      <c r="B766" t="s">
        <v>1563</v>
      </c>
      <c r="C766" s="3" t="s">
        <v>1564</v>
      </c>
      <c r="D766">
        <v>1100</v>
      </c>
      <c r="E766" s="13" t="str">
        <f t="shared" si="78"/>
        <v>1000 to 4999</v>
      </c>
      <c r="F766">
        <v>8010</v>
      </c>
      <c r="G766" s="7">
        <f t="shared" si="77"/>
        <v>728.18181818181824</v>
      </c>
      <c r="H766" t="s">
        <v>20</v>
      </c>
      <c r="I766">
        <v>148</v>
      </c>
      <c r="J766" s="9">
        <f t="shared" si="79"/>
        <v>54.121621621621621</v>
      </c>
      <c r="K766" t="s">
        <v>21</v>
      </c>
      <c r="L766" t="s">
        <v>22</v>
      </c>
      <c r="M766">
        <v>1305262800</v>
      </c>
      <c r="N766" s="11">
        <f t="shared" si="80"/>
        <v>40676.208333333336</v>
      </c>
      <c r="O766">
        <v>1305954000</v>
      </c>
      <c r="P766" s="11">
        <f t="shared" si="81"/>
        <v>40684.208333333336</v>
      </c>
      <c r="Q766" s="14">
        <f t="shared" si="82"/>
        <v>40676.208333333336</v>
      </c>
      <c r="R766" s="12">
        <f t="shared" si="83"/>
        <v>2011</v>
      </c>
      <c r="S766" t="b">
        <v>0</v>
      </c>
      <c r="T766" t="b">
        <v>0</v>
      </c>
      <c r="U766" t="s">
        <v>23</v>
      </c>
      <c r="V766" s="13" t="s">
        <v>2035</v>
      </c>
      <c r="W766" s="13" t="s">
        <v>2036</v>
      </c>
    </row>
    <row r="767" spans="1:23" ht="17" x14ac:dyDescent="0.2">
      <c r="A767">
        <v>765</v>
      </c>
      <c r="B767" t="s">
        <v>1565</v>
      </c>
      <c r="C767" s="3" t="s">
        <v>1566</v>
      </c>
      <c r="D767">
        <v>3900</v>
      </c>
      <c r="E767" s="13" t="str">
        <f t="shared" si="78"/>
        <v>1000 to 4999</v>
      </c>
      <c r="F767">
        <v>8125</v>
      </c>
      <c r="G767" s="7">
        <f t="shared" si="77"/>
        <v>208.33333333333334</v>
      </c>
      <c r="H767" t="s">
        <v>20</v>
      </c>
      <c r="I767">
        <v>198</v>
      </c>
      <c r="J767" s="9">
        <f t="shared" si="79"/>
        <v>41.035353535353536</v>
      </c>
      <c r="K767" t="s">
        <v>21</v>
      </c>
      <c r="L767" t="s">
        <v>22</v>
      </c>
      <c r="M767">
        <v>1492232400</v>
      </c>
      <c r="N767" s="11">
        <f t="shared" si="80"/>
        <v>42840.208333333328</v>
      </c>
      <c r="O767">
        <v>1494392400</v>
      </c>
      <c r="P767" s="11">
        <f t="shared" si="81"/>
        <v>42865.208333333328</v>
      </c>
      <c r="Q767" s="14">
        <f t="shared" si="82"/>
        <v>42840.208333333328</v>
      </c>
      <c r="R767" s="12">
        <f t="shared" si="83"/>
        <v>2017</v>
      </c>
      <c r="S767" t="b">
        <v>1</v>
      </c>
      <c r="T767" t="b">
        <v>1</v>
      </c>
      <c r="U767" t="s">
        <v>60</v>
      </c>
      <c r="V767" s="13" t="s">
        <v>2035</v>
      </c>
      <c r="W767" s="13" t="s">
        <v>2045</v>
      </c>
    </row>
    <row r="768" spans="1:23" ht="34" x14ac:dyDescent="0.2">
      <c r="A768">
        <v>766</v>
      </c>
      <c r="B768" t="s">
        <v>1567</v>
      </c>
      <c r="C768" s="3" t="s">
        <v>1568</v>
      </c>
      <c r="D768">
        <v>43800</v>
      </c>
      <c r="E768" s="13" t="str">
        <f t="shared" si="78"/>
        <v>40000 to 44999</v>
      </c>
      <c r="F768">
        <v>13653</v>
      </c>
      <c r="G768" s="7">
        <f t="shared" si="77"/>
        <v>31.171232876712331</v>
      </c>
      <c r="H768" t="s">
        <v>14</v>
      </c>
      <c r="I768">
        <v>248</v>
      </c>
      <c r="J768" s="9">
        <f t="shared" si="79"/>
        <v>55.052419354838712</v>
      </c>
      <c r="K768" t="s">
        <v>26</v>
      </c>
      <c r="L768" t="s">
        <v>27</v>
      </c>
      <c r="M768">
        <v>1537333200</v>
      </c>
      <c r="N768" s="11">
        <f t="shared" si="80"/>
        <v>43362.208333333328</v>
      </c>
      <c r="O768">
        <v>1537419600</v>
      </c>
      <c r="P768" s="11">
        <f t="shared" si="81"/>
        <v>43363.208333333328</v>
      </c>
      <c r="Q768" s="14">
        <f t="shared" si="82"/>
        <v>43362.208333333328</v>
      </c>
      <c r="R768" s="12">
        <f t="shared" si="83"/>
        <v>2018</v>
      </c>
      <c r="S768" t="b">
        <v>0</v>
      </c>
      <c r="T768" t="b">
        <v>0</v>
      </c>
      <c r="U768" t="s">
        <v>474</v>
      </c>
      <c r="V768" s="13" t="s">
        <v>2041</v>
      </c>
      <c r="W768" s="13" t="s">
        <v>2063</v>
      </c>
    </row>
    <row r="769" spans="1:23" ht="34" x14ac:dyDescent="0.2">
      <c r="A769">
        <v>767</v>
      </c>
      <c r="B769" t="s">
        <v>1569</v>
      </c>
      <c r="C769" s="3" t="s">
        <v>1570</v>
      </c>
      <c r="D769">
        <v>97200</v>
      </c>
      <c r="E769" s="13" t="str">
        <f t="shared" si="78"/>
        <v>Greater than or equal to 50000</v>
      </c>
      <c r="F769">
        <v>55372</v>
      </c>
      <c r="G769" s="7">
        <f t="shared" si="77"/>
        <v>56.967078189300416</v>
      </c>
      <c r="H769" t="s">
        <v>14</v>
      </c>
      <c r="I769">
        <v>513</v>
      </c>
      <c r="J769" s="9">
        <f t="shared" si="79"/>
        <v>107.93762183235867</v>
      </c>
      <c r="K769" t="s">
        <v>21</v>
      </c>
      <c r="L769" t="s">
        <v>22</v>
      </c>
      <c r="M769">
        <v>1444107600</v>
      </c>
      <c r="N769" s="11">
        <f t="shared" si="80"/>
        <v>42283.208333333328</v>
      </c>
      <c r="O769">
        <v>1447999200</v>
      </c>
      <c r="P769" s="11">
        <f t="shared" si="81"/>
        <v>42328.25</v>
      </c>
      <c r="Q769" s="14">
        <f t="shared" si="82"/>
        <v>42283.208333333328</v>
      </c>
      <c r="R769" s="12">
        <f t="shared" si="83"/>
        <v>2015</v>
      </c>
      <c r="S769" t="b">
        <v>0</v>
      </c>
      <c r="T769" t="b">
        <v>0</v>
      </c>
      <c r="U769" t="s">
        <v>206</v>
      </c>
      <c r="V769" s="13" t="s">
        <v>2047</v>
      </c>
      <c r="W769" s="13" t="s">
        <v>2059</v>
      </c>
    </row>
    <row r="770" spans="1:23" ht="17" x14ac:dyDescent="0.2">
      <c r="A770">
        <v>768</v>
      </c>
      <c r="B770" t="s">
        <v>1571</v>
      </c>
      <c r="C770" s="3" t="s">
        <v>1572</v>
      </c>
      <c r="D770">
        <v>4800</v>
      </c>
      <c r="E770" s="13" t="str">
        <f t="shared" si="78"/>
        <v>1000 to 4999</v>
      </c>
      <c r="F770">
        <v>11088</v>
      </c>
      <c r="G770" s="7">
        <f t="shared" ref="G770:G833" si="84">$F770/$D770*100</f>
        <v>231</v>
      </c>
      <c r="H770" t="s">
        <v>20</v>
      </c>
      <c r="I770">
        <v>150</v>
      </c>
      <c r="J770" s="9">
        <f t="shared" si="79"/>
        <v>73.92</v>
      </c>
      <c r="K770" t="s">
        <v>21</v>
      </c>
      <c r="L770" t="s">
        <v>22</v>
      </c>
      <c r="M770">
        <v>1386741600</v>
      </c>
      <c r="N770" s="11">
        <f t="shared" si="80"/>
        <v>41619.25</v>
      </c>
      <c r="O770">
        <v>1388037600</v>
      </c>
      <c r="P770" s="11">
        <f t="shared" si="81"/>
        <v>41634.25</v>
      </c>
      <c r="Q770" s="14">
        <f t="shared" si="82"/>
        <v>41619.25</v>
      </c>
      <c r="R770" s="12">
        <f t="shared" si="83"/>
        <v>2013</v>
      </c>
      <c r="S770" t="b">
        <v>0</v>
      </c>
      <c r="T770" t="b">
        <v>0</v>
      </c>
      <c r="U770" t="s">
        <v>33</v>
      </c>
      <c r="V770" s="13" t="s">
        <v>2039</v>
      </c>
      <c r="W770" s="13" t="s">
        <v>2040</v>
      </c>
    </row>
    <row r="771" spans="1:23" ht="34" x14ac:dyDescent="0.2">
      <c r="A771">
        <v>769</v>
      </c>
      <c r="B771" t="s">
        <v>1573</v>
      </c>
      <c r="C771" s="3" t="s">
        <v>1574</v>
      </c>
      <c r="D771">
        <v>125600</v>
      </c>
      <c r="E771" s="13" t="str">
        <f t="shared" ref="E771:E834" si="85">IF(D771&lt;1000, "Less than 1000",IF((D771&gt;=1000)*(D771&lt;=4999), "1000 to 4999",IF((D771&gt;=5000)*(D771&lt;=9999), "5000 to 9999",IF((D771&gt;=10000)*(D771&lt;=14999), "10000 to 14999",IF((D771&gt;=15000)*(D771&lt;=19999), "15000 to 19999",IF((D771&gt;=20000)*(D771&lt;=24999), "20000 to 24999",IF((D771&gt;=25000)*(D771&lt;=29999), "25000 to 29999",IF((D771&gt;=30000)*(D771&lt;=34999), "30000 to 34999",IF((D771&gt;=35000)*(D771&lt;=39999), "35000 to 39999",IF((D771&gt;=40000)*(D771&lt;=44999), "40000 to 44999",IF((D771&gt;=45000)*(D771&lt;=49999), "45000 to 49999",IF((D771&gt;=50000), "Greater than or equal to 50000",FALSE))))))))))))</f>
        <v>Greater than or equal to 50000</v>
      </c>
      <c r="F771">
        <v>109106</v>
      </c>
      <c r="G771" s="7">
        <f t="shared" si="84"/>
        <v>86.867834394904463</v>
      </c>
      <c r="H771" t="s">
        <v>14</v>
      </c>
      <c r="I771">
        <v>3410</v>
      </c>
      <c r="J771" s="9">
        <f t="shared" ref="J771:J834" si="86">IF($F771=0,0,$F771/$I771)</f>
        <v>31.995894428152493</v>
      </c>
      <c r="K771" t="s">
        <v>21</v>
      </c>
      <c r="L771" t="s">
        <v>22</v>
      </c>
      <c r="M771">
        <v>1376542800</v>
      </c>
      <c r="N771" s="11">
        <f t="shared" ref="N771:N834" si="87">((($M771/60)/60)/24)+DATE(1970,1,1)</f>
        <v>41501.208333333336</v>
      </c>
      <c r="O771">
        <v>1378789200</v>
      </c>
      <c r="P771" s="11">
        <f t="shared" ref="P771:P834" si="88">((($O771/60)/60)/24)+DATE(1970,1,1)</f>
        <v>41527.208333333336</v>
      </c>
      <c r="Q771" s="14">
        <f t="shared" ref="Q771:Q834" si="89">((($M771/60)/60)/24)+DATE(1970,1,1)</f>
        <v>41501.208333333336</v>
      </c>
      <c r="R771" s="12">
        <f t="shared" ref="R771:R834" si="90">YEAR(N771)</f>
        <v>2013</v>
      </c>
      <c r="S771" t="b">
        <v>0</v>
      </c>
      <c r="T771" t="b">
        <v>0</v>
      </c>
      <c r="U771" t="s">
        <v>89</v>
      </c>
      <c r="V771" s="13" t="s">
        <v>2050</v>
      </c>
      <c r="W771" s="13" t="s">
        <v>2051</v>
      </c>
    </row>
    <row r="772" spans="1:23" ht="17" x14ac:dyDescent="0.2">
      <c r="A772">
        <v>770</v>
      </c>
      <c r="B772" t="s">
        <v>1575</v>
      </c>
      <c r="C772" s="3" t="s">
        <v>1576</v>
      </c>
      <c r="D772">
        <v>4300</v>
      </c>
      <c r="E772" s="13" t="str">
        <f t="shared" si="85"/>
        <v>1000 to 4999</v>
      </c>
      <c r="F772">
        <v>11642</v>
      </c>
      <c r="G772" s="7">
        <f t="shared" si="84"/>
        <v>270.74418604651163</v>
      </c>
      <c r="H772" t="s">
        <v>20</v>
      </c>
      <c r="I772">
        <v>216</v>
      </c>
      <c r="J772" s="9">
        <f t="shared" si="86"/>
        <v>53.898148148148145</v>
      </c>
      <c r="K772" t="s">
        <v>107</v>
      </c>
      <c r="L772" t="s">
        <v>108</v>
      </c>
      <c r="M772">
        <v>1397451600</v>
      </c>
      <c r="N772" s="11">
        <f t="shared" si="87"/>
        <v>41743.208333333336</v>
      </c>
      <c r="O772">
        <v>1398056400</v>
      </c>
      <c r="P772" s="11">
        <f t="shared" si="88"/>
        <v>41750.208333333336</v>
      </c>
      <c r="Q772" s="14">
        <f t="shared" si="89"/>
        <v>41743.208333333336</v>
      </c>
      <c r="R772" s="12">
        <f t="shared" si="90"/>
        <v>2014</v>
      </c>
      <c r="S772" t="b">
        <v>0</v>
      </c>
      <c r="T772" t="b">
        <v>1</v>
      </c>
      <c r="U772" t="s">
        <v>33</v>
      </c>
      <c r="V772" s="13" t="s">
        <v>2039</v>
      </c>
      <c r="W772" s="13" t="s">
        <v>2040</v>
      </c>
    </row>
    <row r="773" spans="1:23" ht="17" x14ac:dyDescent="0.2">
      <c r="A773">
        <v>771</v>
      </c>
      <c r="B773" t="s">
        <v>1577</v>
      </c>
      <c r="C773" s="3" t="s">
        <v>1578</v>
      </c>
      <c r="D773">
        <v>5600</v>
      </c>
      <c r="E773" s="13" t="str">
        <f t="shared" si="85"/>
        <v>5000 to 9999</v>
      </c>
      <c r="F773">
        <v>2769</v>
      </c>
      <c r="G773" s="7">
        <f t="shared" si="84"/>
        <v>49.446428571428569</v>
      </c>
      <c r="H773" t="s">
        <v>74</v>
      </c>
      <c r="I773">
        <v>26</v>
      </c>
      <c r="J773" s="9">
        <f t="shared" si="86"/>
        <v>106.5</v>
      </c>
      <c r="K773" t="s">
        <v>21</v>
      </c>
      <c r="L773" t="s">
        <v>22</v>
      </c>
      <c r="M773">
        <v>1548482400</v>
      </c>
      <c r="N773" s="11">
        <f t="shared" si="87"/>
        <v>43491.25</v>
      </c>
      <c r="O773">
        <v>1550815200</v>
      </c>
      <c r="P773" s="11">
        <f t="shared" si="88"/>
        <v>43518.25</v>
      </c>
      <c r="Q773" s="14">
        <f t="shared" si="89"/>
        <v>43491.25</v>
      </c>
      <c r="R773" s="12">
        <f t="shared" si="90"/>
        <v>2019</v>
      </c>
      <c r="S773" t="b">
        <v>0</v>
      </c>
      <c r="T773" t="b">
        <v>0</v>
      </c>
      <c r="U773" t="s">
        <v>33</v>
      </c>
      <c r="V773" s="13" t="s">
        <v>2039</v>
      </c>
      <c r="W773" s="13" t="s">
        <v>2040</v>
      </c>
    </row>
    <row r="774" spans="1:23" ht="34" x14ac:dyDescent="0.2">
      <c r="A774">
        <v>772</v>
      </c>
      <c r="B774" t="s">
        <v>1579</v>
      </c>
      <c r="C774" s="3" t="s">
        <v>1580</v>
      </c>
      <c r="D774">
        <v>149600</v>
      </c>
      <c r="E774" s="13" t="str">
        <f t="shared" si="85"/>
        <v>Greater than or equal to 50000</v>
      </c>
      <c r="F774">
        <v>169586</v>
      </c>
      <c r="G774" s="7">
        <f t="shared" si="84"/>
        <v>113.3596256684492</v>
      </c>
      <c r="H774" t="s">
        <v>20</v>
      </c>
      <c r="I774">
        <v>5139</v>
      </c>
      <c r="J774" s="9">
        <f t="shared" si="86"/>
        <v>32.999805409612762</v>
      </c>
      <c r="K774" t="s">
        <v>21</v>
      </c>
      <c r="L774" t="s">
        <v>22</v>
      </c>
      <c r="M774">
        <v>1549692000</v>
      </c>
      <c r="N774" s="11">
        <f t="shared" si="87"/>
        <v>43505.25</v>
      </c>
      <c r="O774">
        <v>1550037600</v>
      </c>
      <c r="P774" s="11">
        <f t="shared" si="88"/>
        <v>43509.25</v>
      </c>
      <c r="Q774" s="14">
        <f t="shared" si="89"/>
        <v>43505.25</v>
      </c>
      <c r="R774" s="12">
        <f t="shared" si="90"/>
        <v>2019</v>
      </c>
      <c r="S774" t="b">
        <v>0</v>
      </c>
      <c r="T774" t="b">
        <v>0</v>
      </c>
      <c r="U774" t="s">
        <v>60</v>
      </c>
      <c r="V774" s="13" t="s">
        <v>2035</v>
      </c>
      <c r="W774" s="13" t="s">
        <v>2045</v>
      </c>
    </row>
    <row r="775" spans="1:23" ht="34" x14ac:dyDescent="0.2">
      <c r="A775">
        <v>773</v>
      </c>
      <c r="B775" t="s">
        <v>1581</v>
      </c>
      <c r="C775" s="3" t="s">
        <v>1582</v>
      </c>
      <c r="D775">
        <v>53100</v>
      </c>
      <c r="E775" s="13" t="str">
        <f t="shared" si="85"/>
        <v>Greater than or equal to 50000</v>
      </c>
      <c r="F775">
        <v>101185</v>
      </c>
      <c r="G775" s="7">
        <f t="shared" si="84"/>
        <v>190.55555555555554</v>
      </c>
      <c r="H775" t="s">
        <v>20</v>
      </c>
      <c r="I775">
        <v>2353</v>
      </c>
      <c r="J775" s="9">
        <f t="shared" si="86"/>
        <v>43.00254993625159</v>
      </c>
      <c r="K775" t="s">
        <v>21</v>
      </c>
      <c r="L775" t="s">
        <v>22</v>
      </c>
      <c r="M775">
        <v>1492059600</v>
      </c>
      <c r="N775" s="11">
        <f t="shared" si="87"/>
        <v>42838.208333333328</v>
      </c>
      <c r="O775">
        <v>1492923600</v>
      </c>
      <c r="P775" s="11">
        <f t="shared" si="88"/>
        <v>42848.208333333328</v>
      </c>
      <c r="Q775" s="14">
        <f t="shared" si="89"/>
        <v>42838.208333333328</v>
      </c>
      <c r="R775" s="12">
        <f t="shared" si="90"/>
        <v>2017</v>
      </c>
      <c r="S775" t="b">
        <v>0</v>
      </c>
      <c r="T775" t="b">
        <v>0</v>
      </c>
      <c r="U775" t="s">
        <v>33</v>
      </c>
      <c r="V775" s="13" t="s">
        <v>2039</v>
      </c>
      <c r="W775" s="13" t="s">
        <v>2040</v>
      </c>
    </row>
    <row r="776" spans="1:23" ht="17" x14ac:dyDescent="0.2">
      <c r="A776">
        <v>774</v>
      </c>
      <c r="B776" t="s">
        <v>1583</v>
      </c>
      <c r="C776" s="3" t="s">
        <v>1584</v>
      </c>
      <c r="D776">
        <v>5000</v>
      </c>
      <c r="E776" s="13" t="str">
        <f t="shared" si="85"/>
        <v>5000 to 9999</v>
      </c>
      <c r="F776">
        <v>6775</v>
      </c>
      <c r="G776" s="7">
        <f t="shared" si="84"/>
        <v>135.5</v>
      </c>
      <c r="H776" t="s">
        <v>20</v>
      </c>
      <c r="I776">
        <v>78</v>
      </c>
      <c r="J776" s="9">
        <f t="shared" si="86"/>
        <v>86.858974358974365</v>
      </c>
      <c r="K776" t="s">
        <v>107</v>
      </c>
      <c r="L776" t="s">
        <v>108</v>
      </c>
      <c r="M776">
        <v>1463979600</v>
      </c>
      <c r="N776" s="11">
        <f t="shared" si="87"/>
        <v>42513.208333333328</v>
      </c>
      <c r="O776">
        <v>1467522000</v>
      </c>
      <c r="P776" s="11">
        <f t="shared" si="88"/>
        <v>42554.208333333328</v>
      </c>
      <c r="Q776" s="14">
        <f t="shared" si="89"/>
        <v>42513.208333333328</v>
      </c>
      <c r="R776" s="12">
        <f t="shared" si="90"/>
        <v>2016</v>
      </c>
      <c r="S776" t="b">
        <v>0</v>
      </c>
      <c r="T776" t="b">
        <v>0</v>
      </c>
      <c r="U776" t="s">
        <v>28</v>
      </c>
      <c r="V776" s="13" t="s">
        <v>2037</v>
      </c>
      <c r="W776" s="13" t="s">
        <v>2038</v>
      </c>
    </row>
    <row r="777" spans="1:23" ht="34" x14ac:dyDescent="0.2">
      <c r="A777">
        <v>775</v>
      </c>
      <c r="B777" t="s">
        <v>1585</v>
      </c>
      <c r="C777" s="3" t="s">
        <v>1586</v>
      </c>
      <c r="D777">
        <v>9400</v>
      </c>
      <c r="E777" s="13" t="str">
        <f t="shared" si="85"/>
        <v>5000 to 9999</v>
      </c>
      <c r="F777">
        <v>968</v>
      </c>
      <c r="G777" s="7">
        <f t="shared" si="84"/>
        <v>10.297872340425531</v>
      </c>
      <c r="H777" t="s">
        <v>14</v>
      </c>
      <c r="I777">
        <v>10</v>
      </c>
      <c r="J777" s="9">
        <f t="shared" si="86"/>
        <v>96.8</v>
      </c>
      <c r="K777" t="s">
        <v>21</v>
      </c>
      <c r="L777" t="s">
        <v>22</v>
      </c>
      <c r="M777">
        <v>1415253600</v>
      </c>
      <c r="N777" s="11">
        <f t="shared" si="87"/>
        <v>41949.25</v>
      </c>
      <c r="O777">
        <v>1416117600</v>
      </c>
      <c r="P777" s="11">
        <f t="shared" si="88"/>
        <v>41959.25</v>
      </c>
      <c r="Q777" s="14">
        <f t="shared" si="89"/>
        <v>41949.25</v>
      </c>
      <c r="R777" s="12">
        <f t="shared" si="90"/>
        <v>2014</v>
      </c>
      <c r="S777" t="b">
        <v>0</v>
      </c>
      <c r="T777" t="b">
        <v>0</v>
      </c>
      <c r="U777" t="s">
        <v>23</v>
      </c>
      <c r="V777" s="13" t="s">
        <v>2035</v>
      </c>
      <c r="W777" s="13" t="s">
        <v>2036</v>
      </c>
    </row>
    <row r="778" spans="1:23" ht="34" x14ac:dyDescent="0.2">
      <c r="A778">
        <v>776</v>
      </c>
      <c r="B778" t="s">
        <v>1587</v>
      </c>
      <c r="C778" s="3" t="s">
        <v>1588</v>
      </c>
      <c r="D778">
        <v>110800</v>
      </c>
      <c r="E778" s="13" t="str">
        <f t="shared" si="85"/>
        <v>Greater than or equal to 50000</v>
      </c>
      <c r="F778">
        <v>72623</v>
      </c>
      <c r="G778" s="7">
        <f t="shared" si="84"/>
        <v>65.544223826714799</v>
      </c>
      <c r="H778" t="s">
        <v>14</v>
      </c>
      <c r="I778">
        <v>2201</v>
      </c>
      <c r="J778" s="9">
        <f t="shared" si="86"/>
        <v>32.995456610631528</v>
      </c>
      <c r="K778" t="s">
        <v>21</v>
      </c>
      <c r="L778" t="s">
        <v>22</v>
      </c>
      <c r="M778">
        <v>1562216400</v>
      </c>
      <c r="N778" s="11">
        <f t="shared" si="87"/>
        <v>43650.208333333328</v>
      </c>
      <c r="O778">
        <v>1563771600</v>
      </c>
      <c r="P778" s="11">
        <f t="shared" si="88"/>
        <v>43668.208333333328</v>
      </c>
      <c r="Q778" s="14">
        <f t="shared" si="89"/>
        <v>43650.208333333328</v>
      </c>
      <c r="R778" s="12">
        <f t="shared" si="90"/>
        <v>2019</v>
      </c>
      <c r="S778" t="b">
        <v>0</v>
      </c>
      <c r="T778" t="b">
        <v>0</v>
      </c>
      <c r="U778" t="s">
        <v>33</v>
      </c>
      <c r="V778" s="13" t="s">
        <v>2039</v>
      </c>
      <c r="W778" s="13" t="s">
        <v>2040</v>
      </c>
    </row>
    <row r="779" spans="1:23" ht="34" x14ac:dyDescent="0.2">
      <c r="A779">
        <v>777</v>
      </c>
      <c r="B779" t="s">
        <v>1589</v>
      </c>
      <c r="C779" s="3" t="s">
        <v>1590</v>
      </c>
      <c r="D779">
        <v>93800</v>
      </c>
      <c r="E779" s="13" t="str">
        <f t="shared" si="85"/>
        <v>Greater than or equal to 50000</v>
      </c>
      <c r="F779">
        <v>45987</v>
      </c>
      <c r="G779" s="7">
        <f t="shared" si="84"/>
        <v>49.026652452025587</v>
      </c>
      <c r="H779" t="s">
        <v>14</v>
      </c>
      <c r="I779">
        <v>676</v>
      </c>
      <c r="J779" s="9">
        <f t="shared" si="86"/>
        <v>68.028106508875737</v>
      </c>
      <c r="K779" t="s">
        <v>21</v>
      </c>
      <c r="L779" t="s">
        <v>22</v>
      </c>
      <c r="M779">
        <v>1316754000</v>
      </c>
      <c r="N779" s="11">
        <f t="shared" si="87"/>
        <v>40809.208333333336</v>
      </c>
      <c r="O779">
        <v>1319259600</v>
      </c>
      <c r="P779" s="11">
        <f t="shared" si="88"/>
        <v>40838.208333333336</v>
      </c>
      <c r="Q779" s="14">
        <f t="shared" si="89"/>
        <v>40809.208333333336</v>
      </c>
      <c r="R779" s="12">
        <f t="shared" si="90"/>
        <v>2011</v>
      </c>
      <c r="S779" t="b">
        <v>0</v>
      </c>
      <c r="T779" t="b">
        <v>0</v>
      </c>
      <c r="U779" t="s">
        <v>33</v>
      </c>
      <c r="V779" s="13" t="s">
        <v>2039</v>
      </c>
      <c r="W779" s="13" t="s">
        <v>2040</v>
      </c>
    </row>
    <row r="780" spans="1:23" ht="17" x14ac:dyDescent="0.2">
      <c r="A780">
        <v>778</v>
      </c>
      <c r="B780" t="s">
        <v>1591</v>
      </c>
      <c r="C780" s="3" t="s">
        <v>1592</v>
      </c>
      <c r="D780">
        <v>1300</v>
      </c>
      <c r="E780" s="13" t="str">
        <f t="shared" si="85"/>
        <v>1000 to 4999</v>
      </c>
      <c r="F780">
        <v>10243</v>
      </c>
      <c r="G780" s="7">
        <f t="shared" si="84"/>
        <v>787.92307692307691</v>
      </c>
      <c r="H780" t="s">
        <v>20</v>
      </c>
      <c r="I780">
        <v>174</v>
      </c>
      <c r="J780" s="9">
        <f t="shared" si="86"/>
        <v>58.867816091954026</v>
      </c>
      <c r="K780" t="s">
        <v>98</v>
      </c>
      <c r="L780" t="s">
        <v>99</v>
      </c>
      <c r="M780">
        <v>1313211600</v>
      </c>
      <c r="N780" s="11">
        <f t="shared" si="87"/>
        <v>40768.208333333336</v>
      </c>
      <c r="O780">
        <v>1313643600</v>
      </c>
      <c r="P780" s="11">
        <f t="shared" si="88"/>
        <v>40773.208333333336</v>
      </c>
      <c r="Q780" s="14">
        <f t="shared" si="89"/>
        <v>40768.208333333336</v>
      </c>
      <c r="R780" s="12">
        <f t="shared" si="90"/>
        <v>2011</v>
      </c>
      <c r="S780" t="b">
        <v>0</v>
      </c>
      <c r="T780" t="b">
        <v>0</v>
      </c>
      <c r="U780" t="s">
        <v>71</v>
      </c>
      <c r="V780" s="13" t="s">
        <v>2041</v>
      </c>
      <c r="W780" s="13" t="s">
        <v>2049</v>
      </c>
    </row>
    <row r="781" spans="1:23" ht="34" x14ac:dyDescent="0.2">
      <c r="A781">
        <v>779</v>
      </c>
      <c r="B781" t="s">
        <v>1593</v>
      </c>
      <c r="C781" s="3" t="s">
        <v>1594</v>
      </c>
      <c r="D781">
        <v>108700</v>
      </c>
      <c r="E781" s="13" t="str">
        <f t="shared" si="85"/>
        <v>Greater than or equal to 50000</v>
      </c>
      <c r="F781">
        <v>87293</v>
      </c>
      <c r="G781" s="7">
        <f t="shared" si="84"/>
        <v>80.306347746090154</v>
      </c>
      <c r="H781" t="s">
        <v>14</v>
      </c>
      <c r="I781">
        <v>831</v>
      </c>
      <c r="J781" s="9">
        <f t="shared" si="86"/>
        <v>105.04572803850782</v>
      </c>
      <c r="K781" t="s">
        <v>21</v>
      </c>
      <c r="L781" t="s">
        <v>22</v>
      </c>
      <c r="M781">
        <v>1439528400</v>
      </c>
      <c r="N781" s="11">
        <f t="shared" si="87"/>
        <v>42230.208333333328</v>
      </c>
      <c r="O781">
        <v>1440306000</v>
      </c>
      <c r="P781" s="11">
        <f t="shared" si="88"/>
        <v>42239.208333333328</v>
      </c>
      <c r="Q781" s="14">
        <f t="shared" si="89"/>
        <v>42230.208333333328</v>
      </c>
      <c r="R781" s="12">
        <f t="shared" si="90"/>
        <v>2015</v>
      </c>
      <c r="S781" t="b">
        <v>0</v>
      </c>
      <c r="T781" t="b">
        <v>1</v>
      </c>
      <c r="U781" t="s">
        <v>33</v>
      </c>
      <c r="V781" s="13" t="s">
        <v>2039</v>
      </c>
      <c r="W781" s="13" t="s">
        <v>2040</v>
      </c>
    </row>
    <row r="782" spans="1:23" ht="34" x14ac:dyDescent="0.2">
      <c r="A782">
        <v>780</v>
      </c>
      <c r="B782" t="s">
        <v>1595</v>
      </c>
      <c r="C782" s="3" t="s">
        <v>1596</v>
      </c>
      <c r="D782">
        <v>5100</v>
      </c>
      <c r="E782" s="13" t="str">
        <f t="shared" si="85"/>
        <v>5000 to 9999</v>
      </c>
      <c r="F782">
        <v>5421</v>
      </c>
      <c r="G782" s="7">
        <f t="shared" si="84"/>
        <v>106.29411764705883</v>
      </c>
      <c r="H782" t="s">
        <v>20</v>
      </c>
      <c r="I782">
        <v>164</v>
      </c>
      <c r="J782" s="9">
        <f t="shared" si="86"/>
        <v>33.054878048780488</v>
      </c>
      <c r="K782" t="s">
        <v>21</v>
      </c>
      <c r="L782" t="s">
        <v>22</v>
      </c>
      <c r="M782">
        <v>1469163600</v>
      </c>
      <c r="N782" s="11">
        <f t="shared" si="87"/>
        <v>42573.208333333328</v>
      </c>
      <c r="O782">
        <v>1470805200</v>
      </c>
      <c r="P782" s="11">
        <f t="shared" si="88"/>
        <v>42592.208333333328</v>
      </c>
      <c r="Q782" s="14">
        <f t="shared" si="89"/>
        <v>42573.208333333328</v>
      </c>
      <c r="R782" s="12">
        <f t="shared" si="90"/>
        <v>2016</v>
      </c>
      <c r="S782" t="b">
        <v>0</v>
      </c>
      <c r="T782" t="b">
        <v>1</v>
      </c>
      <c r="U782" t="s">
        <v>53</v>
      </c>
      <c r="V782" s="13" t="s">
        <v>2041</v>
      </c>
      <c r="W782" s="13" t="s">
        <v>2044</v>
      </c>
    </row>
    <row r="783" spans="1:23" ht="17" x14ac:dyDescent="0.2">
      <c r="A783">
        <v>781</v>
      </c>
      <c r="B783" t="s">
        <v>1597</v>
      </c>
      <c r="C783" s="3" t="s">
        <v>1598</v>
      </c>
      <c r="D783">
        <v>8700</v>
      </c>
      <c r="E783" s="13" t="str">
        <f t="shared" si="85"/>
        <v>5000 to 9999</v>
      </c>
      <c r="F783">
        <v>4414</v>
      </c>
      <c r="G783" s="7">
        <f t="shared" si="84"/>
        <v>50.735632183908038</v>
      </c>
      <c r="H783" t="s">
        <v>74</v>
      </c>
      <c r="I783">
        <v>56</v>
      </c>
      <c r="J783" s="9">
        <f t="shared" si="86"/>
        <v>78.821428571428569</v>
      </c>
      <c r="K783" t="s">
        <v>98</v>
      </c>
      <c r="L783" t="s">
        <v>99</v>
      </c>
      <c r="M783">
        <v>1288501200</v>
      </c>
      <c r="N783" s="11">
        <f t="shared" si="87"/>
        <v>40482.208333333336</v>
      </c>
      <c r="O783">
        <v>1292911200</v>
      </c>
      <c r="P783" s="11">
        <f t="shared" si="88"/>
        <v>40533.25</v>
      </c>
      <c r="Q783" s="14">
        <f t="shared" si="89"/>
        <v>40482.208333333336</v>
      </c>
      <c r="R783" s="12">
        <f t="shared" si="90"/>
        <v>2010</v>
      </c>
      <c r="S783" t="b">
        <v>0</v>
      </c>
      <c r="T783" t="b">
        <v>0</v>
      </c>
      <c r="U783" t="s">
        <v>33</v>
      </c>
      <c r="V783" s="13" t="s">
        <v>2039</v>
      </c>
      <c r="W783" s="13" t="s">
        <v>2040</v>
      </c>
    </row>
    <row r="784" spans="1:23" ht="17" x14ac:dyDescent="0.2">
      <c r="A784">
        <v>782</v>
      </c>
      <c r="B784" t="s">
        <v>1599</v>
      </c>
      <c r="C784" s="3" t="s">
        <v>1600</v>
      </c>
      <c r="D784">
        <v>5100</v>
      </c>
      <c r="E784" s="13" t="str">
        <f t="shared" si="85"/>
        <v>5000 to 9999</v>
      </c>
      <c r="F784">
        <v>10981</v>
      </c>
      <c r="G784" s="7">
        <f t="shared" si="84"/>
        <v>215.31372549019611</v>
      </c>
      <c r="H784" t="s">
        <v>20</v>
      </c>
      <c r="I784">
        <v>161</v>
      </c>
      <c r="J784" s="9">
        <f t="shared" si="86"/>
        <v>68.204968944099377</v>
      </c>
      <c r="K784" t="s">
        <v>21</v>
      </c>
      <c r="L784" t="s">
        <v>22</v>
      </c>
      <c r="M784">
        <v>1298959200</v>
      </c>
      <c r="N784" s="11">
        <f t="shared" si="87"/>
        <v>40603.25</v>
      </c>
      <c r="O784">
        <v>1301374800</v>
      </c>
      <c r="P784" s="11">
        <f t="shared" si="88"/>
        <v>40631.208333333336</v>
      </c>
      <c r="Q784" s="14">
        <f t="shared" si="89"/>
        <v>40603.25</v>
      </c>
      <c r="R784" s="12">
        <f t="shared" si="90"/>
        <v>2011</v>
      </c>
      <c r="S784" t="b">
        <v>0</v>
      </c>
      <c r="T784" t="b">
        <v>1</v>
      </c>
      <c r="U784" t="s">
        <v>71</v>
      </c>
      <c r="V784" s="13" t="s">
        <v>2041</v>
      </c>
      <c r="W784" s="13" t="s">
        <v>2049</v>
      </c>
    </row>
    <row r="785" spans="1:23" ht="17" x14ac:dyDescent="0.2">
      <c r="A785">
        <v>783</v>
      </c>
      <c r="B785" t="s">
        <v>1601</v>
      </c>
      <c r="C785" s="3" t="s">
        <v>1602</v>
      </c>
      <c r="D785">
        <v>7400</v>
      </c>
      <c r="E785" s="13" t="str">
        <f t="shared" si="85"/>
        <v>5000 to 9999</v>
      </c>
      <c r="F785">
        <v>10451</v>
      </c>
      <c r="G785" s="7">
        <f t="shared" si="84"/>
        <v>141.22972972972974</v>
      </c>
      <c r="H785" t="s">
        <v>20</v>
      </c>
      <c r="I785">
        <v>138</v>
      </c>
      <c r="J785" s="9">
        <f t="shared" si="86"/>
        <v>75.731884057971016</v>
      </c>
      <c r="K785" t="s">
        <v>21</v>
      </c>
      <c r="L785" t="s">
        <v>22</v>
      </c>
      <c r="M785">
        <v>1387260000</v>
      </c>
      <c r="N785" s="11">
        <f t="shared" si="87"/>
        <v>41625.25</v>
      </c>
      <c r="O785">
        <v>1387864800</v>
      </c>
      <c r="P785" s="11">
        <f t="shared" si="88"/>
        <v>41632.25</v>
      </c>
      <c r="Q785" s="14">
        <f t="shared" si="89"/>
        <v>41625.25</v>
      </c>
      <c r="R785" s="12">
        <f t="shared" si="90"/>
        <v>2013</v>
      </c>
      <c r="S785" t="b">
        <v>0</v>
      </c>
      <c r="T785" t="b">
        <v>0</v>
      </c>
      <c r="U785" t="s">
        <v>23</v>
      </c>
      <c r="V785" s="13" t="s">
        <v>2035</v>
      </c>
      <c r="W785" s="13" t="s">
        <v>2036</v>
      </c>
    </row>
    <row r="786" spans="1:23" ht="34" x14ac:dyDescent="0.2">
      <c r="A786">
        <v>784</v>
      </c>
      <c r="B786" t="s">
        <v>1603</v>
      </c>
      <c r="C786" s="3" t="s">
        <v>1604</v>
      </c>
      <c r="D786">
        <v>88900</v>
      </c>
      <c r="E786" s="13" t="str">
        <f t="shared" si="85"/>
        <v>Greater than or equal to 50000</v>
      </c>
      <c r="F786">
        <v>102535</v>
      </c>
      <c r="G786" s="7">
        <f t="shared" si="84"/>
        <v>115.33745781777279</v>
      </c>
      <c r="H786" t="s">
        <v>20</v>
      </c>
      <c r="I786">
        <v>3308</v>
      </c>
      <c r="J786" s="9">
        <f t="shared" si="86"/>
        <v>30.996070133010882</v>
      </c>
      <c r="K786" t="s">
        <v>21</v>
      </c>
      <c r="L786" t="s">
        <v>22</v>
      </c>
      <c r="M786">
        <v>1457244000</v>
      </c>
      <c r="N786" s="11">
        <f t="shared" si="87"/>
        <v>42435.25</v>
      </c>
      <c r="O786">
        <v>1458190800</v>
      </c>
      <c r="P786" s="11">
        <f t="shared" si="88"/>
        <v>42446.208333333328</v>
      </c>
      <c r="Q786" s="14">
        <f t="shared" si="89"/>
        <v>42435.25</v>
      </c>
      <c r="R786" s="12">
        <f t="shared" si="90"/>
        <v>2016</v>
      </c>
      <c r="S786" t="b">
        <v>0</v>
      </c>
      <c r="T786" t="b">
        <v>0</v>
      </c>
      <c r="U786" t="s">
        <v>28</v>
      </c>
      <c r="V786" s="13" t="s">
        <v>2037</v>
      </c>
      <c r="W786" s="13" t="s">
        <v>2038</v>
      </c>
    </row>
    <row r="787" spans="1:23" ht="34" x14ac:dyDescent="0.2">
      <c r="A787">
        <v>785</v>
      </c>
      <c r="B787" t="s">
        <v>1605</v>
      </c>
      <c r="C787" s="3" t="s">
        <v>1606</v>
      </c>
      <c r="D787">
        <v>6700</v>
      </c>
      <c r="E787" s="13" t="str">
        <f t="shared" si="85"/>
        <v>5000 to 9999</v>
      </c>
      <c r="F787">
        <v>12939</v>
      </c>
      <c r="G787" s="7">
        <f t="shared" si="84"/>
        <v>193.11940298507463</v>
      </c>
      <c r="H787" t="s">
        <v>20</v>
      </c>
      <c r="I787">
        <v>127</v>
      </c>
      <c r="J787" s="9">
        <f t="shared" si="86"/>
        <v>101.88188976377953</v>
      </c>
      <c r="K787" t="s">
        <v>26</v>
      </c>
      <c r="L787" t="s">
        <v>27</v>
      </c>
      <c r="M787">
        <v>1556341200</v>
      </c>
      <c r="N787" s="11">
        <f t="shared" si="87"/>
        <v>43582.208333333328</v>
      </c>
      <c r="O787">
        <v>1559278800</v>
      </c>
      <c r="P787" s="11">
        <f t="shared" si="88"/>
        <v>43616.208333333328</v>
      </c>
      <c r="Q787" s="14">
        <f t="shared" si="89"/>
        <v>43582.208333333328</v>
      </c>
      <c r="R787" s="12">
        <f t="shared" si="90"/>
        <v>2019</v>
      </c>
      <c r="S787" t="b">
        <v>0</v>
      </c>
      <c r="T787" t="b">
        <v>1</v>
      </c>
      <c r="U787" t="s">
        <v>71</v>
      </c>
      <c r="V787" s="13" t="s">
        <v>2041</v>
      </c>
      <c r="W787" s="13" t="s">
        <v>2049</v>
      </c>
    </row>
    <row r="788" spans="1:23" ht="17" x14ac:dyDescent="0.2">
      <c r="A788">
        <v>786</v>
      </c>
      <c r="B788" t="s">
        <v>1607</v>
      </c>
      <c r="C788" s="3" t="s">
        <v>1608</v>
      </c>
      <c r="D788">
        <v>1500</v>
      </c>
      <c r="E788" s="13" t="str">
        <f t="shared" si="85"/>
        <v>1000 to 4999</v>
      </c>
      <c r="F788">
        <v>10946</v>
      </c>
      <c r="G788" s="7">
        <f t="shared" si="84"/>
        <v>729.73333333333335</v>
      </c>
      <c r="H788" t="s">
        <v>20</v>
      </c>
      <c r="I788">
        <v>207</v>
      </c>
      <c r="J788" s="9">
        <f t="shared" si="86"/>
        <v>52.879227053140099</v>
      </c>
      <c r="K788" t="s">
        <v>107</v>
      </c>
      <c r="L788" t="s">
        <v>108</v>
      </c>
      <c r="M788">
        <v>1522126800</v>
      </c>
      <c r="N788" s="11">
        <f t="shared" si="87"/>
        <v>43186.208333333328</v>
      </c>
      <c r="O788">
        <v>1522731600</v>
      </c>
      <c r="P788" s="11">
        <f t="shared" si="88"/>
        <v>43193.208333333328</v>
      </c>
      <c r="Q788" s="14">
        <f t="shared" si="89"/>
        <v>43186.208333333328</v>
      </c>
      <c r="R788" s="12">
        <f t="shared" si="90"/>
        <v>2018</v>
      </c>
      <c r="S788" t="b">
        <v>0</v>
      </c>
      <c r="T788" t="b">
        <v>1</v>
      </c>
      <c r="U788" t="s">
        <v>159</v>
      </c>
      <c r="V788" s="13" t="s">
        <v>2035</v>
      </c>
      <c r="W788" s="13" t="s">
        <v>2058</v>
      </c>
    </row>
    <row r="789" spans="1:23" ht="34" x14ac:dyDescent="0.2">
      <c r="A789">
        <v>787</v>
      </c>
      <c r="B789" t="s">
        <v>1609</v>
      </c>
      <c r="C789" s="3" t="s">
        <v>1610</v>
      </c>
      <c r="D789">
        <v>61200</v>
      </c>
      <c r="E789" s="13" t="str">
        <f t="shared" si="85"/>
        <v>Greater than or equal to 50000</v>
      </c>
      <c r="F789">
        <v>60994</v>
      </c>
      <c r="G789" s="7">
        <f t="shared" si="84"/>
        <v>99.66339869281046</v>
      </c>
      <c r="H789" t="s">
        <v>14</v>
      </c>
      <c r="I789">
        <v>859</v>
      </c>
      <c r="J789" s="9">
        <f t="shared" si="86"/>
        <v>71.005820721769496</v>
      </c>
      <c r="K789" t="s">
        <v>15</v>
      </c>
      <c r="L789" t="s">
        <v>16</v>
      </c>
      <c r="M789">
        <v>1305954000</v>
      </c>
      <c r="N789" s="11">
        <f t="shared" si="87"/>
        <v>40684.208333333336</v>
      </c>
      <c r="O789">
        <v>1306731600</v>
      </c>
      <c r="P789" s="11">
        <f t="shared" si="88"/>
        <v>40693.208333333336</v>
      </c>
      <c r="Q789" s="14">
        <f t="shared" si="89"/>
        <v>40684.208333333336</v>
      </c>
      <c r="R789" s="12">
        <f t="shared" si="90"/>
        <v>2011</v>
      </c>
      <c r="S789" t="b">
        <v>0</v>
      </c>
      <c r="T789" t="b">
        <v>0</v>
      </c>
      <c r="U789" t="s">
        <v>23</v>
      </c>
      <c r="V789" s="13" t="s">
        <v>2035</v>
      </c>
      <c r="W789" s="13" t="s">
        <v>2036</v>
      </c>
    </row>
    <row r="790" spans="1:23" ht="17" x14ac:dyDescent="0.2">
      <c r="A790">
        <v>788</v>
      </c>
      <c r="B790" t="s">
        <v>1611</v>
      </c>
      <c r="C790" s="3" t="s">
        <v>1612</v>
      </c>
      <c r="D790">
        <v>3600</v>
      </c>
      <c r="E790" s="13" t="str">
        <f t="shared" si="85"/>
        <v>1000 to 4999</v>
      </c>
      <c r="F790">
        <v>3174</v>
      </c>
      <c r="G790" s="7">
        <f t="shared" si="84"/>
        <v>88.166666666666671</v>
      </c>
      <c r="H790" t="s">
        <v>47</v>
      </c>
      <c r="I790">
        <v>31</v>
      </c>
      <c r="J790" s="9">
        <f t="shared" si="86"/>
        <v>102.38709677419355</v>
      </c>
      <c r="K790" t="s">
        <v>21</v>
      </c>
      <c r="L790" t="s">
        <v>22</v>
      </c>
      <c r="M790">
        <v>1350709200</v>
      </c>
      <c r="N790" s="11">
        <f t="shared" si="87"/>
        <v>41202.208333333336</v>
      </c>
      <c r="O790">
        <v>1352527200</v>
      </c>
      <c r="P790" s="11">
        <f t="shared" si="88"/>
        <v>41223.25</v>
      </c>
      <c r="Q790" s="14">
        <f t="shared" si="89"/>
        <v>41202.208333333336</v>
      </c>
      <c r="R790" s="12">
        <f t="shared" si="90"/>
        <v>2012</v>
      </c>
      <c r="S790" t="b">
        <v>0</v>
      </c>
      <c r="T790" t="b">
        <v>0</v>
      </c>
      <c r="U790" t="s">
        <v>71</v>
      </c>
      <c r="V790" s="13" t="s">
        <v>2041</v>
      </c>
      <c r="W790" s="13" t="s">
        <v>2049</v>
      </c>
    </row>
    <row r="791" spans="1:23" ht="17" x14ac:dyDescent="0.2">
      <c r="A791">
        <v>789</v>
      </c>
      <c r="B791" t="s">
        <v>1613</v>
      </c>
      <c r="C791" s="3" t="s">
        <v>1614</v>
      </c>
      <c r="D791">
        <v>9000</v>
      </c>
      <c r="E791" s="13" t="str">
        <f t="shared" si="85"/>
        <v>5000 to 9999</v>
      </c>
      <c r="F791">
        <v>3351</v>
      </c>
      <c r="G791" s="7">
        <f t="shared" si="84"/>
        <v>37.233333333333334</v>
      </c>
      <c r="H791" t="s">
        <v>14</v>
      </c>
      <c r="I791">
        <v>45</v>
      </c>
      <c r="J791" s="9">
        <f t="shared" si="86"/>
        <v>74.466666666666669</v>
      </c>
      <c r="K791" t="s">
        <v>21</v>
      </c>
      <c r="L791" t="s">
        <v>22</v>
      </c>
      <c r="M791">
        <v>1401166800</v>
      </c>
      <c r="N791" s="11">
        <f t="shared" si="87"/>
        <v>41786.208333333336</v>
      </c>
      <c r="O791">
        <v>1404363600</v>
      </c>
      <c r="P791" s="11">
        <f t="shared" si="88"/>
        <v>41823.208333333336</v>
      </c>
      <c r="Q791" s="14">
        <f t="shared" si="89"/>
        <v>41786.208333333336</v>
      </c>
      <c r="R791" s="12">
        <f t="shared" si="90"/>
        <v>2014</v>
      </c>
      <c r="S791" t="b">
        <v>0</v>
      </c>
      <c r="T791" t="b">
        <v>0</v>
      </c>
      <c r="U791" t="s">
        <v>33</v>
      </c>
      <c r="V791" s="13" t="s">
        <v>2039</v>
      </c>
      <c r="W791" s="13" t="s">
        <v>2040</v>
      </c>
    </row>
    <row r="792" spans="1:23" ht="34" x14ac:dyDescent="0.2">
      <c r="A792">
        <v>790</v>
      </c>
      <c r="B792" t="s">
        <v>1615</v>
      </c>
      <c r="C792" s="3" t="s">
        <v>1616</v>
      </c>
      <c r="D792">
        <v>185900</v>
      </c>
      <c r="E792" s="13" t="str">
        <f t="shared" si="85"/>
        <v>Greater than or equal to 50000</v>
      </c>
      <c r="F792">
        <v>56774</v>
      </c>
      <c r="G792" s="7">
        <f t="shared" si="84"/>
        <v>30.540075309306079</v>
      </c>
      <c r="H792" t="s">
        <v>74</v>
      </c>
      <c r="I792">
        <v>1113</v>
      </c>
      <c r="J792" s="9">
        <f t="shared" si="86"/>
        <v>51.009883198562441</v>
      </c>
      <c r="K792" t="s">
        <v>21</v>
      </c>
      <c r="L792" t="s">
        <v>22</v>
      </c>
      <c r="M792">
        <v>1266127200</v>
      </c>
      <c r="N792" s="11">
        <f t="shared" si="87"/>
        <v>40223.25</v>
      </c>
      <c r="O792">
        <v>1266645600</v>
      </c>
      <c r="P792" s="11">
        <f t="shared" si="88"/>
        <v>40229.25</v>
      </c>
      <c r="Q792" s="14">
        <f t="shared" si="89"/>
        <v>40223.25</v>
      </c>
      <c r="R792" s="12">
        <f t="shared" si="90"/>
        <v>2010</v>
      </c>
      <c r="S792" t="b">
        <v>0</v>
      </c>
      <c r="T792" t="b">
        <v>0</v>
      </c>
      <c r="U792" t="s">
        <v>33</v>
      </c>
      <c r="V792" s="13" t="s">
        <v>2039</v>
      </c>
      <c r="W792" s="13" t="s">
        <v>2040</v>
      </c>
    </row>
    <row r="793" spans="1:23" ht="17" x14ac:dyDescent="0.2">
      <c r="A793">
        <v>791</v>
      </c>
      <c r="B793" t="s">
        <v>1617</v>
      </c>
      <c r="C793" s="3" t="s">
        <v>1618</v>
      </c>
      <c r="D793">
        <v>2100</v>
      </c>
      <c r="E793" s="13" t="str">
        <f t="shared" si="85"/>
        <v>1000 to 4999</v>
      </c>
      <c r="F793">
        <v>540</v>
      </c>
      <c r="G793" s="7">
        <f t="shared" si="84"/>
        <v>25.714285714285712</v>
      </c>
      <c r="H793" t="s">
        <v>14</v>
      </c>
      <c r="I793">
        <v>6</v>
      </c>
      <c r="J793" s="9">
        <f t="shared" si="86"/>
        <v>90</v>
      </c>
      <c r="K793" t="s">
        <v>21</v>
      </c>
      <c r="L793" t="s">
        <v>22</v>
      </c>
      <c r="M793">
        <v>1481436000</v>
      </c>
      <c r="N793" s="11">
        <f t="shared" si="87"/>
        <v>42715.25</v>
      </c>
      <c r="O793">
        <v>1482818400</v>
      </c>
      <c r="P793" s="11">
        <f t="shared" si="88"/>
        <v>42731.25</v>
      </c>
      <c r="Q793" s="14">
        <f t="shared" si="89"/>
        <v>42715.25</v>
      </c>
      <c r="R793" s="12">
        <f t="shared" si="90"/>
        <v>2016</v>
      </c>
      <c r="S793" t="b">
        <v>0</v>
      </c>
      <c r="T793" t="b">
        <v>0</v>
      </c>
      <c r="U793" t="s">
        <v>17</v>
      </c>
      <c r="V793" s="13" t="s">
        <v>2033</v>
      </c>
      <c r="W793" s="13" t="s">
        <v>2034</v>
      </c>
    </row>
    <row r="794" spans="1:23" ht="17" x14ac:dyDescent="0.2">
      <c r="A794">
        <v>792</v>
      </c>
      <c r="B794" t="s">
        <v>1619</v>
      </c>
      <c r="C794" s="3" t="s">
        <v>1620</v>
      </c>
      <c r="D794">
        <v>2000</v>
      </c>
      <c r="E794" s="13" t="str">
        <f t="shared" si="85"/>
        <v>1000 to 4999</v>
      </c>
      <c r="F794">
        <v>680</v>
      </c>
      <c r="G794" s="7">
        <f t="shared" si="84"/>
        <v>34</v>
      </c>
      <c r="H794" t="s">
        <v>14</v>
      </c>
      <c r="I794">
        <v>7</v>
      </c>
      <c r="J794" s="9">
        <f t="shared" si="86"/>
        <v>97.142857142857139</v>
      </c>
      <c r="K794" t="s">
        <v>21</v>
      </c>
      <c r="L794" t="s">
        <v>22</v>
      </c>
      <c r="M794">
        <v>1372222800</v>
      </c>
      <c r="N794" s="11">
        <f t="shared" si="87"/>
        <v>41451.208333333336</v>
      </c>
      <c r="O794">
        <v>1374642000</v>
      </c>
      <c r="P794" s="11">
        <f t="shared" si="88"/>
        <v>41479.208333333336</v>
      </c>
      <c r="Q794" s="14">
        <f t="shared" si="89"/>
        <v>41451.208333333336</v>
      </c>
      <c r="R794" s="12">
        <f t="shared" si="90"/>
        <v>2013</v>
      </c>
      <c r="S794" t="b">
        <v>0</v>
      </c>
      <c r="T794" t="b">
        <v>1</v>
      </c>
      <c r="U794" t="s">
        <v>33</v>
      </c>
      <c r="V794" s="13" t="s">
        <v>2039</v>
      </c>
      <c r="W794" s="13" t="s">
        <v>2040</v>
      </c>
    </row>
    <row r="795" spans="1:23" ht="17" x14ac:dyDescent="0.2">
      <c r="A795">
        <v>793</v>
      </c>
      <c r="B795" t="s">
        <v>1621</v>
      </c>
      <c r="C795" s="3" t="s">
        <v>1622</v>
      </c>
      <c r="D795">
        <v>1100</v>
      </c>
      <c r="E795" s="13" t="str">
        <f t="shared" si="85"/>
        <v>1000 to 4999</v>
      </c>
      <c r="F795">
        <v>13045</v>
      </c>
      <c r="G795" s="7">
        <f t="shared" si="84"/>
        <v>1185.909090909091</v>
      </c>
      <c r="H795" t="s">
        <v>20</v>
      </c>
      <c r="I795">
        <v>181</v>
      </c>
      <c r="J795" s="9">
        <f t="shared" si="86"/>
        <v>72.071823204419886</v>
      </c>
      <c r="K795" t="s">
        <v>98</v>
      </c>
      <c r="L795" t="s">
        <v>99</v>
      </c>
      <c r="M795">
        <v>1372136400</v>
      </c>
      <c r="N795" s="11">
        <f t="shared" si="87"/>
        <v>41450.208333333336</v>
      </c>
      <c r="O795">
        <v>1372482000</v>
      </c>
      <c r="P795" s="11">
        <f t="shared" si="88"/>
        <v>41454.208333333336</v>
      </c>
      <c r="Q795" s="14">
        <f t="shared" si="89"/>
        <v>41450.208333333336</v>
      </c>
      <c r="R795" s="12">
        <f t="shared" si="90"/>
        <v>2013</v>
      </c>
      <c r="S795" t="b">
        <v>0</v>
      </c>
      <c r="T795" t="b">
        <v>0</v>
      </c>
      <c r="U795" t="s">
        <v>68</v>
      </c>
      <c r="V795" s="13" t="s">
        <v>2047</v>
      </c>
      <c r="W795" s="13" t="s">
        <v>2048</v>
      </c>
    </row>
    <row r="796" spans="1:23" ht="17" x14ac:dyDescent="0.2">
      <c r="A796">
        <v>794</v>
      </c>
      <c r="B796" t="s">
        <v>1623</v>
      </c>
      <c r="C796" s="3" t="s">
        <v>1624</v>
      </c>
      <c r="D796">
        <v>6600</v>
      </c>
      <c r="E796" s="13" t="str">
        <f t="shared" si="85"/>
        <v>5000 to 9999</v>
      </c>
      <c r="F796">
        <v>8276</v>
      </c>
      <c r="G796" s="7">
        <f t="shared" si="84"/>
        <v>125.39393939393939</v>
      </c>
      <c r="H796" t="s">
        <v>20</v>
      </c>
      <c r="I796">
        <v>110</v>
      </c>
      <c r="J796" s="9">
        <f t="shared" si="86"/>
        <v>75.236363636363635</v>
      </c>
      <c r="K796" t="s">
        <v>21</v>
      </c>
      <c r="L796" t="s">
        <v>22</v>
      </c>
      <c r="M796">
        <v>1513922400</v>
      </c>
      <c r="N796" s="11">
        <f t="shared" si="87"/>
        <v>43091.25</v>
      </c>
      <c r="O796">
        <v>1514959200</v>
      </c>
      <c r="P796" s="11">
        <f t="shared" si="88"/>
        <v>43103.25</v>
      </c>
      <c r="Q796" s="14">
        <f t="shared" si="89"/>
        <v>43091.25</v>
      </c>
      <c r="R796" s="12">
        <f t="shared" si="90"/>
        <v>2017</v>
      </c>
      <c r="S796" t="b">
        <v>0</v>
      </c>
      <c r="T796" t="b">
        <v>0</v>
      </c>
      <c r="U796" t="s">
        <v>23</v>
      </c>
      <c r="V796" s="13" t="s">
        <v>2035</v>
      </c>
      <c r="W796" s="13" t="s">
        <v>2036</v>
      </c>
    </row>
    <row r="797" spans="1:23" ht="34" x14ac:dyDescent="0.2">
      <c r="A797">
        <v>795</v>
      </c>
      <c r="B797" t="s">
        <v>1625</v>
      </c>
      <c r="C797" s="3" t="s">
        <v>1626</v>
      </c>
      <c r="D797">
        <v>7100</v>
      </c>
      <c r="E797" s="13" t="str">
        <f t="shared" si="85"/>
        <v>5000 to 9999</v>
      </c>
      <c r="F797">
        <v>1022</v>
      </c>
      <c r="G797" s="7">
        <f t="shared" si="84"/>
        <v>14.394366197183098</v>
      </c>
      <c r="H797" t="s">
        <v>14</v>
      </c>
      <c r="I797">
        <v>31</v>
      </c>
      <c r="J797" s="9">
        <f t="shared" si="86"/>
        <v>32.967741935483872</v>
      </c>
      <c r="K797" t="s">
        <v>21</v>
      </c>
      <c r="L797" t="s">
        <v>22</v>
      </c>
      <c r="M797">
        <v>1477976400</v>
      </c>
      <c r="N797" s="11">
        <f t="shared" si="87"/>
        <v>42675.208333333328</v>
      </c>
      <c r="O797">
        <v>1478235600</v>
      </c>
      <c r="P797" s="11">
        <f t="shared" si="88"/>
        <v>42678.208333333328</v>
      </c>
      <c r="Q797" s="14">
        <f t="shared" si="89"/>
        <v>42675.208333333328</v>
      </c>
      <c r="R797" s="12">
        <f t="shared" si="90"/>
        <v>2016</v>
      </c>
      <c r="S797" t="b">
        <v>0</v>
      </c>
      <c r="T797" t="b">
        <v>0</v>
      </c>
      <c r="U797" t="s">
        <v>53</v>
      </c>
      <c r="V797" s="13" t="s">
        <v>2041</v>
      </c>
      <c r="W797" s="13" t="s">
        <v>2044</v>
      </c>
    </row>
    <row r="798" spans="1:23" ht="17" x14ac:dyDescent="0.2">
      <c r="A798">
        <v>796</v>
      </c>
      <c r="B798" t="s">
        <v>1627</v>
      </c>
      <c r="C798" s="3" t="s">
        <v>1628</v>
      </c>
      <c r="D798">
        <v>7800</v>
      </c>
      <c r="E798" s="13" t="str">
        <f t="shared" si="85"/>
        <v>5000 to 9999</v>
      </c>
      <c r="F798">
        <v>4275</v>
      </c>
      <c r="G798" s="7">
        <f t="shared" si="84"/>
        <v>54.807692307692314</v>
      </c>
      <c r="H798" t="s">
        <v>14</v>
      </c>
      <c r="I798">
        <v>78</v>
      </c>
      <c r="J798" s="9">
        <f t="shared" si="86"/>
        <v>54.807692307692307</v>
      </c>
      <c r="K798" t="s">
        <v>21</v>
      </c>
      <c r="L798" t="s">
        <v>22</v>
      </c>
      <c r="M798">
        <v>1407474000</v>
      </c>
      <c r="N798" s="11">
        <f t="shared" si="87"/>
        <v>41859.208333333336</v>
      </c>
      <c r="O798">
        <v>1408078800</v>
      </c>
      <c r="P798" s="11">
        <f t="shared" si="88"/>
        <v>41866.208333333336</v>
      </c>
      <c r="Q798" s="14">
        <f t="shared" si="89"/>
        <v>41859.208333333336</v>
      </c>
      <c r="R798" s="12">
        <f t="shared" si="90"/>
        <v>2014</v>
      </c>
      <c r="S798" t="b">
        <v>0</v>
      </c>
      <c r="T798" t="b">
        <v>1</v>
      </c>
      <c r="U798" t="s">
        <v>292</v>
      </c>
      <c r="V798" s="13" t="s">
        <v>2050</v>
      </c>
      <c r="W798" s="13" t="s">
        <v>2061</v>
      </c>
    </row>
    <row r="799" spans="1:23" ht="17" x14ac:dyDescent="0.2">
      <c r="A799">
        <v>797</v>
      </c>
      <c r="B799" t="s">
        <v>1629</v>
      </c>
      <c r="C799" s="3" t="s">
        <v>1630</v>
      </c>
      <c r="D799">
        <v>7600</v>
      </c>
      <c r="E799" s="13" t="str">
        <f t="shared" si="85"/>
        <v>5000 to 9999</v>
      </c>
      <c r="F799">
        <v>8332</v>
      </c>
      <c r="G799" s="7">
        <f t="shared" si="84"/>
        <v>109.63157894736841</v>
      </c>
      <c r="H799" t="s">
        <v>20</v>
      </c>
      <c r="I799">
        <v>185</v>
      </c>
      <c r="J799" s="9">
        <f t="shared" si="86"/>
        <v>45.037837837837834</v>
      </c>
      <c r="K799" t="s">
        <v>21</v>
      </c>
      <c r="L799" t="s">
        <v>22</v>
      </c>
      <c r="M799">
        <v>1546149600</v>
      </c>
      <c r="N799" s="11">
        <f t="shared" si="87"/>
        <v>43464.25</v>
      </c>
      <c r="O799">
        <v>1548136800</v>
      </c>
      <c r="P799" s="11">
        <f t="shared" si="88"/>
        <v>43487.25</v>
      </c>
      <c r="Q799" s="14">
        <f t="shared" si="89"/>
        <v>43464.25</v>
      </c>
      <c r="R799" s="12">
        <f t="shared" si="90"/>
        <v>2018</v>
      </c>
      <c r="S799" t="b">
        <v>0</v>
      </c>
      <c r="T799" t="b">
        <v>0</v>
      </c>
      <c r="U799" t="s">
        <v>28</v>
      </c>
      <c r="V799" s="13" t="s">
        <v>2037</v>
      </c>
      <c r="W799" s="13" t="s">
        <v>2038</v>
      </c>
    </row>
    <row r="800" spans="1:23" ht="17" x14ac:dyDescent="0.2">
      <c r="A800">
        <v>798</v>
      </c>
      <c r="B800" t="s">
        <v>1631</v>
      </c>
      <c r="C800" s="3" t="s">
        <v>1632</v>
      </c>
      <c r="D800">
        <v>3400</v>
      </c>
      <c r="E800" s="13" t="str">
        <f t="shared" si="85"/>
        <v>1000 to 4999</v>
      </c>
      <c r="F800">
        <v>6408</v>
      </c>
      <c r="G800" s="7">
        <f t="shared" si="84"/>
        <v>188.47058823529412</v>
      </c>
      <c r="H800" t="s">
        <v>20</v>
      </c>
      <c r="I800">
        <v>121</v>
      </c>
      <c r="J800" s="9">
        <f t="shared" si="86"/>
        <v>52.958677685950413</v>
      </c>
      <c r="K800" t="s">
        <v>21</v>
      </c>
      <c r="L800" t="s">
        <v>22</v>
      </c>
      <c r="M800">
        <v>1338440400</v>
      </c>
      <c r="N800" s="11">
        <f t="shared" si="87"/>
        <v>41060.208333333336</v>
      </c>
      <c r="O800">
        <v>1340859600</v>
      </c>
      <c r="P800" s="11">
        <f t="shared" si="88"/>
        <v>41088.208333333336</v>
      </c>
      <c r="Q800" s="14">
        <f t="shared" si="89"/>
        <v>41060.208333333336</v>
      </c>
      <c r="R800" s="12">
        <f t="shared" si="90"/>
        <v>2012</v>
      </c>
      <c r="S800" t="b">
        <v>0</v>
      </c>
      <c r="T800" t="b">
        <v>1</v>
      </c>
      <c r="U800" t="s">
        <v>33</v>
      </c>
      <c r="V800" s="13" t="s">
        <v>2039</v>
      </c>
      <c r="W800" s="13" t="s">
        <v>2040</v>
      </c>
    </row>
    <row r="801" spans="1:23" ht="34" x14ac:dyDescent="0.2">
      <c r="A801">
        <v>799</v>
      </c>
      <c r="B801" t="s">
        <v>1633</v>
      </c>
      <c r="C801" s="3" t="s">
        <v>1634</v>
      </c>
      <c r="D801">
        <v>84500</v>
      </c>
      <c r="E801" s="13" t="str">
        <f t="shared" si="85"/>
        <v>Greater than or equal to 50000</v>
      </c>
      <c r="F801">
        <v>73522</v>
      </c>
      <c r="G801" s="7">
        <f t="shared" si="84"/>
        <v>87.008284023668637</v>
      </c>
      <c r="H801" t="s">
        <v>14</v>
      </c>
      <c r="I801">
        <v>1225</v>
      </c>
      <c r="J801" s="9">
        <f t="shared" si="86"/>
        <v>60.017959183673469</v>
      </c>
      <c r="K801" t="s">
        <v>40</v>
      </c>
      <c r="L801" t="s">
        <v>41</v>
      </c>
      <c r="M801">
        <v>1454133600</v>
      </c>
      <c r="N801" s="11">
        <f t="shared" si="87"/>
        <v>42399.25</v>
      </c>
      <c r="O801">
        <v>1454479200</v>
      </c>
      <c r="P801" s="11">
        <f t="shared" si="88"/>
        <v>42403.25</v>
      </c>
      <c r="Q801" s="14">
        <f t="shared" si="89"/>
        <v>42399.25</v>
      </c>
      <c r="R801" s="12">
        <f t="shared" si="90"/>
        <v>2016</v>
      </c>
      <c r="S801" t="b">
        <v>0</v>
      </c>
      <c r="T801" t="b">
        <v>0</v>
      </c>
      <c r="U801" t="s">
        <v>33</v>
      </c>
      <c r="V801" s="13" t="s">
        <v>2039</v>
      </c>
      <c r="W801" s="13" t="s">
        <v>2040</v>
      </c>
    </row>
    <row r="802" spans="1:23" ht="17" x14ac:dyDescent="0.2">
      <c r="A802">
        <v>800</v>
      </c>
      <c r="B802" t="s">
        <v>1635</v>
      </c>
      <c r="C802" s="3" t="s">
        <v>1636</v>
      </c>
      <c r="D802">
        <v>100</v>
      </c>
      <c r="E802" s="13" t="str">
        <f t="shared" si="85"/>
        <v>Less than 1000</v>
      </c>
      <c r="F802">
        <v>1</v>
      </c>
      <c r="G802" s="7">
        <f t="shared" si="84"/>
        <v>1</v>
      </c>
      <c r="H802" t="s">
        <v>14</v>
      </c>
      <c r="I802">
        <v>1</v>
      </c>
      <c r="J802" s="9">
        <f t="shared" si="86"/>
        <v>1</v>
      </c>
      <c r="K802" t="s">
        <v>98</v>
      </c>
      <c r="L802" t="s">
        <v>99</v>
      </c>
      <c r="M802">
        <v>1434085200</v>
      </c>
      <c r="N802" s="11">
        <f t="shared" si="87"/>
        <v>42167.208333333328</v>
      </c>
      <c r="O802">
        <v>1434430800</v>
      </c>
      <c r="P802" s="11">
        <f t="shared" si="88"/>
        <v>42171.208333333328</v>
      </c>
      <c r="Q802" s="14">
        <f t="shared" si="89"/>
        <v>42167.208333333328</v>
      </c>
      <c r="R802" s="12">
        <f t="shared" si="90"/>
        <v>2015</v>
      </c>
      <c r="S802" t="b">
        <v>0</v>
      </c>
      <c r="T802" t="b">
        <v>0</v>
      </c>
      <c r="U802" t="s">
        <v>23</v>
      </c>
      <c r="V802" s="13" t="s">
        <v>2035</v>
      </c>
      <c r="W802" s="13" t="s">
        <v>2036</v>
      </c>
    </row>
    <row r="803" spans="1:23" ht="17" x14ac:dyDescent="0.2">
      <c r="A803">
        <v>801</v>
      </c>
      <c r="B803" t="s">
        <v>1637</v>
      </c>
      <c r="C803" s="3" t="s">
        <v>1638</v>
      </c>
      <c r="D803">
        <v>2300</v>
      </c>
      <c r="E803" s="13" t="str">
        <f t="shared" si="85"/>
        <v>1000 to 4999</v>
      </c>
      <c r="F803">
        <v>4667</v>
      </c>
      <c r="G803" s="7">
        <f t="shared" si="84"/>
        <v>202.9130434782609</v>
      </c>
      <c r="H803" t="s">
        <v>20</v>
      </c>
      <c r="I803">
        <v>106</v>
      </c>
      <c r="J803" s="9">
        <f t="shared" si="86"/>
        <v>44.028301886792455</v>
      </c>
      <c r="K803" t="s">
        <v>21</v>
      </c>
      <c r="L803" t="s">
        <v>22</v>
      </c>
      <c r="M803">
        <v>1577772000</v>
      </c>
      <c r="N803" s="11">
        <f t="shared" si="87"/>
        <v>43830.25</v>
      </c>
      <c r="O803">
        <v>1579672800</v>
      </c>
      <c r="P803" s="11">
        <f t="shared" si="88"/>
        <v>43852.25</v>
      </c>
      <c r="Q803" s="14">
        <f t="shared" si="89"/>
        <v>43830.25</v>
      </c>
      <c r="R803" s="12">
        <f t="shared" si="90"/>
        <v>2019</v>
      </c>
      <c r="S803" t="b">
        <v>0</v>
      </c>
      <c r="T803" t="b">
        <v>1</v>
      </c>
      <c r="U803" t="s">
        <v>122</v>
      </c>
      <c r="V803" s="13" t="s">
        <v>2054</v>
      </c>
      <c r="W803" s="13" t="s">
        <v>2055</v>
      </c>
    </row>
    <row r="804" spans="1:23" ht="34" x14ac:dyDescent="0.2">
      <c r="A804">
        <v>802</v>
      </c>
      <c r="B804" t="s">
        <v>1639</v>
      </c>
      <c r="C804" s="3" t="s">
        <v>1640</v>
      </c>
      <c r="D804">
        <v>6200</v>
      </c>
      <c r="E804" s="13" t="str">
        <f t="shared" si="85"/>
        <v>5000 to 9999</v>
      </c>
      <c r="F804">
        <v>12216</v>
      </c>
      <c r="G804" s="7">
        <f t="shared" si="84"/>
        <v>197.03225806451613</v>
      </c>
      <c r="H804" t="s">
        <v>20</v>
      </c>
      <c r="I804">
        <v>142</v>
      </c>
      <c r="J804" s="9">
        <f t="shared" si="86"/>
        <v>86.028169014084511</v>
      </c>
      <c r="K804" t="s">
        <v>21</v>
      </c>
      <c r="L804" t="s">
        <v>22</v>
      </c>
      <c r="M804">
        <v>1562216400</v>
      </c>
      <c r="N804" s="11">
        <f t="shared" si="87"/>
        <v>43650.208333333328</v>
      </c>
      <c r="O804">
        <v>1562389200</v>
      </c>
      <c r="P804" s="11">
        <f t="shared" si="88"/>
        <v>43652.208333333328</v>
      </c>
      <c r="Q804" s="14">
        <f t="shared" si="89"/>
        <v>43650.208333333328</v>
      </c>
      <c r="R804" s="12">
        <f t="shared" si="90"/>
        <v>2019</v>
      </c>
      <c r="S804" t="b">
        <v>0</v>
      </c>
      <c r="T804" t="b">
        <v>0</v>
      </c>
      <c r="U804" t="s">
        <v>122</v>
      </c>
      <c r="V804" s="13" t="s">
        <v>2054</v>
      </c>
      <c r="W804" s="13" t="s">
        <v>2055</v>
      </c>
    </row>
    <row r="805" spans="1:23" ht="34" x14ac:dyDescent="0.2">
      <c r="A805">
        <v>803</v>
      </c>
      <c r="B805" t="s">
        <v>1641</v>
      </c>
      <c r="C805" s="3" t="s">
        <v>1642</v>
      </c>
      <c r="D805">
        <v>6100</v>
      </c>
      <c r="E805" s="13" t="str">
        <f t="shared" si="85"/>
        <v>5000 to 9999</v>
      </c>
      <c r="F805">
        <v>6527</v>
      </c>
      <c r="G805" s="7">
        <f t="shared" si="84"/>
        <v>107</v>
      </c>
      <c r="H805" t="s">
        <v>20</v>
      </c>
      <c r="I805">
        <v>233</v>
      </c>
      <c r="J805" s="9">
        <f t="shared" si="86"/>
        <v>28.012875536480685</v>
      </c>
      <c r="K805" t="s">
        <v>21</v>
      </c>
      <c r="L805" t="s">
        <v>22</v>
      </c>
      <c r="M805">
        <v>1548568800</v>
      </c>
      <c r="N805" s="11">
        <f t="shared" si="87"/>
        <v>43492.25</v>
      </c>
      <c r="O805">
        <v>1551506400</v>
      </c>
      <c r="P805" s="11">
        <f t="shared" si="88"/>
        <v>43526.25</v>
      </c>
      <c r="Q805" s="14">
        <f t="shared" si="89"/>
        <v>43492.25</v>
      </c>
      <c r="R805" s="12">
        <f t="shared" si="90"/>
        <v>2019</v>
      </c>
      <c r="S805" t="b">
        <v>0</v>
      </c>
      <c r="T805" t="b">
        <v>0</v>
      </c>
      <c r="U805" t="s">
        <v>33</v>
      </c>
      <c r="V805" s="13" t="s">
        <v>2039</v>
      </c>
      <c r="W805" s="13" t="s">
        <v>2040</v>
      </c>
    </row>
    <row r="806" spans="1:23" ht="17" x14ac:dyDescent="0.2">
      <c r="A806">
        <v>804</v>
      </c>
      <c r="B806" t="s">
        <v>1643</v>
      </c>
      <c r="C806" s="3" t="s">
        <v>1644</v>
      </c>
      <c r="D806">
        <v>2600</v>
      </c>
      <c r="E806" s="13" t="str">
        <f t="shared" si="85"/>
        <v>1000 to 4999</v>
      </c>
      <c r="F806">
        <v>6987</v>
      </c>
      <c r="G806" s="7">
        <f t="shared" si="84"/>
        <v>268.73076923076923</v>
      </c>
      <c r="H806" t="s">
        <v>20</v>
      </c>
      <c r="I806">
        <v>218</v>
      </c>
      <c r="J806" s="9">
        <f t="shared" si="86"/>
        <v>32.050458715596328</v>
      </c>
      <c r="K806" t="s">
        <v>21</v>
      </c>
      <c r="L806" t="s">
        <v>22</v>
      </c>
      <c r="M806">
        <v>1514872800</v>
      </c>
      <c r="N806" s="11">
        <f t="shared" si="87"/>
        <v>43102.25</v>
      </c>
      <c r="O806">
        <v>1516600800</v>
      </c>
      <c r="P806" s="11">
        <f t="shared" si="88"/>
        <v>43122.25</v>
      </c>
      <c r="Q806" s="14">
        <f t="shared" si="89"/>
        <v>43102.25</v>
      </c>
      <c r="R806" s="12">
        <f t="shared" si="90"/>
        <v>2018</v>
      </c>
      <c r="S806" t="b">
        <v>0</v>
      </c>
      <c r="T806" t="b">
        <v>0</v>
      </c>
      <c r="U806" t="s">
        <v>23</v>
      </c>
      <c r="V806" s="13" t="s">
        <v>2035</v>
      </c>
      <c r="W806" s="13" t="s">
        <v>2036</v>
      </c>
    </row>
    <row r="807" spans="1:23" ht="34" x14ac:dyDescent="0.2">
      <c r="A807">
        <v>805</v>
      </c>
      <c r="B807" t="s">
        <v>1645</v>
      </c>
      <c r="C807" s="3" t="s">
        <v>1646</v>
      </c>
      <c r="D807">
        <v>9700</v>
      </c>
      <c r="E807" s="13" t="str">
        <f t="shared" si="85"/>
        <v>5000 to 9999</v>
      </c>
      <c r="F807">
        <v>4932</v>
      </c>
      <c r="G807" s="7">
        <f t="shared" si="84"/>
        <v>50.845360824742272</v>
      </c>
      <c r="H807" t="s">
        <v>14</v>
      </c>
      <c r="I807">
        <v>67</v>
      </c>
      <c r="J807" s="9">
        <f t="shared" si="86"/>
        <v>73.611940298507463</v>
      </c>
      <c r="K807" t="s">
        <v>26</v>
      </c>
      <c r="L807" t="s">
        <v>27</v>
      </c>
      <c r="M807">
        <v>1416031200</v>
      </c>
      <c r="N807" s="11">
        <f t="shared" si="87"/>
        <v>41958.25</v>
      </c>
      <c r="O807">
        <v>1420437600</v>
      </c>
      <c r="P807" s="11">
        <f t="shared" si="88"/>
        <v>42009.25</v>
      </c>
      <c r="Q807" s="14">
        <f t="shared" si="89"/>
        <v>41958.25</v>
      </c>
      <c r="R807" s="12">
        <f t="shared" si="90"/>
        <v>2014</v>
      </c>
      <c r="S807" t="b">
        <v>0</v>
      </c>
      <c r="T807" t="b">
        <v>0</v>
      </c>
      <c r="U807" t="s">
        <v>42</v>
      </c>
      <c r="V807" s="13" t="s">
        <v>2041</v>
      </c>
      <c r="W807" s="13" t="s">
        <v>2042</v>
      </c>
    </row>
    <row r="808" spans="1:23" ht="17" x14ac:dyDescent="0.2">
      <c r="A808">
        <v>806</v>
      </c>
      <c r="B808" t="s">
        <v>1647</v>
      </c>
      <c r="C808" s="3" t="s">
        <v>1648</v>
      </c>
      <c r="D808">
        <v>700</v>
      </c>
      <c r="E808" s="13" t="str">
        <f t="shared" si="85"/>
        <v>Less than 1000</v>
      </c>
      <c r="F808">
        <v>8262</v>
      </c>
      <c r="G808" s="7">
        <f t="shared" si="84"/>
        <v>1180.2857142857142</v>
      </c>
      <c r="H808" t="s">
        <v>20</v>
      </c>
      <c r="I808">
        <v>76</v>
      </c>
      <c r="J808" s="9">
        <f t="shared" si="86"/>
        <v>108.71052631578948</v>
      </c>
      <c r="K808" t="s">
        <v>21</v>
      </c>
      <c r="L808" t="s">
        <v>22</v>
      </c>
      <c r="M808">
        <v>1330927200</v>
      </c>
      <c r="N808" s="11">
        <f t="shared" si="87"/>
        <v>40973.25</v>
      </c>
      <c r="O808">
        <v>1332997200</v>
      </c>
      <c r="P808" s="11">
        <f t="shared" si="88"/>
        <v>40997.208333333336</v>
      </c>
      <c r="Q808" s="14">
        <f t="shared" si="89"/>
        <v>40973.25</v>
      </c>
      <c r="R808" s="12">
        <f t="shared" si="90"/>
        <v>2012</v>
      </c>
      <c r="S808" t="b">
        <v>0</v>
      </c>
      <c r="T808" t="b">
        <v>1</v>
      </c>
      <c r="U808" t="s">
        <v>53</v>
      </c>
      <c r="V808" s="13" t="s">
        <v>2041</v>
      </c>
      <c r="W808" s="13" t="s">
        <v>2044</v>
      </c>
    </row>
    <row r="809" spans="1:23" ht="17" x14ac:dyDescent="0.2">
      <c r="A809">
        <v>807</v>
      </c>
      <c r="B809" t="s">
        <v>1649</v>
      </c>
      <c r="C809" s="3" t="s">
        <v>1650</v>
      </c>
      <c r="D809">
        <v>700</v>
      </c>
      <c r="E809" s="13" t="str">
        <f t="shared" si="85"/>
        <v>Less than 1000</v>
      </c>
      <c r="F809">
        <v>1848</v>
      </c>
      <c r="G809" s="7">
        <f t="shared" si="84"/>
        <v>264</v>
      </c>
      <c r="H809" t="s">
        <v>20</v>
      </c>
      <c r="I809">
        <v>43</v>
      </c>
      <c r="J809" s="9">
        <f t="shared" si="86"/>
        <v>42.97674418604651</v>
      </c>
      <c r="K809" t="s">
        <v>21</v>
      </c>
      <c r="L809" t="s">
        <v>22</v>
      </c>
      <c r="M809">
        <v>1571115600</v>
      </c>
      <c r="N809" s="11">
        <f t="shared" si="87"/>
        <v>43753.208333333328</v>
      </c>
      <c r="O809">
        <v>1574920800</v>
      </c>
      <c r="P809" s="11">
        <f t="shared" si="88"/>
        <v>43797.25</v>
      </c>
      <c r="Q809" s="14">
        <f t="shared" si="89"/>
        <v>43753.208333333328</v>
      </c>
      <c r="R809" s="12">
        <f t="shared" si="90"/>
        <v>2019</v>
      </c>
      <c r="S809" t="b">
        <v>0</v>
      </c>
      <c r="T809" t="b">
        <v>1</v>
      </c>
      <c r="U809" t="s">
        <v>33</v>
      </c>
      <c r="V809" s="13" t="s">
        <v>2039</v>
      </c>
      <c r="W809" s="13" t="s">
        <v>2040</v>
      </c>
    </row>
    <row r="810" spans="1:23" ht="17" x14ac:dyDescent="0.2">
      <c r="A810">
        <v>808</v>
      </c>
      <c r="B810" t="s">
        <v>1651</v>
      </c>
      <c r="C810" s="3" t="s">
        <v>1652</v>
      </c>
      <c r="D810">
        <v>5200</v>
      </c>
      <c r="E810" s="13" t="str">
        <f t="shared" si="85"/>
        <v>5000 to 9999</v>
      </c>
      <c r="F810">
        <v>1583</v>
      </c>
      <c r="G810" s="7">
        <f t="shared" si="84"/>
        <v>30.44230769230769</v>
      </c>
      <c r="H810" t="s">
        <v>14</v>
      </c>
      <c r="I810">
        <v>19</v>
      </c>
      <c r="J810" s="9">
        <f t="shared" si="86"/>
        <v>83.315789473684205</v>
      </c>
      <c r="K810" t="s">
        <v>21</v>
      </c>
      <c r="L810" t="s">
        <v>22</v>
      </c>
      <c r="M810">
        <v>1463461200</v>
      </c>
      <c r="N810" s="11">
        <f t="shared" si="87"/>
        <v>42507.208333333328</v>
      </c>
      <c r="O810">
        <v>1464930000</v>
      </c>
      <c r="P810" s="11">
        <f t="shared" si="88"/>
        <v>42524.208333333328</v>
      </c>
      <c r="Q810" s="14">
        <f t="shared" si="89"/>
        <v>42507.208333333328</v>
      </c>
      <c r="R810" s="12">
        <f t="shared" si="90"/>
        <v>2016</v>
      </c>
      <c r="S810" t="b">
        <v>0</v>
      </c>
      <c r="T810" t="b">
        <v>0</v>
      </c>
      <c r="U810" t="s">
        <v>17</v>
      </c>
      <c r="V810" s="13" t="s">
        <v>2033</v>
      </c>
      <c r="W810" s="13" t="s">
        <v>2034</v>
      </c>
    </row>
    <row r="811" spans="1:23" ht="34" x14ac:dyDescent="0.2">
      <c r="A811">
        <v>809</v>
      </c>
      <c r="B811" t="s">
        <v>1599</v>
      </c>
      <c r="C811" s="3" t="s">
        <v>1653</v>
      </c>
      <c r="D811">
        <v>140800</v>
      </c>
      <c r="E811" s="13" t="str">
        <f t="shared" si="85"/>
        <v>Greater than or equal to 50000</v>
      </c>
      <c r="F811">
        <v>88536</v>
      </c>
      <c r="G811" s="7">
        <f t="shared" si="84"/>
        <v>62.880681818181813</v>
      </c>
      <c r="H811" t="s">
        <v>14</v>
      </c>
      <c r="I811">
        <v>2108</v>
      </c>
      <c r="J811" s="9">
        <f t="shared" si="86"/>
        <v>42</v>
      </c>
      <c r="K811" t="s">
        <v>98</v>
      </c>
      <c r="L811" t="s">
        <v>99</v>
      </c>
      <c r="M811">
        <v>1344920400</v>
      </c>
      <c r="N811" s="11">
        <f t="shared" si="87"/>
        <v>41135.208333333336</v>
      </c>
      <c r="O811">
        <v>1345006800</v>
      </c>
      <c r="P811" s="11">
        <f t="shared" si="88"/>
        <v>41136.208333333336</v>
      </c>
      <c r="Q811" s="14">
        <f t="shared" si="89"/>
        <v>41135.208333333336</v>
      </c>
      <c r="R811" s="12">
        <f t="shared" si="90"/>
        <v>2012</v>
      </c>
      <c r="S811" t="b">
        <v>0</v>
      </c>
      <c r="T811" t="b">
        <v>0</v>
      </c>
      <c r="U811" t="s">
        <v>42</v>
      </c>
      <c r="V811" s="13" t="s">
        <v>2041</v>
      </c>
      <c r="W811" s="13" t="s">
        <v>2042</v>
      </c>
    </row>
    <row r="812" spans="1:23" ht="34" x14ac:dyDescent="0.2">
      <c r="A812">
        <v>810</v>
      </c>
      <c r="B812" t="s">
        <v>1654</v>
      </c>
      <c r="C812" s="3" t="s">
        <v>1655</v>
      </c>
      <c r="D812">
        <v>6400</v>
      </c>
      <c r="E812" s="13" t="str">
        <f t="shared" si="85"/>
        <v>5000 to 9999</v>
      </c>
      <c r="F812">
        <v>12360</v>
      </c>
      <c r="G812" s="7">
        <f t="shared" si="84"/>
        <v>193.125</v>
      </c>
      <c r="H812" t="s">
        <v>20</v>
      </c>
      <c r="I812">
        <v>221</v>
      </c>
      <c r="J812" s="9">
        <f t="shared" si="86"/>
        <v>55.927601809954751</v>
      </c>
      <c r="K812" t="s">
        <v>21</v>
      </c>
      <c r="L812" t="s">
        <v>22</v>
      </c>
      <c r="M812">
        <v>1511848800</v>
      </c>
      <c r="N812" s="11">
        <f t="shared" si="87"/>
        <v>43067.25</v>
      </c>
      <c r="O812">
        <v>1512712800</v>
      </c>
      <c r="P812" s="11">
        <f t="shared" si="88"/>
        <v>43077.25</v>
      </c>
      <c r="Q812" s="14">
        <f t="shared" si="89"/>
        <v>43067.25</v>
      </c>
      <c r="R812" s="12">
        <f t="shared" si="90"/>
        <v>2017</v>
      </c>
      <c r="S812" t="b">
        <v>0</v>
      </c>
      <c r="T812" t="b">
        <v>1</v>
      </c>
      <c r="U812" t="s">
        <v>33</v>
      </c>
      <c r="V812" s="13" t="s">
        <v>2039</v>
      </c>
      <c r="W812" s="13" t="s">
        <v>2040</v>
      </c>
    </row>
    <row r="813" spans="1:23" ht="34" x14ac:dyDescent="0.2">
      <c r="A813">
        <v>811</v>
      </c>
      <c r="B813" t="s">
        <v>1656</v>
      </c>
      <c r="C813" s="3" t="s">
        <v>1657</v>
      </c>
      <c r="D813">
        <v>92500</v>
      </c>
      <c r="E813" s="13" t="str">
        <f t="shared" si="85"/>
        <v>Greater than or equal to 50000</v>
      </c>
      <c r="F813">
        <v>71320</v>
      </c>
      <c r="G813" s="7">
        <f t="shared" si="84"/>
        <v>77.102702702702715</v>
      </c>
      <c r="H813" t="s">
        <v>14</v>
      </c>
      <c r="I813">
        <v>679</v>
      </c>
      <c r="J813" s="9">
        <f t="shared" si="86"/>
        <v>105.03681885125184</v>
      </c>
      <c r="K813" t="s">
        <v>21</v>
      </c>
      <c r="L813" t="s">
        <v>22</v>
      </c>
      <c r="M813">
        <v>1452319200</v>
      </c>
      <c r="N813" s="11">
        <f t="shared" si="87"/>
        <v>42378.25</v>
      </c>
      <c r="O813">
        <v>1452492000</v>
      </c>
      <c r="P813" s="11">
        <f t="shared" si="88"/>
        <v>42380.25</v>
      </c>
      <c r="Q813" s="14">
        <f t="shared" si="89"/>
        <v>42378.25</v>
      </c>
      <c r="R813" s="12">
        <f t="shared" si="90"/>
        <v>2016</v>
      </c>
      <c r="S813" t="b">
        <v>0</v>
      </c>
      <c r="T813" t="b">
        <v>1</v>
      </c>
      <c r="U813" t="s">
        <v>89</v>
      </c>
      <c r="V813" s="13" t="s">
        <v>2050</v>
      </c>
      <c r="W813" s="13" t="s">
        <v>2051</v>
      </c>
    </row>
    <row r="814" spans="1:23" ht="34" x14ac:dyDescent="0.2">
      <c r="A814">
        <v>812</v>
      </c>
      <c r="B814" t="s">
        <v>1658</v>
      </c>
      <c r="C814" s="3" t="s">
        <v>1659</v>
      </c>
      <c r="D814">
        <v>59700</v>
      </c>
      <c r="E814" s="13" t="str">
        <f t="shared" si="85"/>
        <v>Greater than or equal to 50000</v>
      </c>
      <c r="F814">
        <v>134640</v>
      </c>
      <c r="G814" s="7">
        <f t="shared" si="84"/>
        <v>225.52763819095478</v>
      </c>
      <c r="H814" t="s">
        <v>20</v>
      </c>
      <c r="I814">
        <v>2805</v>
      </c>
      <c r="J814" s="9">
        <f t="shared" si="86"/>
        <v>48</v>
      </c>
      <c r="K814" t="s">
        <v>15</v>
      </c>
      <c r="L814" t="s">
        <v>16</v>
      </c>
      <c r="M814">
        <v>1523854800</v>
      </c>
      <c r="N814" s="11">
        <f t="shared" si="87"/>
        <v>43206.208333333328</v>
      </c>
      <c r="O814">
        <v>1524286800</v>
      </c>
      <c r="P814" s="11">
        <f t="shared" si="88"/>
        <v>43211.208333333328</v>
      </c>
      <c r="Q814" s="14">
        <f t="shared" si="89"/>
        <v>43206.208333333328</v>
      </c>
      <c r="R814" s="12">
        <f t="shared" si="90"/>
        <v>2018</v>
      </c>
      <c r="S814" t="b">
        <v>0</v>
      </c>
      <c r="T814" t="b">
        <v>0</v>
      </c>
      <c r="U814" t="s">
        <v>68</v>
      </c>
      <c r="V814" s="13" t="s">
        <v>2047</v>
      </c>
      <c r="W814" s="13" t="s">
        <v>2048</v>
      </c>
    </row>
    <row r="815" spans="1:23" ht="17" x14ac:dyDescent="0.2">
      <c r="A815">
        <v>813</v>
      </c>
      <c r="B815" t="s">
        <v>1660</v>
      </c>
      <c r="C815" s="3" t="s">
        <v>1661</v>
      </c>
      <c r="D815">
        <v>3200</v>
      </c>
      <c r="E815" s="13" t="str">
        <f t="shared" si="85"/>
        <v>1000 to 4999</v>
      </c>
      <c r="F815">
        <v>7661</v>
      </c>
      <c r="G815" s="7">
        <f t="shared" si="84"/>
        <v>239.40625</v>
      </c>
      <c r="H815" t="s">
        <v>20</v>
      </c>
      <c r="I815">
        <v>68</v>
      </c>
      <c r="J815" s="9">
        <f t="shared" si="86"/>
        <v>112.66176470588235</v>
      </c>
      <c r="K815" t="s">
        <v>21</v>
      </c>
      <c r="L815" t="s">
        <v>22</v>
      </c>
      <c r="M815">
        <v>1346043600</v>
      </c>
      <c r="N815" s="11">
        <f t="shared" si="87"/>
        <v>41148.208333333336</v>
      </c>
      <c r="O815">
        <v>1346907600</v>
      </c>
      <c r="P815" s="11">
        <f t="shared" si="88"/>
        <v>41158.208333333336</v>
      </c>
      <c r="Q815" s="14">
        <f t="shared" si="89"/>
        <v>41148.208333333336</v>
      </c>
      <c r="R815" s="12">
        <f t="shared" si="90"/>
        <v>2012</v>
      </c>
      <c r="S815" t="b">
        <v>0</v>
      </c>
      <c r="T815" t="b">
        <v>0</v>
      </c>
      <c r="U815" t="s">
        <v>89</v>
      </c>
      <c r="V815" s="13" t="s">
        <v>2050</v>
      </c>
      <c r="W815" s="13" t="s">
        <v>2051</v>
      </c>
    </row>
    <row r="816" spans="1:23" ht="17" x14ac:dyDescent="0.2">
      <c r="A816">
        <v>814</v>
      </c>
      <c r="B816" t="s">
        <v>1662</v>
      </c>
      <c r="C816" s="3" t="s">
        <v>1663</v>
      </c>
      <c r="D816">
        <v>3200</v>
      </c>
      <c r="E816" s="13" t="str">
        <f t="shared" si="85"/>
        <v>1000 to 4999</v>
      </c>
      <c r="F816">
        <v>2950</v>
      </c>
      <c r="G816" s="7">
        <f t="shared" si="84"/>
        <v>92.1875</v>
      </c>
      <c r="H816" t="s">
        <v>14</v>
      </c>
      <c r="I816">
        <v>36</v>
      </c>
      <c r="J816" s="9">
        <f t="shared" si="86"/>
        <v>81.944444444444443</v>
      </c>
      <c r="K816" t="s">
        <v>36</v>
      </c>
      <c r="L816" t="s">
        <v>37</v>
      </c>
      <c r="M816">
        <v>1464325200</v>
      </c>
      <c r="N816" s="11">
        <f t="shared" si="87"/>
        <v>42517.208333333328</v>
      </c>
      <c r="O816">
        <v>1464498000</v>
      </c>
      <c r="P816" s="11">
        <f t="shared" si="88"/>
        <v>42519.208333333328</v>
      </c>
      <c r="Q816" s="14">
        <f t="shared" si="89"/>
        <v>42517.208333333328</v>
      </c>
      <c r="R816" s="12">
        <f t="shared" si="90"/>
        <v>2016</v>
      </c>
      <c r="S816" t="b">
        <v>0</v>
      </c>
      <c r="T816" t="b">
        <v>1</v>
      </c>
      <c r="U816" t="s">
        <v>23</v>
      </c>
      <c r="V816" s="13" t="s">
        <v>2035</v>
      </c>
      <c r="W816" s="13" t="s">
        <v>2036</v>
      </c>
    </row>
    <row r="817" spans="1:23" ht="34" x14ac:dyDescent="0.2">
      <c r="A817">
        <v>815</v>
      </c>
      <c r="B817" t="s">
        <v>1664</v>
      </c>
      <c r="C817" s="3" t="s">
        <v>1665</v>
      </c>
      <c r="D817">
        <v>9000</v>
      </c>
      <c r="E817" s="13" t="str">
        <f t="shared" si="85"/>
        <v>5000 to 9999</v>
      </c>
      <c r="F817">
        <v>11721</v>
      </c>
      <c r="G817" s="7">
        <f t="shared" si="84"/>
        <v>130.23333333333335</v>
      </c>
      <c r="H817" t="s">
        <v>20</v>
      </c>
      <c r="I817">
        <v>183</v>
      </c>
      <c r="J817" s="9">
        <f t="shared" si="86"/>
        <v>64.049180327868854</v>
      </c>
      <c r="K817" t="s">
        <v>15</v>
      </c>
      <c r="L817" t="s">
        <v>16</v>
      </c>
      <c r="M817">
        <v>1511935200</v>
      </c>
      <c r="N817" s="11">
        <f t="shared" si="87"/>
        <v>43068.25</v>
      </c>
      <c r="O817">
        <v>1514181600</v>
      </c>
      <c r="P817" s="11">
        <f t="shared" si="88"/>
        <v>43094.25</v>
      </c>
      <c r="Q817" s="14">
        <f t="shared" si="89"/>
        <v>43068.25</v>
      </c>
      <c r="R817" s="12">
        <f t="shared" si="90"/>
        <v>2017</v>
      </c>
      <c r="S817" t="b">
        <v>0</v>
      </c>
      <c r="T817" t="b">
        <v>0</v>
      </c>
      <c r="U817" t="s">
        <v>23</v>
      </c>
      <c r="V817" s="13" t="s">
        <v>2035</v>
      </c>
      <c r="W817" s="13" t="s">
        <v>2036</v>
      </c>
    </row>
    <row r="818" spans="1:23" ht="34" x14ac:dyDescent="0.2">
      <c r="A818">
        <v>816</v>
      </c>
      <c r="B818" t="s">
        <v>1666</v>
      </c>
      <c r="C818" s="3" t="s">
        <v>1667</v>
      </c>
      <c r="D818">
        <v>2300</v>
      </c>
      <c r="E818" s="13" t="str">
        <f t="shared" si="85"/>
        <v>1000 to 4999</v>
      </c>
      <c r="F818">
        <v>14150</v>
      </c>
      <c r="G818" s="7">
        <f t="shared" si="84"/>
        <v>615.21739130434787</v>
      </c>
      <c r="H818" t="s">
        <v>20</v>
      </c>
      <c r="I818">
        <v>133</v>
      </c>
      <c r="J818" s="9">
        <f t="shared" si="86"/>
        <v>106.39097744360902</v>
      </c>
      <c r="K818" t="s">
        <v>21</v>
      </c>
      <c r="L818" t="s">
        <v>22</v>
      </c>
      <c r="M818">
        <v>1392012000</v>
      </c>
      <c r="N818" s="11">
        <f t="shared" si="87"/>
        <v>41680.25</v>
      </c>
      <c r="O818">
        <v>1392184800</v>
      </c>
      <c r="P818" s="11">
        <f t="shared" si="88"/>
        <v>41682.25</v>
      </c>
      <c r="Q818" s="14">
        <f t="shared" si="89"/>
        <v>41680.25</v>
      </c>
      <c r="R818" s="12">
        <f t="shared" si="90"/>
        <v>2014</v>
      </c>
      <c r="S818" t="b">
        <v>1</v>
      </c>
      <c r="T818" t="b">
        <v>1</v>
      </c>
      <c r="U818" t="s">
        <v>33</v>
      </c>
      <c r="V818" s="13" t="s">
        <v>2039</v>
      </c>
      <c r="W818" s="13" t="s">
        <v>2040</v>
      </c>
    </row>
    <row r="819" spans="1:23" ht="34" x14ac:dyDescent="0.2">
      <c r="A819">
        <v>817</v>
      </c>
      <c r="B819" t="s">
        <v>1668</v>
      </c>
      <c r="C819" s="3" t="s">
        <v>1669</v>
      </c>
      <c r="D819">
        <v>51300</v>
      </c>
      <c r="E819" s="13" t="str">
        <f t="shared" si="85"/>
        <v>Greater than or equal to 50000</v>
      </c>
      <c r="F819">
        <v>189192</v>
      </c>
      <c r="G819" s="7">
        <f t="shared" si="84"/>
        <v>368.79532163742692</v>
      </c>
      <c r="H819" t="s">
        <v>20</v>
      </c>
      <c r="I819">
        <v>2489</v>
      </c>
      <c r="J819" s="9">
        <f t="shared" si="86"/>
        <v>76.011249497790274</v>
      </c>
      <c r="K819" t="s">
        <v>107</v>
      </c>
      <c r="L819" t="s">
        <v>108</v>
      </c>
      <c r="M819">
        <v>1556946000</v>
      </c>
      <c r="N819" s="11">
        <f t="shared" si="87"/>
        <v>43589.208333333328</v>
      </c>
      <c r="O819">
        <v>1559365200</v>
      </c>
      <c r="P819" s="11">
        <f t="shared" si="88"/>
        <v>43617.208333333328</v>
      </c>
      <c r="Q819" s="14">
        <f t="shared" si="89"/>
        <v>43589.208333333328</v>
      </c>
      <c r="R819" s="12">
        <f t="shared" si="90"/>
        <v>2019</v>
      </c>
      <c r="S819" t="b">
        <v>0</v>
      </c>
      <c r="T819" t="b">
        <v>1</v>
      </c>
      <c r="U819" t="s">
        <v>68</v>
      </c>
      <c r="V819" s="13" t="s">
        <v>2047</v>
      </c>
      <c r="W819" s="13" t="s">
        <v>2048</v>
      </c>
    </row>
    <row r="820" spans="1:23" ht="17" x14ac:dyDescent="0.2">
      <c r="A820">
        <v>818</v>
      </c>
      <c r="B820" t="s">
        <v>676</v>
      </c>
      <c r="C820" s="3" t="s">
        <v>1670</v>
      </c>
      <c r="D820">
        <v>700</v>
      </c>
      <c r="E820" s="13" t="str">
        <f t="shared" si="85"/>
        <v>Less than 1000</v>
      </c>
      <c r="F820">
        <v>7664</v>
      </c>
      <c r="G820" s="7">
        <f t="shared" si="84"/>
        <v>1094.8571428571429</v>
      </c>
      <c r="H820" t="s">
        <v>20</v>
      </c>
      <c r="I820">
        <v>69</v>
      </c>
      <c r="J820" s="9">
        <f t="shared" si="86"/>
        <v>111.07246376811594</v>
      </c>
      <c r="K820" t="s">
        <v>21</v>
      </c>
      <c r="L820" t="s">
        <v>22</v>
      </c>
      <c r="M820">
        <v>1548050400</v>
      </c>
      <c r="N820" s="11">
        <f t="shared" si="87"/>
        <v>43486.25</v>
      </c>
      <c r="O820">
        <v>1549173600</v>
      </c>
      <c r="P820" s="11">
        <f t="shared" si="88"/>
        <v>43499.25</v>
      </c>
      <c r="Q820" s="14">
        <f t="shared" si="89"/>
        <v>43486.25</v>
      </c>
      <c r="R820" s="12">
        <f t="shared" si="90"/>
        <v>2019</v>
      </c>
      <c r="S820" t="b">
        <v>0</v>
      </c>
      <c r="T820" t="b">
        <v>1</v>
      </c>
      <c r="U820" t="s">
        <v>33</v>
      </c>
      <c r="V820" s="13" t="s">
        <v>2039</v>
      </c>
      <c r="W820" s="13" t="s">
        <v>2040</v>
      </c>
    </row>
    <row r="821" spans="1:23" ht="34" x14ac:dyDescent="0.2">
      <c r="A821">
        <v>819</v>
      </c>
      <c r="B821" t="s">
        <v>1671</v>
      </c>
      <c r="C821" s="3" t="s">
        <v>1672</v>
      </c>
      <c r="D821">
        <v>8900</v>
      </c>
      <c r="E821" s="13" t="str">
        <f t="shared" si="85"/>
        <v>5000 to 9999</v>
      </c>
      <c r="F821">
        <v>4509</v>
      </c>
      <c r="G821" s="7">
        <f t="shared" si="84"/>
        <v>50.662921348314605</v>
      </c>
      <c r="H821" t="s">
        <v>14</v>
      </c>
      <c r="I821">
        <v>47</v>
      </c>
      <c r="J821" s="9">
        <f t="shared" si="86"/>
        <v>95.936170212765958</v>
      </c>
      <c r="K821" t="s">
        <v>21</v>
      </c>
      <c r="L821" t="s">
        <v>22</v>
      </c>
      <c r="M821">
        <v>1353736800</v>
      </c>
      <c r="N821" s="11">
        <f t="shared" si="87"/>
        <v>41237.25</v>
      </c>
      <c r="O821">
        <v>1355032800</v>
      </c>
      <c r="P821" s="11">
        <f t="shared" si="88"/>
        <v>41252.25</v>
      </c>
      <c r="Q821" s="14">
        <f t="shared" si="89"/>
        <v>41237.25</v>
      </c>
      <c r="R821" s="12">
        <f t="shared" si="90"/>
        <v>2012</v>
      </c>
      <c r="S821" t="b">
        <v>1</v>
      </c>
      <c r="T821" t="b">
        <v>0</v>
      </c>
      <c r="U821" t="s">
        <v>89</v>
      </c>
      <c r="V821" s="13" t="s">
        <v>2050</v>
      </c>
      <c r="W821" s="13" t="s">
        <v>2051</v>
      </c>
    </row>
    <row r="822" spans="1:23" ht="17" x14ac:dyDescent="0.2">
      <c r="A822">
        <v>820</v>
      </c>
      <c r="B822" t="s">
        <v>1673</v>
      </c>
      <c r="C822" s="3" t="s">
        <v>1674</v>
      </c>
      <c r="D822">
        <v>1500</v>
      </c>
      <c r="E822" s="13" t="str">
        <f t="shared" si="85"/>
        <v>1000 to 4999</v>
      </c>
      <c r="F822">
        <v>12009</v>
      </c>
      <c r="G822" s="7">
        <f t="shared" si="84"/>
        <v>800.6</v>
      </c>
      <c r="H822" t="s">
        <v>20</v>
      </c>
      <c r="I822">
        <v>279</v>
      </c>
      <c r="J822" s="9">
        <f t="shared" si="86"/>
        <v>43.043010752688176</v>
      </c>
      <c r="K822" t="s">
        <v>40</v>
      </c>
      <c r="L822" t="s">
        <v>41</v>
      </c>
      <c r="M822">
        <v>1532840400</v>
      </c>
      <c r="N822" s="11">
        <f t="shared" si="87"/>
        <v>43310.208333333328</v>
      </c>
      <c r="O822">
        <v>1533963600</v>
      </c>
      <c r="P822" s="11">
        <f t="shared" si="88"/>
        <v>43323.208333333328</v>
      </c>
      <c r="Q822" s="14">
        <f t="shared" si="89"/>
        <v>43310.208333333328</v>
      </c>
      <c r="R822" s="12">
        <f t="shared" si="90"/>
        <v>2018</v>
      </c>
      <c r="S822" t="b">
        <v>0</v>
      </c>
      <c r="T822" t="b">
        <v>1</v>
      </c>
      <c r="U822" t="s">
        <v>23</v>
      </c>
      <c r="V822" s="13" t="s">
        <v>2035</v>
      </c>
      <c r="W822" s="13" t="s">
        <v>2036</v>
      </c>
    </row>
    <row r="823" spans="1:23" ht="17" x14ac:dyDescent="0.2">
      <c r="A823">
        <v>821</v>
      </c>
      <c r="B823" t="s">
        <v>1675</v>
      </c>
      <c r="C823" s="3" t="s">
        <v>1676</v>
      </c>
      <c r="D823">
        <v>4900</v>
      </c>
      <c r="E823" s="13" t="str">
        <f t="shared" si="85"/>
        <v>1000 to 4999</v>
      </c>
      <c r="F823">
        <v>14273</v>
      </c>
      <c r="G823" s="7">
        <f t="shared" si="84"/>
        <v>291.28571428571428</v>
      </c>
      <c r="H823" t="s">
        <v>20</v>
      </c>
      <c r="I823">
        <v>210</v>
      </c>
      <c r="J823" s="9">
        <f t="shared" si="86"/>
        <v>67.966666666666669</v>
      </c>
      <c r="K823" t="s">
        <v>21</v>
      </c>
      <c r="L823" t="s">
        <v>22</v>
      </c>
      <c r="M823">
        <v>1488261600</v>
      </c>
      <c r="N823" s="11">
        <f t="shared" si="87"/>
        <v>42794.25</v>
      </c>
      <c r="O823">
        <v>1489381200</v>
      </c>
      <c r="P823" s="11">
        <f t="shared" si="88"/>
        <v>42807.208333333328</v>
      </c>
      <c r="Q823" s="14">
        <f t="shared" si="89"/>
        <v>42794.25</v>
      </c>
      <c r="R823" s="12">
        <f t="shared" si="90"/>
        <v>2017</v>
      </c>
      <c r="S823" t="b">
        <v>0</v>
      </c>
      <c r="T823" t="b">
        <v>0</v>
      </c>
      <c r="U823" t="s">
        <v>42</v>
      </c>
      <c r="V823" s="13" t="s">
        <v>2041</v>
      </c>
      <c r="W823" s="13" t="s">
        <v>2042</v>
      </c>
    </row>
    <row r="824" spans="1:23" ht="34" x14ac:dyDescent="0.2">
      <c r="A824">
        <v>822</v>
      </c>
      <c r="B824" t="s">
        <v>1677</v>
      </c>
      <c r="C824" s="3" t="s">
        <v>1678</v>
      </c>
      <c r="D824">
        <v>54000</v>
      </c>
      <c r="E824" s="13" t="str">
        <f t="shared" si="85"/>
        <v>Greater than or equal to 50000</v>
      </c>
      <c r="F824">
        <v>188982</v>
      </c>
      <c r="G824" s="7">
        <f t="shared" si="84"/>
        <v>349.9666666666667</v>
      </c>
      <c r="H824" t="s">
        <v>20</v>
      </c>
      <c r="I824">
        <v>2100</v>
      </c>
      <c r="J824" s="9">
        <f t="shared" si="86"/>
        <v>89.991428571428571</v>
      </c>
      <c r="K824" t="s">
        <v>21</v>
      </c>
      <c r="L824" t="s">
        <v>22</v>
      </c>
      <c r="M824">
        <v>1393567200</v>
      </c>
      <c r="N824" s="11">
        <f t="shared" si="87"/>
        <v>41698.25</v>
      </c>
      <c r="O824">
        <v>1395032400</v>
      </c>
      <c r="P824" s="11">
        <f t="shared" si="88"/>
        <v>41715.208333333336</v>
      </c>
      <c r="Q824" s="14">
        <f t="shared" si="89"/>
        <v>41698.25</v>
      </c>
      <c r="R824" s="12">
        <f t="shared" si="90"/>
        <v>2014</v>
      </c>
      <c r="S824" t="b">
        <v>0</v>
      </c>
      <c r="T824" t="b">
        <v>0</v>
      </c>
      <c r="U824" t="s">
        <v>23</v>
      </c>
      <c r="V824" s="13" t="s">
        <v>2035</v>
      </c>
      <c r="W824" s="13" t="s">
        <v>2036</v>
      </c>
    </row>
    <row r="825" spans="1:23" ht="34" x14ac:dyDescent="0.2">
      <c r="A825">
        <v>823</v>
      </c>
      <c r="B825" t="s">
        <v>1679</v>
      </c>
      <c r="C825" s="3" t="s">
        <v>1680</v>
      </c>
      <c r="D825">
        <v>4100</v>
      </c>
      <c r="E825" s="13" t="str">
        <f t="shared" si="85"/>
        <v>1000 to 4999</v>
      </c>
      <c r="F825">
        <v>14640</v>
      </c>
      <c r="G825" s="7">
        <f t="shared" si="84"/>
        <v>357.07317073170731</v>
      </c>
      <c r="H825" t="s">
        <v>20</v>
      </c>
      <c r="I825">
        <v>252</v>
      </c>
      <c r="J825" s="9">
        <f t="shared" si="86"/>
        <v>58.095238095238095</v>
      </c>
      <c r="K825" t="s">
        <v>21</v>
      </c>
      <c r="L825" t="s">
        <v>22</v>
      </c>
      <c r="M825">
        <v>1410325200</v>
      </c>
      <c r="N825" s="11">
        <f t="shared" si="87"/>
        <v>41892.208333333336</v>
      </c>
      <c r="O825">
        <v>1412485200</v>
      </c>
      <c r="P825" s="11">
        <f t="shared" si="88"/>
        <v>41917.208333333336</v>
      </c>
      <c r="Q825" s="14">
        <f t="shared" si="89"/>
        <v>41892.208333333336</v>
      </c>
      <c r="R825" s="12">
        <f t="shared" si="90"/>
        <v>2014</v>
      </c>
      <c r="S825" t="b">
        <v>1</v>
      </c>
      <c r="T825" t="b">
        <v>1</v>
      </c>
      <c r="U825" t="s">
        <v>23</v>
      </c>
      <c r="V825" s="13" t="s">
        <v>2035</v>
      </c>
      <c r="W825" s="13" t="s">
        <v>2036</v>
      </c>
    </row>
    <row r="826" spans="1:23" ht="34" x14ac:dyDescent="0.2">
      <c r="A826">
        <v>824</v>
      </c>
      <c r="B826" t="s">
        <v>1681</v>
      </c>
      <c r="C826" s="3" t="s">
        <v>1682</v>
      </c>
      <c r="D826">
        <v>85000</v>
      </c>
      <c r="E826" s="13" t="str">
        <f t="shared" si="85"/>
        <v>Greater than or equal to 50000</v>
      </c>
      <c r="F826">
        <v>107516</v>
      </c>
      <c r="G826" s="7">
        <f t="shared" si="84"/>
        <v>126.48941176470588</v>
      </c>
      <c r="H826" t="s">
        <v>20</v>
      </c>
      <c r="I826">
        <v>1280</v>
      </c>
      <c r="J826" s="9">
        <f t="shared" si="86"/>
        <v>83.996875000000003</v>
      </c>
      <c r="K826" t="s">
        <v>21</v>
      </c>
      <c r="L826" t="s">
        <v>22</v>
      </c>
      <c r="M826">
        <v>1276923600</v>
      </c>
      <c r="N826" s="11">
        <f t="shared" si="87"/>
        <v>40348.208333333336</v>
      </c>
      <c r="O826">
        <v>1279688400</v>
      </c>
      <c r="P826" s="11">
        <f t="shared" si="88"/>
        <v>40380.208333333336</v>
      </c>
      <c r="Q826" s="14">
        <f t="shared" si="89"/>
        <v>40348.208333333336</v>
      </c>
      <c r="R826" s="12">
        <f t="shared" si="90"/>
        <v>2010</v>
      </c>
      <c r="S826" t="b">
        <v>0</v>
      </c>
      <c r="T826" t="b">
        <v>1</v>
      </c>
      <c r="U826" t="s">
        <v>68</v>
      </c>
      <c r="V826" s="13" t="s">
        <v>2047</v>
      </c>
      <c r="W826" s="13" t="s">
        <v>2048</v>
      </c>
    </row>
    <row r="827" spans="1:23" ht="17" x14ac:dyDescent="0.2">
      <c r="A827">
        <v>825</v>
      </c>
      <c r="B827" t="s">
        <v>1683</v>
      </c>
      <c r="C827" s="3" t="s">
        <v>1684</v>
      </c>
      <c r="D827">
        <v>3600</v>
      </c>
      <c r="E827" s="13" t="str">
        <f t="shared" si="85"/>
        <v>1000 to 4999</v>
      </c>
      <c r="F827">
        <v>13950</v>
      </c>
      <c r="G827" s="7">
        <f t="shared" si="84"/>
        <v>387.5</v>
      </c>
      <c r="H827" t="s">
        <v>20</v>
      </c>
      <c r="I827">
        <v>157</v>
      </c>
      <c r="J827" s="9">
        <f t="shared" si="86"/>
        <v>88.853503184713375</v>
      </c>
      <c r="K827" t="s">
        <v>40</v>
      </c>
      <c r="L827" t="s">
        <v>41</v>
      </c>
      <c r="M827">
        <v>1500958800</v>
      </c>
      <c r="N827" s="11">
        <f t="shared" si="87"/>
        <v>42941.208333333328</v>
      </c>
      <c r="O827">
        <v>1501995600</v>
      </c>
      <c r="P827" s="11">
        <f t="shared" si="88"/>
        <v>42953.208333333328</v>
      </c>
      <c r="Q827" s="14">
        <f t="shared" si="89"/>
        <v>42941.208333333328</v>
      </c>
      <c r="R827" s="12">
        <f t="shared" si="90"/>
        <v>2017</v>
      </c>
      <c r="S827" t="b">
        <v>0</v>
      </c>
      <c r="T827" t="b">
        <v>0</v>
      </c>
      <c r="U827" t="s">
        <v>100</v>
      </c>
      <c r="V827" s="13" t="s">
        <v>2041</v>
      </c>
      <c r="W827" s="13" t="s">
        <v>2052</v>
      </c>
    </row>
    <row r="828" spans="1:23" ht="34" x14ac:dyDescent="0.2">
      <c r="A828">
        <v>826</v>
      </c>
      <c r="B828" t="s">
        <v>1685</v>
      </c>
      <c r="C828" s="3" t="s">
        <v>1686</v>
      </c>
      <c r="D828">
        <v>2800</v>
      </c>
      <c r="E828" s="13" t="str">
        <f t="shared" si="85"/>
        <v>1000 to 4999</v>
      </c>
      <c r="F828">
        <v>12797</v>
      </c>
      <c r="G828" s="7">
        <f t="shared" si="84"/>
        <v>457.03571428571428</v>
      </c>
      <c r="H828" t="s">
        <v>20</v>
      </c>
      <c r="I828">
        <v>194</v>
      </c>
      <c r="J828" s="9">
        <f t="shared" si="86"/>
        <v>65.963917525773198</v>
      </c>
      <c r="K828" t="s">
        <v>21</v>
      </c>
      <c r="L828" t="s">
        <v>22</v>
      </c>
      <c r="M828">
        <v>1292220000</v>
      </c>
      <c r="N828" s="11">
        <f t="shared" si="87"/>
        <v>40525.25</v>
      </c>
      <c r="O828">
        <v>1294639200</v>
      </c>
      <c r="P828" s="11">
        <f t="shared" si="88"/>
        <v>40553.25</v>
      </c>
      <c r="Q828" s="14">
        <f t="shared" si="89"/>
        <v>40525.25</v>
      </c>
      <c r="R828" s="12">
        <f t="shared" si="90"/>
        <v>2010</v>
      </c>
      <c r="S828" t="b">
        <v>0</v>
      </c>
      <c r="T828" t="b">
        <v>1</v>
      </c>
      <c r="U828" t="s">
        <v>33</v>
      </c>
      <c r="V828" s="13" t="s">
        <v>2039</v>
      </c>
      <c r="W828" s="13" t="s">
        <v>2040</v>
      </c>
    </row>
    <row r="829" spans="1:23" ht="34" x14ac:dyDescent="0.2">
      <c r="A829">
        <v>827</v>
      </c>
      <c r="B829" t="s">
        <v>1687</v>
      </c>
      <c r="C829" s="3" t="s">
        <v>1688</v>
      </c>
      <c r="D829">
        <v>2300</v>
      </c>
      <c r="E829" s="13" t="str">
        <f t="shared" si="85"/>
        <v>1000 to 4999</v>
      </c>
      <c r="F829">
        <v>6134</v>
      </c>
      <c r="G829" s="7">
        <f t="shared" si="84"/>
        <v>266.69565217391306</v>
      </c>
      <c r="H829" t="s">
        <v>20</v>
      </c>
      <c r="I829">
        <v>82</v>
      </c>
      <c r="J829" s="9">
        <f t="shared" si="86"/>
        <v>74.804878048780495</v>
      </c>
      <c r="K829" t="s">
        <v>26</v>
      </c>
      <c r="L829" t="s">
        <v>27</v>
      </c>
      <c r="M829">
        <v>1304398800</v>
      </c>
      <c r="N829" s="11">
        <f t="shared" si="87"/>
        <v>40666.208333333336</v>
      </c>
      <c r="O829">
        <v>1305435600</v>
      </c>
      <c r="P829" s="11">
        <f t="shared" si="88"/>
        <v>40678.208333333336</v>
      </c>
      <c r="Q829" s="14">
        <f t="shared" si="89"/>
        <v>40666.208333333336</v>
      </c>
      <c r="R829" s="12">
        <f t="shared" si="90"/>
        <v>2011</v>
      </c>
      <c r="S829" t="b">
        <v>0</v>
      </c>
      <c r="T829" t="b">
        <v>1</v>
      </c>
      <c r="U829" t="s">
        <v>53</v>
      </c>
      <c r="V829" s="13" t="s">
        <v>2041</v>
      </c>
      <c r="W829" s="13" t="s">
        <v>2044</v>
      </c>
    </row>
    <row r="830" spans="1:23" ht="34" x14ac:dyDescent="0.2">
      <c r="A830">
        <v>828</v>
      </c>
      <c r="B830" t="s">
        <v>1689</v>
      </c>
      <c r="C830" s="3" t="s">
        <v>1690</v>
      </c>
      <c r="D830">
        <v>7100</v>
      </c>
      <c r="E830" s="13" t="str">
        <f t="shared" si="85"/>
        <v>5000 to 9999</v>
      </c>
      <c r="F830">
        <v>4899</v>
      </c>
      <c r="G830" s="7">
        <f t="shared" si="84"/>
        <v>69</v>
      </c>
      <c r="H830" t="s">
        <v>14</v>
      </c>
      <c r="I830">
        <v>70</v>
      </c>
      <c r="J830" s="9">
        <f t="shared" si="86"/>
        <v>69.98571428571428</v>
      </c>
      <c r="K830" t="s">
        <v>21</v>
      </c>
      <c r="L830" t="s">
        <v>22</v>
      </c>
      <c r="M830">
        <v>1535432400</v>
      </c>
      <c r="N830" s="11">
        <f t="shared" si="87"/>
        <v>43340.208333333328</v>
      </c>
      <c r="O830">
        <v>1537592400</v>
      </c>
      <c r="P830" s="11">
        <f t="shared" si="88"/>
        <v>43365.208333333328</v>
      </c>
      <c r="Q830" s="14">
        <f t="shared" si="89"/>
        <v>43340.208333333328</v>
      </c>
      <c r="R830" s="12">
        <f t="shared" si="90"/>
        <v>2018</v>
      </c>
      <c r="S830" t="b">
        <v>0</v>
      </c>
      <c r="T830" t="b">
        <v>0</v>
      </c>
      <c r="U830" t="s">
        <v>33</v>
      </c>
      <c r="V830" s="13" t="s">
        <v>2039</v>
      </c>
      <c r="W830" s="13" t="s">
        <v>2040</v>
      </c>
    </row>
    <row r="831" spans="1:23" ht="17" x14ac:dyDescent="0.2">
      <c r="A831">
        <v>829</v>
      </c>
      <c r="B831" t="s">
        <v>1691</v>
      </c>
      <c r="C831" s="3" t="s">
        <v>1692</v>
      </c>
      <c r="D831">
        <v>9600</v>
      </c>
      <c r="E831" s="13" t="str">
        <f t="shared" si="85"/>
        <v>5000 to 9999</v>
      </c>
      <c r="F831">
        <v>4929</v>
      </c>
      <c r="G831" s="7">
        <f t="shared" si="84"/>
        <v>51.34375</v>
      </c>
      <c r="H831" t="s">
        <v>14</v>
      </c>
      <c r="I831">
        <v>154</v>
      </c>
      <c r="J831" s="9">
        <f t="shared" si="86"/>
        <v>32.006493506493506</v>
      </c>
      <c r="K831" t="s">
        <v>21</v>
      </c>
      <c r="L831" t="s">
        <v>22</v>
      </c>
      <c r="M831">
        <v>1433826000</v>
      </c>
      <c r="N831" s="11">
        <f t="shared" si="87"/>
        <v>42164.208333333328</v>
      </c>
      <c r="O831">
        <v>1435122000</v>
      </c>
      <c r="P831" s="11">
        <f t="shared" si="88"/>
        <v>42179.208333333328</v>
      </c>
      <c r="Q831" s="14">
        <f t="shared" si="89"/>
        <v>42164.208333333328</v>
      </c>
      <c r="R831" s="12">
        <f t="shared" si="90"/>
        <v>2015</v>
      </c>
      <c r="S831" t="b">
        <v>0</v>
      </c>
      <c r="T831" t="b">
        <v>0</v>
      </c>
      <c r="U831" t="s">
        <v>33</v>
      </c>
      <c r="V831" s="13" t="s">
        <v>2039</v>
      </c>
      <c r="W831" s="13" t="s">
        <v>2040</v>
      </c>
    </row>
    <row r="832" spans="1:23" ht="34" x14ac:dyDescent="0.2">
      <c r="A832">
        <v>830</v>
      </c>
      <c r="B832" t="s">
        <v>1693</v>
      </c>
      <c r="C832" s="3" t="s">
        <v>1694</v>
      </c>
      <c r="D832">
        <v>121600</v>
      </c>
      <c r="E832" s="13" t="str">
        <f t="shared" si="85"/>
        <v>Greater than or equal to 50000</v>
      </c>
      <c r="F832">
        <v>1424</v>
      </c>
      <c r="G832" s="7">
        <f t="shared" si="84"/>
        <v>1.1710526315789473</v>
      </c>
      <c r="H832" t="s">
        <v>14</v>
      </c>
      <c r="I832">
        <v>22</v>
      </c>
      <c r="J832" s="9">
        <f t="shared" si="86"/>
        <v>64.727272727272734</v>
      </c>
      <c r="K832" t="s">
        <v>21</v>
      </c>
      <c r="L832" t="s">
        <v>22</v>
      </c>
      <c r="M832">
        <v>1514959200</v>
      </c>
      <c r="N832" s="11">
        <f t="shared" si="87"/>
        <v>43103.25</v>
      </c>
      <c r="O832">
        <v>1520056800</v>
      </c>
      <c r="P832" s="11">
        <f t="shared" si="88"/>
        <v>43162.25</v>
      </c>
      <c r="Q832" s="14">
        <f t="shared" si="89"/>
        <v>43103.25</v>
      </c>
      <c r="R832" s="12">
        <f t="shared" si="90"/>
        <v>2018</v>
      </c>
      <c r="S832" t="b">
        <v>0</v>
      </c>
      <c r="T832" t="b">
        <v>0</v>
      </c>
      <c r="U832" t="s">
        <v>33</v>
      </c>
      <c r="V832" s="13" t="s">
        <v>2039</v>
      </c>
      <c r="W832" s="13" t="s">
        <v>2040</v>
      </c>
    </row>
    <row r="833" spans="1:23" ht="34" x14ac:dyDescent="0.2">
      <c r="A833">
        <v>831</v>
      </c>
      <c r="B833" t="s">
        <v>1695</v>
      </c>
      <c r="C833" s="3" t="s">
        <v>1696</v>
      </c>
      <c r="D833">
        <v>97100</v>
      </c>
      <c r="E833" s="13" t="str">
        <f t="shared" si="85"/>
        <v>Greater than or equal to 50000</v>
      </c>
      <c r="F833">
        <v>105817</v>
      </c>
      <c r="G833" s="7">
        <f t="shared" si="84"/>
        <v>108.97734294541709</v>
      </c>
      <c r="H833" t="s">
        <v>20</v>
      </c>
      <c r="I833">
        <v>4233</v>
      </c>
      <c r="J833" s="9">
        <f t="shared" si="86"/>
        <v>24.998110087408456</v>
      </c>
      <c r="K833" t="s">
        <v>21</v>
      </c>
      <c r="L833" t="s">
        <v>22</v>
      </c>
      <c r="M833">
        <v>1332738000</v>
      </c>
      <c r="N833" s="11">
        <f t="shared" si="87"/>
        <v>40994.208333333336</v>
      </c>
      <c r="O833">
        <v>1335675600</v>
      </c>
      <c r="P833" s="11">
        <f t="shared" si="88"/>
        <v>41028.208333333336</v>
      </c>
      <c r="Q833" s="14">
        <f t="shared" si="89"/>
        <v>40994.208333333336</v>
      </c>
      <c r="R833" s="12">
        <f t="shared" si="90"/>
        <v>2012</v>
      </c>
      <c r="S833" t="b">
        <v>0</v>
      </c>
      <c r="T833" t="b">
        <v>0</v>
      </c>
      <c r="U833" t="s">
        <v>122</v>
      </c>
      <c r="V833" s="13" t="s">
        <v>2054</v>
      </c>
      <c r="W833" s="13" t="s">
        <v>2055</v>
      </c>
    </row>
    <row r="834" spans="1:23" ht="17" x14ac:dyDescent="0.2">
      <c r="A834">
        <v>832</v>
      </c>
      <c r="B834" t="s">
        <v>1697</v>
      </c>
      <c r="C834" s="3" t="s">
        <v>1698</v>
      </c>
      <c r="D834">
        <v>43200</v>
      </c>
      <c r="E834" s="13" t="str">
        <f t="shared" si="85"/>
        <v>40000 to 44999</v>
      </c>
      <c r="F834">
        <v>136156</v>
      </c>
      <c r="G834" s="7">
        <f t="shared" ref="G834:G897" si="91">$F834/$D834*100</f>
        <v>315.17592592592592</v>
      </c>
      <c r="H834" t="s">
        <v>20</v>
      </c>
      <c r="I834">
        <v>1297</v>
      </c>
      <c r="J834" s="9">
        <f t="shared" si="86"/>
        <v>104.97764070932922</v>
      </c>
      <c r="K834" t="s">
        <v>36</v>
      </c>
      <c r="L834" t="s">
        <v>37</v>
      </c>
      <c r="M834">
        <v>1445490000</v>
      </c>
      <c r="N834" s="11">
        <f t="shared" si="87"/>
        <v>42299.208333333328</v>
      </c>
      <c r="O834">
        <v>1448431200</v>
      </c>
      <c r="P834" s="11">
        <f t="shared" si="88"/>
        <v>42333.25</v>
      </c>
      <c r="Q834" s="14">
        <f t="shared" si="89"/>
        <v>42299.208333333328</v>
      </c>
      <c r="R834" s="12">
        <f t="shared" si="90"/>
        <v>2015</v>
      </c>
      <c r="S834" t="b">
        <v>1</v>
      </c>
      <c r="T834" t="b">
        <v>0</v>
      </c>
      <c r="U834" t="s">
        <v>206</v>
      </c>
      <c r="V834" s="13" t="s">
        <v>2047</v>
      </c>
      <c r="W834" s="13" t="s">
        <v>2059</v>
      </c>
    </row>
    <row r="835" spans="1:23" ht="17" x14ac:dyDescent="0.2">
      <c r="A835">
        <v>833</v>
      </c>
      <c r="B835" t="s">
        <v>1699</v>
      </c>
      <c r="C835" s="3" t="s">
        <v>1700</v>
      </c>
      <c r="D835">
        <v>6800</v>
      </c>
      <c r="E835" s="13" t="str">
        <f t="shared" ref="E835:E898" si="92">IF(D835&lt;1000, "Less than 1000",IF((D835&gt;=1000)*(D835&lt;=4999), "1000 to 4999",IF((D835&gt;=5000)*(D835&lt;=9999), "5000 to 9999",IF((D835&gt;=10000)*(D835&lt;=14999), "10000 to 14999",IF((D835&gt;=15000)*(D835&lt;=19999), "15000 to 19999",IF((D835&gt;=20000)*(D835&lt;=24999), "20000 to 24999",IF((D835&gt;=25000)*(D835&lt;=29999), "25000 to 29999",IF((D835&gt;=30000)*(D835&lt;=34999), "30000 to 34999",IF((D835&gt;=35000)*(D835&lt;=39999), "35000 to 39999",IF((D835&gt;=40000)*(D835&lt;=44999), "40000 to 44999",IF((D835&gt;=45000)*(D835&lt;=49999), "45000 to 49999",IF((D835&gt;=50000), "Greater than or equal to 50000",FALSE))))))))))))</f>
        <v>5000 to 9999</v>
      </c>
      <c r="F835">
        <v>10723</v>
      </c>
      <c r="G835" s="7">
        <f t="shared" si="91"/>
        <v>157.69117647058823</v>
      </c>
      <c r="H835" t="s">
        <v>20</v>
      </c>
      <c r="I835">
        <v>165</v>
      </c>
      <c r="J835" s="9">
        <f t="shared" ref="J835:J898" si="93">IF($F835=0,0,$F835/$I835)</f>
        <v>64.987878787878785</v>
      </c>
      <c r="K835" t="s">
        <v>36</v>
      </c>
      <c r="L835" t="s">
        <v>37</v>
      </c>
      <c r="M835">
        <v>1297663200</v>
      </c>
      <c r="N835" s="11">
        <f t="shared" ref="N835:N898" si="94">((($M835/60)/60)/24)+DATE(1970,1,1)</f>
        <v>40588.25</v>
      </c>
      <c r="O835">
        <v>1298613600</v>
      </c>
      <c r="P835" s="11">
        <f t="shared" ref="P835:P898" si="95">((($O835/60)/60)/24)+DATE(1970,1,1)</f>
        <v>40599.25</v>
      </c>
      <c r="Q835" s="14">
        <f t="shared" ref="Q835:Q898" si="96">((($M835/60)/60)/24)+DATE(1970,1,1)</f>
        <v>40588.25</v>
      </c>
      <c r="R835" s="12">
        <f t="shared" ref="R835:R898" si="97">YEAR(N835)</f>
        <v>2011</v>
      </c>
      <c r="S835" t="b">
        <v>0</v>
      </c>
      <c r="T835" t="b">
        <v>0</v>
      </c>
      <c r="U835" t="s">
        <v>206</v>
      </c>
      <c r="V835" s="13" t="s">
        <v>2047</v>
      </c>
      <c r="W835" s="13" t="s">
        <v>2059</v>
      </c>
    </row>
    <row r="836" spans="1:23" ht="17" x14ac:dyDescent="0.2">
      <c r="A836">
        <v>834</v>
      </c>
      <c r="B836" t="s">
        <v>1701</v>
      </c>
      <c r="C836" s="3" t="s">
        <v>1702</v>
      </c>
      <c r="D836">
        <v>7300</v>
      </c>
      <c r="E836" s="13" t="str">
        <f t="shared" si="92"/>
        <v>5000 to 9999</v>
      </c>
      <c r="F836">
        <v>11228</v>
      </c>
      <c r="G836" s="7">
        <f t="shared" si="91"/>
        <v>153.8082191780822</v>
      </c>
      <c r="H836" t="s">
        <v>20</v>
      </c>
      <c r="I836">
        <v>119</v>
      </c>
      <c r="J836" s="9">
        <f t="shared" si="93"/>
        <v>94.352941176470594</v>
      </c>
      <c r="K836" t="s">
        <v>21</v>
      </c>
      <c r="L836" t="s">
        <v>22</v>
      </c>
      <c r="M836">
        <v>1371963600</v>
      </c>
      <c r="N836" s="11">
        <f t="shared" si="94"/>
        <v>41448.208333333336</v>
      </c>
      <c r="O836">
        <v>1372482000</v>
      </c>
      <c r="P836" s="11">
        <f t="shared" si="95"/>
        <v>41454.208333333336</v>
      </c>
      <c r="Q836" s="14">
        <f t="shared" si="96"/>
        <v>41448.208333333336</v>
      </c>
      <c r="R836" s="12">
        <f t="shared" si="97"/>
        <v>2013</v>
      </c>
      <c r="S836" t="b">
        <v>0</v>
      </c>
      <c r="T836" t="b">
        <v>0</v>
      </c>
      <c r="U836" t="s">
        <v>33</v>
      </c>
      <c r="V836" s="13" t="s">
        <v>2039</v>
      </c>
      <c r="W836" s="13" t="s">
        <v>2040</v>
      </c>
    </row>
    <row r="837" spans="1:23" ht="34" x14ac:dyDescent="0.2">
      <c r="A837">
        <v>835</v>
      </c>
      <c r="B837" t="s">
        <v>1703</v>
      </c>
      <c r="C837" s="3" t="s">
        <v>1704</v>
      </c>
      <c r="D837">
        <v>86200</v>
      </c>
      <c r="E837" s="13" t="str">
        <f t="shared" si="92"/>
        <v>Greater than or equal to 50000</v>
      </c>
      <c r="F837">
        <v>77355</v>
      </c>
      <c r="G837" s="7">
        <f t="shared" si="91"/>
        <v>89.738979118329468</v>
      </c>
      <c r="H837" t="s">
        <v>14</v>
      </c>
      <c r="I837">
        <v>1758</v>
      </c>
      <c r="J837" s="9">
        <f t="shared" si="93"/>
        <v>44.001706484641637</v>
      </c>
      <c r="K837" t="s">
        <v>21</v>
      </c>
      <c r="L837" t="s">
        <v>22</v>
      </c>
      <c r="M837">
        <v>1425103200</v>
      </c>
      <c r="N837" s="11">
        <f t="shared" si="94"/>
        <v>42063.25</v>
      </c>
      <c r="O837">
        <v>1425621600</v>
      </c>
      <c r="P837" s="11">
        <f t="shared" si="95"/>
        <v>42069.25</v>
      </c>
      <c r="Q837" s="14">
        <f t="shared" si="96"/>
        <v>42063.25</v>
      </c>
      <c r="R837" s="12">
        <f t="shared" si="97"/>
        <v>2015</v>
      </c>
      <c r="S837" t="b">
        <v>0</v>
      </c>
      <c r="T837" t="b">
        <v>0</v>
      </c>
      <c r="U837" t="s">
        <v>28</v>
      </c>
      <c r="V837" s="13" t="s">
        <v>2037</v>
      </c>
      <c r="W837" s="13" t="s">
        <v>2038</v>
      </c>
    </row>
    <row r="838" spans="1:23" ht="17" x14ac:dyDescent="0.2">
      <c r="A838">
        <v>836</v>
      </c>
      <c r="B838" t="s">
        <v>1705</v>
      </c>
      <c r="C838" s="3" t="s">
        <v>1706</v>
      </c>
      <c r="D838">
        <v>8100</v>
      </c>
      <c r="E838" s="13" t="str">
        <f t="shared" si="92"/>
        <v>5000 to 9999</v>
      </c>
      <c r="F838">
        <v>6086</v>
      </c>
      <c r="G838" s="7">
        <f t="shared" si="91"/>
        <v>75.135802469135797</v>
      </c>
      <c r="H838" t="s">
        <v>14</v>
      </c>
      <c r="I838">
        <v>94</v>
      </c>
      <c r="J838" s="9">
        <f t="shared" si="93"/>
        <v>64.744680851063833</v>
      </c>
      <c r="K838" t="s">
        <v>21</v>
      </c>
      <c r="L838" t="s">
        <v>22</v>
      </c>
      <c r="M838">
        <v>1265349600</v>
      </c>
      <c r="N838" s="11">
        <f t="shared" si="94"/>
        <v>40214.25</v>
      </c>
      <c r="O838">
        <v>1266300000</v>
      </c>
      <c r="P838" s="11">
        <f t="shared" si="95"/>
        <v>40225.25</v>
      </c>
      <c r="Q838" s="14">
        <f t="shared" si="96"/>
        <v>40214.25</v>
      </c>
      <c r="R838" s="12">
        <f t="shared" si="97"/>
        <v>2010</v>
      </c>
      <c r="S838" t="b">
        <v>0</v>
      </c>
      <c r="T838" t="b">
        <v>0</v>
      </c>
      <c r="U838" t="s">
        <v>60</v>
      </c>
      <c r="V838" s="13" t="s">
        <v>2035</v>
      </c>
      <c r="W838" s="13" t="s">
        <v>2045</v>
      </c>
    </row>
    <row r="839" spans="1:23" ht="17" x14ac:dyDescent="0.2">
      <c r="A839">
        <v>837</v>
      </c>
      <c r="B839" t="s">
        <v>1707</v>
      </c>
      <c r="C839" s="3" t="s">
        <v>1708</v>
      </c>
      <c r="D839">
        <v>17700</v>
      </c>
      <c r="E839" s="13" t="str">
        <f t="shared" si="92"/>
        <v>15000 to 19999</v>
      </c>
      <c r="F839">
        <v>150960</v>
      </c>
      <c r="G839" s="7">
        <f t="shared" si="91"/>
        <v>852.88135593220341</v>
      </c>
      <c r="H839" t="s">
        <v>20</v>
      </c>
      <c r="I839">
        <v>1797</v>
      </c>
      <c r="J839" s="9">
        <f t="shared" si="93"/>
        <v>84.00667779632721</v>
      </c>
      <c r="K839" t="s">
        <v>21</v>
      </c>
      <c r="L839" t="s">
        <v>22</v>
      </c>
      <c r="M839">
        <v>1301202000</v>
      </c>
      <c r="N839" s="11">
        <f t="shared" si="94"/>
        <v>40629.208333333336</v>
      </c>
      <c r="O839">
        <v>1305867600</v>
      </c>
      <c r="P839" s="11">
        <f t="shared" si="95"/>
        <v>40683.208333333336</v>
      </c>
      <c r="Q839" s="14">
        <f t="shared" si="96"/>
        <v>40629.208333333336</v>
      </c>
      <c r="R839" s="12">
        <f t="shared" si="97"/>
        <v>2011</v>
      </c>
      <c r="S839" t="b">
        <v>0</v>
      </c>
      <c r="T839" t="b">
        <v>0</v>
      </c>
      <c r="U839" t="s">
        <v>159</v>
      </c>
      <c r="V839" s="13" t="s">
        <v>2035</v>
      </c>
      <c r="W839" s="13" t="s">
        <v>2058</v>
      </c>
    </row>
    <row r="840" spans="1:23" ht="17" x14ac:dyDescent="0.2">
      <c r="A840">
        <v>838</v>
      </c>
      <c r="B840" t="s">
        <v>1709</v>
      </c>
      <c r="C840" s="3" t="s">
        <v>1710</v>
      </c>
      <c r="D840">
        <v>6400</v>
      </c>
      <c r="E840" s="13" t="str">
        <f t="shared" si="92"/>
        <v>5000 to 9999</v>
      </c>
      <c r="F840">
        <v>8890</v>
      </c>
      <c r="G840" s="7">
        <f t="shared" si="91"/>
        <v>138.90625</v>
      </c>
      <c r="H840" t="s">
        <v>20</v>
      </c>
      <c r="I840">
        <v>261</v>
      </c>
      <c r="J840" s="9">
        <f t="shared" si="93"/>
        <v>34.061302681992338</v>
      </c>
      <c r="K840" t="s">
        <v>21</v>
      </c>
      <c r="L840" t="s">
        <v>22</v>
      </c>
      <c r="M840">
        <v>1538024400</v>
      </c>
      <c r="N840" s="11">
        <f t="shared" si="94"/>
        <v>43370.208333333328</v>
      </c>
      <c r="O840">
        <v>1538802000</v>
      </c>
      <c r="P840" s="11">
        <f t="shared" si="95"/>
        <v>43379.208333333328</v>
      </c>
      <c r="Q840" s="14">
        <f t="shared" si="96"/>
        <v>43370.208333333328</v>
      </c>
      <c r="R840" s="12">
        <f t="shared" si="97"/>
        <v>2018</v>
      </c>
      <c r="S840" t="b">
        <v>0</v>
      </c>
      <c r="T840" t="b">
        <v>0</v>
      </c>
      <c r="U840" t="s">
        <v>33</v>
      </c>
      <c r="V840" s="13" t="s">
        <v>2039</v>
      </c>
      <c r="W840" s="13" t="s">
        <v>2040</v>
      </c>
    </row>
    <row r="841" spans="1:23" ht="17" x14ac:dyDescent="0.2">
      <c r="A841">
        <v>839</v>
      </c>
      <c r="B841" t="s">
        <v>1711</v>
      </c>
      <c r="C841" s="3" t="s">
        <v>1712</v>
      </c>
      <c r="D841">
        <v>7700</v>
      </c>
      <c r="E841" s="13" t="str">
        <f t="shared" si="92"/>
        <v>5000 to 9999</v>
      </c>
      <c r="F841">
        <v>14644</v>
      </c>
      <c r="G841" s="7">
        <f t="shared" si="91"/>
        <v>190.18181818181819</v>
      </c>
      <c r="H841" t="s">
        <v>20</v>
      </c>
      <c r="I841">
        <v>157</v>
      </c>
      <c r="J841" s="9">
        <f t="shared" si="93"/>
        <v>93.273885350318466</v>
      </c>
      <c r="K841" t="s">
        <v>21</v>
      </c>
      <c r="L841" t="s">
        <v>22</v>
      </c>
      <c r="M841">
        <v>1395032400</v>
      </c>
      <c r="N841" s="11">
        <f t="shared" si="94"/>
        <v>41715.208333333336</v>
      </c>
      <c r="O841">
        <v>1398920400</v>
      </c>
      <c r="P841" s="11">
        <f t="shared" si="95"/>
        <v>41760.208333333336</v>
      </c>
      <c r="Q841" s="14">
        <f t="shared" si="96"/>
        <v>41715.208333333336</v>
      </c>
      <c r="R841" s="12">
        <f t="shared" si="97"/>
        <v>2014</v>
      </c>
      <c r="S841" t="b">
        <v>0</v>
      </c>
      <c r="T841" t="b">
        <v>1</v>
      </c>
      <c r="U841" t="s">
        <v>42</v>
      </c>
      <c r="V841" s="13" t="s">
        <v>2041</v>
      </c>
      <c r="W841" s="13" t="s">
        <v>2042</v>
      </c>
    </row>
    <row r="842" spans="1:23" ht="34" x14ac:dyDescent="0.2">
      <c r="A842">
        <v>840</v>
      </c>
      <c r="B842" t="s">
        <v>1713</v>
      </c>
      <c r="C842" s="3" t="s">
        <v>1714</v>
      </c>
      <c r="D842">
        <v>116300</v>
      </c>
      <c r="E842" s="13" t="str">
        <f t="shared" si="92"/>
        <v>Greater than or equal to 50000</v>
      </c>
      <c r="F842">
        <v>116583</v>
      </c>
      <c r="G842" s="7">
        <f t="shared" si="91"/>
        <v>100.24333619948409</v>
      </c>
      <c r="H842" t="s">
        <v>20</v>
      </c>
      <c r="I842">
        <v>3533</v>
      </c>
      <c r="J842" s="9">
        <f t="shared" si="93"/>
        <v>32.998301726577978</v>
      </c>
      <c r="K842" t="s">
        <v>21</v>
      </c>
      <c r="L842" t="s">
        <v>22</v>
      </c>
      <c r="M842">
        <v>1405486800</v>
      </c>
      <c r="N842" s="11">
        <f t="shared" si="94"/>
        <v>41836.208333333336</v>
      </c>
      <c r="O842">
        <v>1405659600</v>
      </c>
      <c r="P842" s="11">
        <f t="shared" si="95"/>
        <v>41838.208333333336</v>
      </c>
      <c r="Q842" s="14">
        <f t="shared" si="96"/>
        <v>41836.208333333336</v>
      </c>
      <c r="R842" s="12">
        <f t="shared" si="97"/>
        <v>2014</v>
      </c>
      <c r="S842" t="b">
        <v>0</v>
      </c>
      <c r="T842" t="b">
        <v>1</v>
      </c>
      <c r="U842" t="s">
        <v>33</v>
      </c>
      <c r="V842" s="13" t="s">
        <v>2039</v>
      </c>
      <c r="W842" s="13" t="s">
        <v>2040</v>
      </c>
    </row>
    <row r="843" spans="1:23" ht="17" x14ac:dyDescent="0.2">
      <c r="A843">
        <v>841</v>
      </c>
      <c r="B843" t="s">
        <v>1715</v>
      </c>
      <c r="C843" s="3" t="s">
        <v>1716</v>
      </c>
      <c r="D843">
        <v>9100</v>
      </c>
      <c r="E843" s="13" t="str">
        <f t="shared" si="92"/>
        <v>5000 to 9999</v>
      </c>
      <c r="F843">
        <v>12991</v>
      </c>
      <c r="G843" s="7">
        <f t="shared" si="91"/>
        <v>142.75824175824175</v>
      </c>
      <c r="H843" t="s">
        <v>20</v>
      </c>
      <c r="I843">
        <v>155</v>
      </c>
      <c r="J843" s="9">
        <f t="shared" si="93"/>
        <v>83.812903225806451</v>
      </c>
      <c r="K843" t="s">
        <v>21</v>
      </c>
      <c r="L843" t="s">
        <v>22</v>
      </c>
      <c r="M843">
        <v>1455861600</v>
      </c>
      <c r="N843" s="11">
        <f t="shared" si="94"/>
        <v>42419.25</v>
      </c>
      <c r="O843">
        <v>1457244000</v>
      </c>
      <c r="P843" s="11">
        <f t="shared" si="95"/>
        <v>42435.25</v>
      </c>
      <c r="Q843" s="14">
        <f t="shared" si="96"/>
        <v>42419.25</v>
      </c>
      <c r="R843" s="12">
        <f t="shared" si="97"/>
        <v>2016</v>
      </c>
      <c r="S843" t="b">
        <v>0</v>
      </c>
      <c r="T843" t="b">
        <v>0</v>
      </c>
      <c r="U843" t="s">
        <v>28</v>
      </c>
      <c r="V843" s="13" t="s">
        <v>2037</v>
      </c>
      <c r="W843" s="13" t="s">
        <v>2038</v>
      </c>
    </row>
    <row r="844" spans="1:23" ht="34" x14ac:dyDescent="0.2">
      <c r="A844">
        <v>842</v>
      </c>
      <c r="B844" t="s">
        <v>1717</v>
      </c>
      <c r="C844" s="3" t="s">
        <v>1718</v>
      </c>
      <c r="D844">
        <v>1500</v>
      </c>
      <c r="E844" s="13" t="str">
        <f t="shared" si="92"/>
        <v>1000 to 4999</v>
      </c>
      <c r="F844">
        <v>8447</v>
      </c>
      <c r="G844" s="7">
        <f t="shared" si="91"/>
        <v>563.13333333333333</v>
      </c>
      <c r="H844" t="s">
        <v>20</v>
      </c>
      <c r="I844">
        <v>132</v>
      </c>
      <c r="J844" s="9">
        <f t="shared" si="93"/>
        <v>63.992424242424242</v>
      </c>
      <c r="K844" t="s">
        <v>107</v>
      </c>
      <c r="L844" t="s">
        <v>108</v>
      </c>
      <c r="M844">
        <v>1529038800</v>
      </c>
      <c r="N844" s="11">
        <f t="shared" si="94"/>
        <v>43266.208333333328</v>
      </c>
      <c r="O844">
        <v>1529298000</v>
      </c>
      <c r="P844" s="11">
        <f t="shared" si="95"/>
        <v>43269.208333333328</v>
      </c>
      <c r="Q844" s="14">
        <f t="shared" si="96"/>
        <v>43266.208333333328</v>
      </c>
      <c r="R844" s="12">
        <f t="shared" si="97"/>
        <v>2018</v>
      </c>
      <c r="S844" t="b">
        <v>0</v>
      </c>
      <c r="T844" t="b">
        <v>0</v>
      </c>
      <c r="U844" t="s">
        <v>65</v>
      </c>
      <c r="V844" s="13" t="s">
        <v>2037</v>
      </c>
      <c r="W844" s="13" t="s">
        <v>2046</v>
      </c>
    </row>
    <row r="845" spans="1:23" ht="34" x14ac:dyDescent="0.2">
      <c r="A845">
        <v>843</v>
      </c>
      <c r="B845" t="s">
        <v>1719</v>
      </c>
      <c r="C845" s="3" t="s">
        <v>1720</v>
      </c>
      <c r="D845">
        <v>8800</v>
      </c>
      <c r="E845" s="13" t="str">
        <f t="shared" si="92"/>
        <v>5000 to 9999</v>
      </c>
      <c r="F845">
        <v>2703</v>
      </c>
      <c r="G845" s="7">
        <f t="shared" si="91"/>
        <v>30.715909090909086</v>
      </c>
      <c r="H845" t="s">
        <v>14</v>
      </c>
      <c r="I845">
        <v>33</v>
      </c>
      <c r="J845" s="9">
        <f t="shared" si="93"/>
        <v>81.909090909090907</v>
      </c>
      <c r="K845" t="s">
        <v>21</v>
      </c>
      <c r="L845" t="s">
        <v>22</v>
      </c>
      <c r="M845">
        <v>1535259600</v>
      </c>
      <c r="N845" s="11">
        <f t="shared" si="94"/>
        <v>43338.208333333328</v>
      </c>
      <c r="O845">
        <v>1535778000</v>
      </c>
      <c r="P845" s="11">
        <f t="shared" si="95"/>
        <v>43344.208333333328</v>
      </c>
      <c r="Q845" s="14">
        <f t="shared" si="96"/>
        <v>43338.208333333328</v>
      </c>
      <c r="R845" s="12">
        <f t="shared" si="97"/>
        <v>2018</v>
      </c>
      <c r="S845" t="b">
        <v>0</v>
      </c>
      <c r="T845" t="b">
        <v>0</v>
      </c>
      <c r="U845" t="s">
        <v>122</v>
      </c>
      <c r="V845" s="13" t="s">
        <v>2054</v>
      </c>
      <c r="W845" s="13" t="s">
        <v>2055</v>
      </c>
    </row>
    <row r="846" spans="1:23" ht="17" x14ac:dyDescent="0.2">
      <c r="A846">
        <v>844</v>
      </c>
      <c r="B846" t="s">
        <v>1721</v>
      </c>
      <c r="C846" s="3" t="s">
        <v>1722</v>
      </c>
      <c r="D846">
        <v>8800</v>
      </c>
      <c r="E846" s="13" t="str">
        <f t="shared" si="92"/>
        <v>5000 to 9999</v>
      </c>
      <c r="F846">
        <v>8747</v>
      </c>
      <c r="G846" s="7">
        <f t="shared" si="91"/>
        <v>99.39772727272728</v>
      </c>
      <c r="H846" t="s">
        <v>74</v>
      </c>
      <c r="I846">
        <v>94</v>
      </c>
      <c r="J846" s="9">
        <f t="shared" si="93"/>
        <v>93.053191489361708</v>
      </c>
      <c r="K846" t="s">
        <v>21</v>
      </c>
      <c r="L846" t="s">
        <v>22</v>
      </c>
      <c r="M846">
        <v>1327212000</v>
      </c>
      <c r="N846" s="11">
        <f t="shared" si="94"/>
        <v>40930.25</v>
      </c>
      <c r="O846">
        <v>1327471200</v>
      </c>
      <c r="P846" s="11">
        <f t="shared" si="95"/>
        <v>40933.25</v>
      </c>
      <c r="Q846" s="14">
        <f t="shared" si="96"/>
        <v>40930.25</v>
      </c>
      <c r="R846" s="12">
        <f t="shared" si="97"/>
        <v>2012</v>
      </c>
      <c r="S846" t="b">
        <v>0</v>
      </c>
      <c r="T846" t="b">
        <v>0</v>
      </c>
      <c r="U846" t="s">
        <v>42</v>
      </c>
      <c r="V846" s="13" t="s">
        <v>2041</v>
      </c>
      <c r="W846" s="13" t="s">
        <v>2042</v>
      </c>
    </row>
    <row r="847" spans="1:23" ht="34" x14ac:dyDescent="0.2">
      <c r="A847">
        <v>845</v>
      </c>
      <c r="B847" t="s">
        <v>1723</v>
      </c>
      <c r="C847" s="3" t="s">
        <v>1724</v>
      </c>
      <c r="D847">
        <v>69900</v>
      </c>
      <c r="E847" s="13" t="str">
        <f t="shared" si="92"/>
        <v>Greater than or equal to 50000</v>
      </c>
      <c r="F847">
        <v>138087</v>
      </c>
      <c r="G847" s="7">
        <f t="shared" si="91"/>
        <v>197.54935622317598</v>
      </c>
      <c r="H847" t="s">
        <v>20</v>
      </c>
      <c r="I847">
        <v>1354</v>
      </c>
      <c r="J847" s="9">
        <f t="shared" si="93"/>
        <v>101.98449039881831</v>
      </c>
      <c r="K847" t="s">
        <v>40</v>
      </c>
      <c r="L847" t="s">
        <v>41</v>
      </c>
      <c r="M847">
        <v>1526360400</v>
      </c>
      <c r="N847" s="11">
        <f t="shared" si="94"/>
        <v>43235.208333333328</v>
      </c>
      <c r="O847">
        <v>1529557200</v>
      </c>
      <c r="P847" s="11">
        <f t="shared" si="95"/>
        <v>43272.208333333328</v>
      </c>
      <c r="Q847" s="14">
        <f t="shared" si="96"/>
        <v>43235.208333333328</v>
      </c>
      <c r="R847" s="12">
        <f t="shared" si="97"/>
        <v>2018</v>
      </c>
      <c r="S847" t="b">
        <v>0</v>
      </c>
      <c r="T847" t="b">
        <v>0</v>
      </c>
      <c r="U847" t="s">
        <v>28</v>
      </c>
      <c r="V847" s="13" t="s">
        <v>2037</v>
      </c>
      <c r="W847" s="13" t="s">
        <v>2038</v>
      </c>
    </row>
    <row r="848" spans="1:23" ht="17" x14ac:dyDescent="0.2">
      <c r="A848">
        <v>846</v>
      </c>
      <c r="B848" t="s">
        <v>1725</v>
      </c>
      <c r="C848" s="3" t="s">
        <v>1726</v>
      </c>
      <c r="D848">
        <v>1000</v>
      </c>
      <c r="E848" s="13" t="str">
        <f t="shared" si="92"/>
        <v>1000 to 4999</v>
      </c>
      <c r="F848">
        <v>5085</v>
      </c>
      <c r="G848" s="7">
        <f t="shared" si="91"/>
        <v>508.5</v>
      </c>
      <c r="H848" t="s">
        <v>20</v>
      </c>
      <c r="I848">
        <v>48</v>
      </c>
      <c r="J848" s="9">
        <f t="shared" si="93"/>
        <v>105.9375</v>
      </c>
      <c r="K848" t="s">
        <v>21</v>
      </c>
      <c r="L848" t="s">
        <v>22</v>
      </c>
      <c r="M848">
        <v>1532149200</v>
      </c>
      <c r="N848" s="11">
        <f t="shared" si="94"/>
        <v>43302.208333333328</v>
      </c>
      <c r="O848">
        <v>1535259600</v>
      </c>
      <c r="P848" s="11">
        <f t="shared" si="95"/>
        <v>43338.208333333328</v>
      </c>
      <c r="Q848" s="14">
        <f t="shared" si="96"/>
        <v>43302.208333333328</v>
      </c>
      <c r="R848" s="12">
        <f t="shared" si="97"/>
        <v>2018</v>
      </c>
      <c r="S848" t="b">
        <v>1</v>
      </c>
      <c r="T848" t="b">
        <v>1</v>
      </c>
      <c r="U848" t="s">
        <v>28</v>
      </c>
      <c r="V848" s="13" t="s">
        <v>2037</v>
      </c>
      <c r="W848" s="13" t="s">
        <v>2038</v>
      </c>
    </row>
    <row r="849" spans="1:23" ht="17" x14ac:dyDescent="0.2">
      <c r="A849">
        <v>847</v>
      </c>
      <c r="B849" t="s">
        <v>1727</v>
      </c>
      <c r="C849" s="3" t="s">
        <v>1728</v>
      </c>
      <c r="D849">
        <v>4700</v>
      </c>
      <c r="E849" s="13" t="str">
        <f t="shared" si="92"/>
        <v>1000 to 4999</v>
      </c>
      <c r="F849">
        <v>11174</v>
      </c>
      <c r="G849" s="7">
        <f t="shared" si="91"/>
        <v>237.74468085106383</v>
      </c>
      <c r="H849" t="s">
        <v>20</v>
      </c>
      <c r="I849">
        <v>110</v>
      </c>
      <c r="J849" s="9">
        <f t="shared" si="93"/>
        <v>101.58181818181818</v>
      </c>
      <c r="K849" t="s">
        <v>21</v>
      </c>
      <c r="L849" t="s">
        <v>22</v>
      </c>
      <c r="M849">
        <v>1515304800</v>
      </c>
      <c r="N849" s="11">
        <f t="shared" si="94"/>
        <v>43107.25</v>
      </c>
      <c r="O849">
        <v>1515564000</v>
      </c>
      <c r="P849" s="11">
        <f t="shared" si="95"/>
        <v>43110.25</v>
      </c>
      <c r="Q849" s="14">
        <f t="shared" si="96"/>
        <v>43107.25</v>
      </c>
      <c r="R849" s="12">
        <f t="shared" si="97"/>
        <v>2018</v>
      </c>
      <c r="S849" t="b">
        <v>0</v>
      </c>
      <c r="T849" t="b">
        <v>0</v>
      </c>
      <c r="U849" t="s">
        <v>17</v>
      </c>
      <c r="V849" s="13" t="s">
        <v>2033</v>
      </c>
      <c r="W849" s="13" t="s">
        <v>2034</v>
      </c>
    </row>
    <row r="850" spans="1:23" ht="17" x14ac:dyDescent="0.2">
      <c r="A850">
        <v>848</v>
      </c>
      <c r="B850" t="s">
        <v>1729</v>
      </c>
      <c r="C850" s="3" t="s">
        <v>1730</v>
      </c>
      <c r="D850">
        <v>3200</v>
      </c>
      <c r="E850" s="13" t="str">
        <f t="shared" si="92"/>
        <v>1000 to 4999</v>
      </c>
      <c r="F850">
        <v>10831</v>
      </c>
      <c r="G850" s="7">
        <f t="shared" si="91"/>
        <v>338.46875</v>
      </c>
      <c r="H850" t="s">
        <v>20</v>
      </c>
      <c r="I850">
        <v>172</v>
      </c>
      <c r="J850" s="9">
        <f t="shared" si="93"/>
        <v>62.970930232558139</v>
      </c>
      <c r="K850" t="s">
        <v>21</v>
      </c>
      <c r="L850" t="s">
        <v>22</v>
      </c>
      <c r="M850">
        <v>1276318800</v>
      </c>
      <c r="N850" s="11">
        <f t="shared" si="94"/>
        <v>40341.208333333336</v>
      </c>
      <c r="O850">
        <v>1277096400</v>
      </c>
      <c r="P850" s="11">
        <f t="shared" si="95"/>
        <v>40350.208333333336</v>
      </c>
      <c r="Q850" s="14">
        <f t="shared" si="96"/>
        <v>40341.208333333336</v>
      </c>
      <c r="R850" s="12">
        <f t="shared" si="97"/>
        <v>2010</v>
      </c>
      <c r="S850" t="b">
        <v>0</v>
      </c>
      <c r="T850" t="b">
        <v>0</v>
      </c>
      <c r="U850" t="s">
        <v>53</v>
      </c>
      <c r="V850" s="13" t="s">
        <v>2041</v>
      </c>
      <c r="W850" s="13" t="s">
        <v>2044</v>
      </c>
    </row>
    <row r="851" spans="1:23" ht="17" x14ac:dyDescent="0.2">
      <c r="A851">
        <v>849</v>
      </c>
      <c r="B851" t="s">
        <v>1731</v>
      </c>
      <c r="C851" s="3" t="s">
        <v>1732</v>
      </c>
      <c r="D851">
        <v>6700</v>
      </c>
      <c r="E851" s="13" t="str">
        <f t="shared" si="92"/>
        <v>5000 to 9999</v>
      </c>
      <c r="F851">
        <v>8917</v>
      </c>
      <c r="G851" s="7">
        <f t="shared" si="91"/>
        <v>133.08955223880596</v>
      </c>
      <c r="H851" t="s">
        <v>20</v>
      </c>
      <c r="I851">
        <v>307</v>
      </c>
      <c r="J851" s="9">
        <f t="shared" si="93"/>
        <v>29.045602605863191</v>
      </c>
      <c r="K851" t="s">
        <v>21</v>
      </c>
      <c r="L851" t="s">
        <v>22</v>
      </c>
      <c r="M851">
        <v>1328767200</v>
      </c>
      <c r="N851" s="11">
        <f t="shared" si="94"/>
        <v>40948.25</v>
      </c>
      <c r="O851">
        <v>1329026400</v>
      </c>
      <c r="P851" s="11">
        <f t="shared" si="95"/>
        <v>40951.25</v>
      </c>
      <c r="Q851" s="14">
        <f t="shared" si="96"/>
        <v>40948.25</v>
      </c>
      <c r="R851" s="12">
        <f t="shared" si="97"/>
        <v>2012</v>
      </c>
      <c r="S851" t="b">
        <v>0</v>
      </c>
      <c r="T851" t="b">
        <v>1</v>
      </c>
      <c r="U851" t="s">
        <v>60</v>
      </c>
      <c r="V851" s="13" t="s">
        <v>2035</v>
      </c>
      <c r="W851" s="13" t="s">
        <v>2045</v>
      </c>
    </row>
    <row r="852" spans="1:23" ht="34" x14ac:dyDescent="0.2">
      <c r="A852">
        <v>850</v>
      </c>
      <c r="B852" t="s">
        <v>1733</v>
      </c>
      <c r="C852" s="3" t="s">
        <v>1734</v>
      </c>
      <c r="D852">
        <v>100</v>
      </c>
      <c r="E852" s="13" t="str">
        <f t="shared" si="92"/>
        <v>Less than 1000</v>
      </c>
      <c r="F852">
        <v>1</v>
      </c>
      <c r="G852" s="7">
        <f t="shared" si="91"/>
        <v>1</v>
      </c>
      <c r="H852" t="s">
        <v>14</v>
      </c>
      <c r="I852">
        <v>1</v>
      </c>
      <c r="J852" s="9">
        <f t="shared" si="93"/>
        <v>1</v>
      </c>
      <c r="K852" t="s">
        <v>21</v>
      </c>
      <c r="L852" t="s">
        <v>22</v>
      </c>
      <c r="M852">
        <v>1321682400</v>
      </c>
      <c r="N852" s="11">
        <f t="shared" si="94"/>
        <v>40866.25</v>
      </c>
      <c r="O852">
        <v>1322978400</v>
      </c>
      <c r="P852" s="11">
        <f t="shared" si="95"/>
        <v>40881.25</v>
      </c>
      <c r="Q852" s="14">
        <f t="shared" si="96"/>
        <v>40866.25</v>
      </c>
      <c r="R852" s="12">
        <f t="shared" si="97"/>
        <v>2011</v>
      </c>
      <c r="S852" t="b">
        <v>1</v>
      </c>
      <c r="T852" t="b">
        <v>0</v>
      </c>
      <c r="U852" t="s">
        <v>23</v>
      </c>
      <c r="V852" s="13" t="s">
        <v>2035</v>
      </c>
      <c r="W852" s="13" t="s">
        <v>2036</v>
      </c>
    </row>
    <row r="853" spans="1:23" ht="34" x14ac:dyDescent="0.2">
      <c r="A853">
        <v>851</v>
      </c>
      <c r="B853" t="s">
        <v>1735</v>
      </c>
      <c r="C853" s="3" t="s">
        <v>1736</v>
      </c>
      <c r="D853">
        <v>6000</v>
      </c>
      <c r="E853" s="13" t="str">
        <f t="shared" si="92"/>
        <v>5000 to 9999</v>
      </c>
      <c r="F853">
        <v>12468</v>
      </c>
      <c r="G853" s="7">
        <f t="shared" si="91"/>
        <v>207.79999999999998</v>
      </c>
      <c r="H853" t="s">
        <v>20</v>
      </c>
      <c r="I853">
        <v>160</v>
      </c>
      <c r="J853" s="9">
        <f t="shared" si="93"/>
        <v>77.924999999999997</v>
      </c>
      <c r="K853" t="s">
        <v>21</v>
      </c>
      <c r="L853" t="s">
        <v>22</v>
      </c>
      <c r="M853">
        <v>1335934800</v>
      </c>
      <c r="N853" s="11">
        <f t="shared" si="94"/>
        <v>41031.208333333336</v>
      </c>
      <c r="O853">
        <v>1338786000</v>
      </c>
      <c r="P853" s="11">
        <f t="shared" si="95"/>
        <v>41064.208333333336</v>
      </c>
      <c r="Q853" s="14">
        <f t="shared" si="96"/>
        <v>41031.208333333336</v>
      </c>
      <c r="R853" s="12">
        <f t="shared" si="97"/>
        <v>2012</v>
      </c>
      <c r="S853" t="b">
        <v>0</v>
      </c>
      <c r="T853" t="b">
        <v>0</v>
      </c>
      <c r="U853" t="s">
        <v>50</v>
      </c>
      <c r="V853" s="13" t="s">
        <v>2035</v>
      </c>
      <c r="W853" s="13" t="s">
        <v>2043</v>
      </c>
    </row>
    <row r="854" spans="1:23" ht="34" x14ac:dyDescent="0.2">
      <c r="A854">
        <v>852</v>
      </c>
      <c r="B854" t="s">
        <v>1737</v>
      </c>
      <c r="C854" s="3" t="s">
        <v>1738</v>
      </c>
      <c r="D854">
        <v>4900</v>
      </c>
      <c r="E854" s="13" t="str">
        <f t="shared" si="92"/>
        <v>1000 to 4999</v>
      </c>
      <c r="F854">
        <v>2505</v>
      </c>
      <c r="G854" s="7">
        <f t="shared" si="91"/>
        <v>51.122448979591837</v>
      </c>
      <c r="H854" t="s">
        <v>14</v>
      </c>
      <c r="I854">
        <v>31</v>
      </c>
      <c r="J854" s="9">
        <f t="shared" si="93"/>
        <v>80.806451612903231</v>
      </c>
      <c r="K854" t="s">
        <v>21</v>
      </c>
      <c r="L854" t="s">
        <v>22</v>
      </c>
      <c r="M854">
        <v>1310792400</v>
      </c>
      <c r="N854" s="11">
        <f t="shared" si="94"/>
        <v>40740.208333333336</v>
      </c>
      <c r="O854">
        <v>1311656400</v>
      </c>
      <c r="P854" s="11">
        <f t="shared" si="95"/>
        <v>40750.208333333336</v>
      </c>
      <c r="Q854" s="14">
        <f t="shared" si="96"/>
        <v>40740.208333333336</v>
      </c>
      <c r="R854" s="12">
        <f t="shared" si="97"/>
        <v>2011</v>
      </c>
      <c r="S854" t="b">
        <v>0</v>
      </c>
      <c r="T854" t="b">
        <v>1</v>
      </c>
      <c r="U854" t="s">
        <v>89</v>
      </c>
      <c r="V854" s="13" t="s">
        <v>2050</v>
      </c>
      <c r="W854" s="13" t="s">
        <v>2051</v>
      </c>
    </row>
    <row r="855" spans="1:23" ht="17" x14ac:dyDescent="0.2">
      <c r="A855">
        <v>853</v>
      </c>
      <c r="B855" t="s">
        <v>1739</v>
      </c>
      <c r="C855" s="3" t="s">
        <v>1740</v>
      </c>
      <c r="D855">
        <v>17100</v>
      </c>
      <c r="E855" s="13" t="str">
        <f t="shared" si="92"/>
        <v>15000 to 19999</v>
      </c>
      <c r="F855">
        <v>111502</v>
      </c>
      <c r="G855" s="7">
        <f t="shared" si="91"/>
        <v>652.05847953216369</v>
      </c>
      <c r="H855" t="s">
        <v>20</v>
      </c>
      <c r="I855">
        <v>1467</v>
      </c>
      <c r="J855" s="9">
        <f t="shared" si="93"/>
        <v>76.006816632583508</v>
      </c>
      <c r="K855" t="s">
        <v>15</v>
      </c>
      <c r="L855" t="s">
        <v>16</v>
      </c>
      <c r="M855">
        <v>1308546000</v>
      </c>
      <c r="N855" s="11">
        <f t="shared" si="94"/>
        <v>40714.208333333336</v>
      </c>
      <c r="O855">
        <v>1308978000</v>
      </c>
      <c r="P855" s="11">
        <f t="shared" si="95"/>
        <v>40719.208333333336</v>
      </c>
      <c r="Q855" s="14">
        <f t="shared" si="96"/>
        <v>40714.208333333336</v>
      </c>
      <c r="R855" s="12">
        <f t="shared" si="97"/>
        <v>2011</v>
      </c>
      <c r="S855" t="b">
        <v>0</v>
      </c>
      <c r="T855" t="b">
        <v>1</v>
      </c>
      <c r="U855" t="s">
        <v>60</v>
      </c>
      <c r="V855" s="13" t="s">
        <v>2035</v>
      </c>
      <c r="W855" s="13" t="s">
        <v>2045</v>
      </c>
    </row>
    <row r="856" spans="1:23" ht="34" x14ac:dyDescent="0.2">
      <c r="A856">
        <v>854</v>
      </c>
      <c r="B856" t="s">
        <v>1741</v>
      </c>
      <c r="C856" s="3" t="s">
        <v>1742</v>
      </c>
      <c r="D856">
        <v>171000</v>
      </c>
      <c r="E856" s="13" t="str">
        <f t="shared" si="92"/>
        <v>Greater than or equal to 50000</v>
      </c>
      <c r="F856">
        <v>194309</v>
      </c>
      <c r="G856" s="7">
        <f t="shared" si="91"/>
        <v>113.63099415204678</v>
      </c>
      <c r="H856" t="s">
        <v>20</v>
      </c>
      <c r="I856">
        <v>2662</v>
      </c>
      <c r="J856" s="9">
        <f t="shared" si="93"/>
        <v>72.993613824192337</v>
      </c>
      <c r="K856" t="s">
        <v>15</v>
      </c>
      <c r="L856" t="s">
        <v>16</v>
      </c>
      <c r="M856">
        <v>1574056800</v>
      </c>
      <c r="N856" s="11">
        <f t="shared" si="94"/>
        <v>43787.25</v>
      </c>
      <c r="O856">
        <v>1576389600</v>
      </c>
      <c r="P856" s="11">
        <f t="shared" si="95"/>
        <v>43814.25</v>
      </c>
      <c r="Q856" s="14">
        <f t="shared" si="96"/>
        <v>43787.25</v>
      </c>
      <c r="R856" s="12">
        <f t="shared" si="97"/>
        <v>2019</v>
      </c>
      <c r="S856" t="b">
        <v>0</v>
      </c>
      <c r="T856" t="b">
        <v>0</v>
      </c>
      <c r="U856" t="s">
        <v>119</v>
      </c>
      <c r="V856" s="13" t="s">
        <v>2047</v>
      </c>
      <c r="W856" s="13" t="s">
        <v>2053</v>
      </c>
    </row>
    <row r="857" spans="1:23" ht="17" x14ac:dyDescent="0.2">
      <c r="A857">
        <v>855</v>
      </c>
      <c r="B857" t="s">
        <v>1743</v>
      </c>
      <c r="C857" s="3" t="s">
        <v>1744</v>
      </c>
      <c r="D857">
        <v>23400</v>
      </c>
      <c r="E857" s="13" t="str">
        <f t="shared" si="92"/>
        <v>20000 to 24999</v>
      </c>
      <c r="F857">
        <v>23956</v>
      </c>
      <c r="G857" s="7">
        <f t="shared" si="91"/>
        <v>102.37606837606839</v>
      </c>
      <c r="H857" t="s">
        <v>20</v>
      </c>
      <c r="I857">
        <v>452</v>
      </c>
      <c r="J857" s="9">
        <f t="shared" si="93"/>
        <v>53</v>
      </c>
      <c r="K857" t="s">
        <v>26</v>
      </c>
      <c r="L857" t="s">
        <v>27</v>
      </c>
      <c r="M857">
        <v>1308373200</v>
      </c>
      <c r="N857" s="11">
        <f t="shared" si="94"/>
        <v>40712.208333333336</v>
      </c>
      <c r="O857">
        <v>1311051600</v>
      </c>
      <c r="P857" s="11">
        <f t="shared" si="95"/>
        <v>40743.208333333336</v>
      </c>
      <c r="Q857" s="14">
        <f t="shared" si="96"/>
        <v>40712.208333333336</v>
      </c>
      <c r="R857" s="12">
        <f t="shared" si="97"/>
        <v>2011</v>
      </c>
      <c r="S857" t="b">
        <v>0</v>
      </c>
      <c r="T857" t="b">
        <v>0</v>
      </c>
      <c r="U857" t="s">
        <v>33</v>
      </c>
      <c r="V857" s="13" t="s">
        <v>2039</v>
      </c>
      <c r="W857" s="13" t="s">
        <v>2040</v>
      </c>
    </row>
    <row r="858" spans="1:23" ht="17" x14ac:dyDescent="0.2">
      <c r="A858">
        <v>856</v>
      </c>
      <c r="B858" t="s">
        <v>1599</v>
      </c>
      <c r="C858" s="3" t="s">
        <v>1745</v>
      </c>
      <c r="D858">
        <v>2400</v>
      </c>
      <c r="E858" s="13" t="str">
        <f t="shared" si="92"/>
        <v>1000 to 4999</v>
      </c>
      <c r="F858">
        <v>8558</v>
      </c>
      <c r="G858" s="7">
        <f t="shared" si="91"/>
        <v>356.58333333333331</v>
      </c>
      <c r="H858" t="s">
        <v>20</v>
      </c>
      <c r="I858">
        <v>158</v>
      </c>
      <c r="J858" s="9">
        <f t="shared" si="93"/>
        <v>54.164556962025316</v>
      </c>
      <c r="K858" t="s">
        <v>21</v>
      </c>
      <c r="L858" t="s">
        <v>22</v>
      </c>
      <c r="M858">
        <v>1335243600</v>
      </c>
      <c r="N858" s="11">
        <f t="shared" si="94"/>
        <v>41023.208333333336</v>
      </c>
      <c r="O858">
        <v>1336712400</v>
      </c>
      <c r="P858" s="11">
        <f t="shared" si="95"/>
        <v>41040.208333333336</v>
      </c>
      <c r="Q858" s="14">
        <f t="shared" si="96"/>
        <v>41023.208333333336</v>
      </c>
      <c r="R858" s="12">
        <f t="shared" si="97"/>
        <v>2012</v>
      </c>
      <c r="S858" t="b">
        <v>0</v>
      </c>
      <c r="T858" t="b">
        <v>0</v>
      </c>
      <c r="U858" t="s">
        <v>17</v>
      </c>
      <c r="V858" s="13" t="s">
        <v>2033</v>
      </c>
      <c r="W858" s="13" t="s">
        <v>2034</v>
      </c>
    </row>
    <row r="859" spans="1:23" ht="34" x14ac:dyDescent="0.2">
      <c r="A859">
        <v>857</v>
      </c>
      <c r="B859" t="s">
        <v>1746</v>
      </c>
      <c r="C859" s="3" t="s">
        <v>1747</v>
      </c>
      <c r="D859">
        <v>5300</v>
      </c>
      <c r="E859" s="13" t="str">
        <f t="shared" si="92"/>
        <v>5000 to 9999</v>
      </c>
      <c r="F859">
        <v>7413</v>
      </c>
      <c r="G859" s="7">
        <f t="shared" si="91"/>
        <v>139.86792452830187</v>
      </c>
      <c r="H859" t="s">
        <v>20</v>
      </c>
      <c r="I859">
        <v>225</v>
      </c>
      <c r="J859" s="9">
        <f t="shared" si="93"/>
        <v>32.946666666666665</v>
      </c>
      <c r="K859" t="s">
        <v>98</v>
      </c>
      <c r="L859" t="s">
        <v>99</v>
      </c>
      <c r="M859">
        <v>1328421600</v>
      </c>
      <c r="N859" s="11">
        <f t="shared" si="94"/>
        <v>40944.25</v>
      </c>
      <c r="O859">
        <v>1330408800</v>
      </c>
      <c r="P859" s="11">
        <f t="shared" si="95"/>
        <v>40967.25</v>
      </c>
      <c r="Q859" s="14">
        <f t="shared" si="96"/>
        <v>40944.25</v>
      </c>
      <c r="R859" s="12">
        <f t="shared" si="97"/>
        <v>2012</v>
      </c>
      <c r="S859" t="b">
        <v>1</v>
      </c>
      <c r="T859" t="b">
        <v>0</v>
      </c>
      <c r="U859" t="s">
        <v>100</v>
      </c>
      <c r="V859" s="13" t="s">
        <v>2041</v>
      </c>
      <c r="W859" s="13" t="s">
        <v>2052</v>
      </c>
    </row>
    <row r="860" spans="1:23" ht="34" x14ac:dyDescent="0.2">
      <c r="A860">
        <v>858</v>
      </c>
      <c r="B860" t="s">
        <v>1748</v>
      </c>
      <c r="C860" s="3" t="s">
        <v>1749</v>
      </c>
      <c r="D860">
        <v>4000</v>
      </c>
      <c r="E860" s="13" t="str">
        <f t="shared" si="92"/>
        <v>1000 to 4999</v>
      </c>
      <c r="F860">
        <v>2778</v>
      </c>
      <c r="G860" s="7">
        <f t="shared" si="91"/>
        <v>69.45</v>
      </c>
      <c r="H860" t="s">
        <v>14</v>
      </c>
      <c r="I860">
        <v>35</v>
      </c>
      <c r="J860" s="9">
        <f t="shared" si="93"/>
        <v>79.371428571428567</v>
      </c>
      <c r="K860" t="s">
        <v>21</v>
      </c>
      <c r="L860" t="s">
        <v>22</v>
      </c>
      <c r="M860">
        <v>1524286800</v>
      </c>
      <c r="N860" s="11">
        <f t="shared" si="94"/>
        <v>43211.208333333328</v>
      </c>
      <c r="O860">
        <v>1524891600</v>
      </c>
      <c r="P860" s="11">
        <f t="shared" si="95"/>
        <v>43218.208333333328</v>
      </c>
      <c r="Q860" s="14">
        <f t="shared" si="96"/>
        <v>43211.208333333328</v>
      </c>
      <c r="R860" s="12">
        <f t="shared" si="97"/>
        <v>2018</v>
      </c>
      <c r="S860" t="b">
        <v>1</v>
      </c>
      <c r="T860" t="b">
        <v>0</v>
      </c>
      <c r="U860" t="s">
        <v>17</v>
      </c>
      <c r="V860" s="13" t="s">
        <v>2033</v>
      </c>
      <c r="W860" s="13" t="s">
        <v>2034</v>
      </c>
    </row>
    <row r="861" spans="1:23" ht="34" x14ac:dyDescent="0.2">
      <c r="A861">
        <v>859</v>
      </c>
      <c r="B861" t="s">
        <v>1750</v>
      </c>
      <c r="C861" s="3" t="s">
        <v>1751</v>
      </c>
      <c r="D861">
        <v>7300</v>
      </c>
      <c r="E861" s="13" t="str">
        <f t="shared" si="92"/>
        <v>5000 to 9999</v>
      </c>
      <c r="F861">
        <v>2594</v>
      </c>
      <c r="G861" s="7">
        <f t="shared" si="91"/>
        <v>35.534246575342465</v>
      </c>
      <c r="H861" t="s">
        <v>14</v>
      </c>
      <c r="I861">
        <v>63</v>
      </c>
      <c r="J861" s="9">
        <f t="shared" si="93"/>
        <v>41.174603174603178</v>
      </c>
      <c r="K861" t="s">
        <v>21</v>
      </c>
      <c r="L861" t="s">
        <v>22</v>
      </c>
      <c r="M861">
        <v>1362117600</v>
      </c>
      <c r="N861" s="11">
        <f t="shared" si="94"/>
        <v>41334.25</v>
      </c>
      <c r="O861">
        <v>1363669200</v>
      </c>
      <c r="P861" s="11">
        <f t="shared" si="95"/>
        <v>41352.208333333336</v>
      </c>
      <c r="Q861" s="14">
        <f t="shared" si="96"/>
        <v>41334.25</v>
      </c>
      <c r="R861" s="12">
        <f t="shared" si="97"/>
        <v>2013</v>
      </c>
      <c r="S861" t="b">
        <v>0</v>
      </c>
      <c r="T861" t="b">
        <v>1</v>
      </c>
      <c r="U861" t="s">
        <v>33</v>
      </c>
      <c r="V861" s="13" t="s">
        <v>2039</v>
      </c>
      <c r="W861" s="13" t="s">
        <v>2040</v>
      </c>
    </row>
    <row r="862" spans="1:23" ht="34" x14ac:dyDescent="0.2">
      <c r="A862">
        <v>860</v>
      </c>
      <c r="B862" t="s">
        <v>1752</v>
      </c>
      <c r="C862" s="3" t="s">
        <v>1753</v>
      </c>
      <c r="D862">
        <v>2000</v>
      </c>
      <c r="E862" s="13" t="str">
        <f t="shared" si="92"/>
        <v>1000 to 4999</v>
      </c>
      <c r="F862">
        <v>5033</v>
      </c>
      <c r="G862" s="7">
        <f t="shared" si="91"/>
        <v>251.65</v>
      </c>
      <c r="H862" t="s">
        <v>20</v>
      </c>
      <c r="I862">
        <v>65</v>
      </c>
      <c r="J862" s="9">
        <f t="shared" si="93"/>
        <v>77.430769230769229</v>
      </c>
      <c r="K862" t="s">
        <v>21</v>
      </c>
      <c r="L862" t="s">
        <v>22</v>
      </c>
      <c r="M862">
        <v>1550556000</v>
      </c>
      <c r="N862" s="11">
        <f t="shared" si="94"/>
        <v>43515.25</v>
      </c>
      <c r="O862">
        <v>1551420000</v>
      </c>
      <c r="P862" s="11">
        <f t="shared" si="95"/>
        <v>43525.25</v>
      </c>
      <c r="Q862" s="14">
        <f t="shared" si="96"/>
        <v>43515.25</v>
      </c>
      <c r="R862" s="12">
        <f t="shared" si="97"/>
        <v>2019</v>
      </c>
      <c r="S862" t="b">
        <v>0</v>
      </c>
      <c r="T862" t="b">
        <v>1</v>
      </c>
      <c r="U862" t="s">
        <v>65</v>
      </c>
      <c r="V862" s="13" t="s">
        <v>2037</v>
      </c>
      <c r="W862" s="13" t="s">
        <v>2046</v>
      </c>
    </row>
    <row r="863" spans="1:23" ht="17" x14ac:dyDescent="0.2">
      <c r="A863">
        <v>861</v>
      </c>
      <c r="B863" t="s">
        <v>1754</v>
      </c>
      <c r="C863" s="3" t="s">
        <v>1755</v>
      </c>
      <c r="D863">
        <v>8800</v>
      </c>
      <c r="E863" s="13" t="str">
        <f t="shared" si="92"/>
        <v>5000 to 9999</v>
      </c>
      <c r="F863">
        <v>9317</v>
      </c>
      <c r="G863" s="7">
        <f t="shared" si="91"/>
        <v>105.87500000000001</v>
      </c>
      <c r="H863" t="s">
        <v>20</v>
      </c>
      <c r="I863">
        <v>163</v>
      </c>
      <c r="J863" s="9">
        <f t="shared" si="93"/>
        <v>57.159509202453989</v>
      </c>
      <c r="K863" t="s">
        <v>21</v>
      </c>
      <c r="L863" t="s">
        <v>22</v>
      </c>
      <c r="M863">
        <v>1269147600</v>
      </c>
      <c r="N863" s="11">
        <f t="shared" si="94"/>
        <v>40258.208333333336</v>
      </c>
      <c r="O863">
        <v>1269838800</v>
      </c>
      <c r="P863" s="11">
        <f t="shared" si="95"/>
        <v>40266.208333333336</v>
      </c>
      <c r="Q863" s="14">
        <f t="shared" si="96"/>
        <v>40258.208333333336</v>
      </c>
      <c r="R863" s="12">
        <f t="shared" si="97"/>
        <v>2010</v>
      </c>
      <c r="S863" t="b">
        <v>0</v>
      </c>
      <c r="T863" t="b">
        <v>0</v>
      </c>
      <c r="U863" t="s">
        <v>33</v>
      </c>
      <c r="V863" s="13" t="s">
        <v>2039</v>
      </c>
      <c r="W863" s="13" t="s">
        <v>2040</v>
      </c>
    </row>
    <row r="864" spans="1:23" ht="17" x14ac:dyDescent="0.2">
      <c r="A864">
        <v>862</v>
      </c>
      <c r="B864" t="s">
        <v>1756</v>
      </c>
      <c r="C864" s="3" t="s">
        <v>1757</v>
      </c>
      <c r="D864">
        <v>3500</v>
      </c>
      <c r="E864" s="13" t="str">
        <f t="shared" si="92"/>
        <v>1000 to 4999</v>
      </c>
      <c r="F864">
        <v>6560</v>
      </c>
      <c r="G864" s="7">
        <f t="shared" si="91"/>
        <v>187.42857142857144</v>
      </c>
      <c r="H864" t="s">
        <v>20</v>
      </c>
      <c r="I864">
        <v>85</v>
      </c>
      <c r="J864" s="9">
        <f t="shared" si="93"/>
        <v>77.17647058823529</v>
      </c>
      <c r="K864" t="s">
        <v>21</v>
      </c>
      <c r="L864" t="s">
        <v>22</v>
      </c>
      <c r="M864">
        <v>1312174800</v>
      </c>
      <c r="N864" s="11">
        <f t="shared" si="94"/>
        <v>40756.208333333336</v>
      </c>
      <c r="O864">
        <v>1312520400</v>
      </c>
      <c r="P864" s="11">
        <f t="shared" si="95"/>
        <v>40760.208333333336</v>
      </c>
      <c r="Q864" s="14">
        <f t="shared" si="96"/>
        <v>40756.208333333336</v>
      </c>
      <c r="R864" s="12">
        <f t="shared" si="97"/>
        <v>2011</v>
      </c>
      <c r="S864" t="b">
        <v>0</v>
      </c>
      <c r="T864" t="b">
        <v>0</v>
      </c>
      <c r="U864" t="s">
        <v>33</v>
      </c>
      <c r="V864" s="13" t="s">
        <v>2039</v>
      </c>
      <c r="W864" s="13" t="s">
        <v>2040</v>
      </c>
    </row>
    <row r="865" spans="1:23" ht="17" x14ac:dyDescent="0.2">
      <c r="A865">
        <v>863</v>
      </c>
      <c r="B865" t="s">
        <v>1758</v>
      </c>
      <c r="C865" s="3" t="s">
        <v>1759</v>
      </c>
      <c r="D865">
        <v>1400</v>
      </c>
      <c r="E865" s="13" t="str">
        <f t="shared" si="92"/>
        <v>1000 to 4999</v>
      </c>
      <c r="F865">
        <v>5415</v>
      </c>
      <c r="G865" s="7">
        <f t="shared" si="91"/>
        <v>386.78571428571428</v>
      </c>
      <c r="H865" t="s">
        <v>20</v>
      </c>
      <c r="I865">
        <v>217</v>
      </c>
      <c r="J865" s="9">
        <f t="shared" si="93"/>
        <v>24.953917050691246</v>
      </c>
      <c r="K865" t="s">
        <v>21</v>
      </c>
      <c r="L865" t="s">
        <v>22</v>
      </c>
      <c r="M865">
        <v>1434517200</v>
      </c>
      <c r="N865" s="11">
        <f t="shared" si="94"/>
        <v>42172.208333333328</v>
      </c>
      <c r="O865">
        <v>1436504400</v>
      </c>
      <c r="P865" s="11">
        <f t="shared" si="95"/>
        <v>42195.208333333328</v>
      </c>
      <c r="Q865" s="14">
        <f t="shared" si="96"/>
        <v>42172.208333333328</v>
      </c>
      <c r="R865" s="12">
        <f t="shared" si="97"/>
        <v>2015</v>
      </c>
      <c r="S865" t="b">
        <v>0</v>
      </c>
      <c r="T865" t="b">
        <v>1</v>
      </c>
      <c r="U865" t="s">
        <v>269</v>
      </c>
      <c r="V865" s="13" t="s">
        <v>2041</v>
      </c>
      <c r="W865" s="13" t="s">
        <v>2060</v>
      </c>
    </row>
    <row r="866" spans="1:23" ht="17" x14ac:dyDescent="0.2">
      <c r="A866">
        <v>864</v>
      </c>
      <c r="B866" t="s">
        <v>1760</v>
      </c>
      <c r="C866" s="3" t="s">
        <v>1761</v>
      </c>
      <c r="D866">
        <v>4200</v>
      </c>
      <c r="E866" s="13" t="str">
        <f t="shared" si="92"/>
        <v>1000 to 4999</v>
      </c>
      <c r="F866">
        <v>14577</v>
      </c>
      <c r="G866" s="7">
        <f t="shared" si="91"/>
        <v>347.07142857142856</v>
      </c>
      <c r="H866" t="s">
        <v>20</v>
      </c>
      <c r="I866">
        <v>150</v>
      </c>
      <c r="J866" s="9">
        <f t="shared" si="93"/>
        <v>97.18</v>
      </c>
      <c r="K866" t="s">
        <v>21</v>
      </c>
      <c r="L866" t="s">
        <v>22</v>
      </c>
      <c r="M866">
        <v>1471582800</v>
      </c>
      <c r="N866" s="11">
        <f t="shared" si="94"/>
        <v>42601.208333333328</v>
      </c>
      <c r="O866">
        <v>1472014800</v>
      </c>
      <c r="P866" s="11">
        <f t="shared" si="95"/>
        <v>42606.208333333328</v>
      </c>
      <c r="Q866" s="14">
        <f t="shared" si="96"/>
        <v>42601.208333333328</v>
      </c>
      <c r="R866" s="12">
        <f t="shared" si="97"/>
        <v>2016</v>
      </c>
      <c r="S866" t="b">
        <v>0</v>
      </c>
      <c r="T866" t="b">
        <v>0</v>
      </c>
      <c r="U866" t="s">
        <v>100</v>
      </c>
      <c r="V866" s="13" t="s">
        <v>2041</v>
      </c>
      <c r="W866" s="13" t="s">
        <v>2052</v>
      </c>
    </row>
    <row r="867" spans="1:23" ht="34" x14ac:dyDescent="0.2">
      <c r="A867">
        <v>865</v>
      </c>
      <c r="B867" t="s">
        <v>1762</v>
      </c>
      <c r="C867" s="3" t="s">
        <v>1763</v>
      </c>
      <c r="D867">
        <v>81000</v>
      </c>
      <c r="E867" s="13" t="str">
        <f t="shared" si="92"/>
        <v>Greater than or equal to 50000</v>
      </c>
      <c r="F867">
        <v>150515</v>
      </c>
      <c r="G867" s="7">
        <f t="shared" si="91"/>
        <v>185.82098765432099</v>
      </c>
      <c r="H867" t="s">
        <v>20</v>
      </c>
      <c r="I867">
        <v>3272</v>
      </c>
      <c r="J867" s="9">
        <f t="shared" si="93"/>
        <v>46.000916870415651</v>
      </c>
      <c r="K867" t="s">
        <v>21</v>
      </c>
      <c r="L867" t="s">
        <v>22</v>
      </c>
      <c r="M867">
        <v>1410757200</v>
      </c>
      <c r="N867" s="11">
        <f t="shared" si="94"/>
        <v>41897.208333333336</v>
      </c>
      <c r="O867">
        <v>1411534800</v>
      </c>
      <c r="P867" s="11">
        <f t="shared" si="95"/>
        <v>41906.208333333336</v>
      </c>
      <c r="Q867" s="14">
        <f t="shared" si="96"/>
        <v>41897.208333333336</v>
      </c>
      <c r="R867" s="12">
        <f t="shared" si="97"/>
        <v>2014</v>
      </c>
      <c r="S867" t="b">
        <v>0</v>
      </c>
      <c r="T867" t="b">
        <v>0</v>
      </c>
      <c r="U867" t="s">
        <v>33</v>
      </c>
      <c r="V867" s="13" t="s">
        <v>2039</v>
      </c>
      <c r="W867" s="13" t="s">
        <v>2040</v>
      </c>
    </row>
    <row r="868" spans="1:23" ht="34" x14ac:dyDescent="0.2">
      <c r="A868">
        <v>866</v>
      </c>
      <c r="B868" t="s">
        <v>1764</v>
      </c>
      <c r="C868" s="3" t="s">
        <v>1765</v>
      </c>
      <c r="D868">
        <v>182800</v>
      </c>
      <c r="E868" s="13" t="str">
        <f t="shared" si="92"/>
        <v>Greater than or equal to 50000</v>
      </c>
      <c r="F868">
        <v>79045</v>
      </c>
      <c r="G868" s="7">
        <f t="shared" si="91"/>
        <v>43.241247264770237</v>
      </c>
      <c r="H868" t="s">
        <v>74</v>
      </c>
      <c r="I868">
        <v>898</v>
      </c>
      <c r="J868" s="9">
        <f t="shared" si="93"/>
        <v>88.023385300668153</v>
      </c>
      <c r="K868" t="s">
        <v>21</v>
      </c>
      <c r="L868" t="s">
        <v>22</v>
      </c>
      <c r="M868">
        <v>1304830800</v>
      </c>
      <c r="N868" s="11">
        <f t="shared" si="94"/>
        <v>40671.208333333336</v>
      </c>
      <c r="O868">
        <v>1304917200</v>
      </c>
      <c r="P868" s="11">
        <f t="shared" si="95"/>
        <v>40672.208333333336</v>
      </c>
      <c r="Q868" s="14">
        <f t="shared" si="96"/>
        <v>40671.208333333336</v>
      </c>
      <c r="R868" s="12">
        <f t="shared" si="97"/>
        <v>2011</v>
      </c>
      <c r="S868" t="b">
        <v>0</v>
      </c>
      <c r="T868" t="b">
        <v>0</v>
      </c>
      <c r="U868" t="s">
        <v>122</v>
      </c>
      <c r="V868" s="13" t="s">
        <v>2054</v>
      </c>
      <c r="W868" s="13" t="s">
        <v>2055</v>
      </c>
    </row>
    <row r="869" spans="1:23" ht="34" x14ac:dyDescent="0.2">
      <c r="A869">
        <v>867</v>
      </c>
      <c r="B869" t="s">
        <v>1766</v>
      </c>
      <c r="C869" s="3" t="s">
        <v>1767</v>
      </c>
      <c r="D869">
        <v>4800</v>
      </c>
      <c r="E869" s="13" t="str">
        <f t="shared" si="92"/>
        <v>1000 to 4999</v>
      </c>
      <c r="F869">
        <v>7797</v>
      </c>
      <c r="G869" s="7">
        <f t="shared" si="91"/>
        <v>162.4375</v>
      </c>
      <c r="H869" t="s">
        <v>20</v>
      </c>
      <c r="I869">
        <v>300</v>
      </c>
      <c r="J869" s="9">
        <f t="shared" si="93"/>
        <v>25.99</v>
      </c>
      <c r="K869" t="s">
        <v>21</v>
      </c>
      <c r="L869" t="s">
        <v>22</v>
      </c>
      <c r="M869">
        <v>1539061200</v>
      </c>
      <c r="N869" s="11">
        <f t="shared" si="94"/>
        <v>43382.208333333328</v>
      </c>
      <c r="O869">
        <v>1539579600</v>
      </c>
      <c r="P869" s="11">
        <f t="shared" si="95"/>
        <v>43388.208333333328</v>
      </c>
      <c r="Q869" s="14">
        <f t="shared" si="96"/>
        <v>43382.208333333328</v>
      </c>
      <c r="R869" s="12">
        <f t="shared" si="97"/>
        <v>2018</v>
      </c>
      <c r="S869" t="b">
        <v>0</v>
      </c>
      <c r="T869" t="b">
        <v>0</v>
      </c>
      <c r="U869" t="s">
        <v>17</v>
      </c>
      <c r="V869" s="13" t="s">
        <v>2033</v>
      </c>
      <c r="W869" s="13" t="s">
        <v>2034</v>
      </c>
    </row>
    <row r="870" spans="1:23" ht="17" x14ac:dyDescent="0.2">
      <c r="A870">
        <v>868</v>
      </c>
      <c r="B870" t="s">
        <v>1768</v>
      </c>
      <c r="C870" s="3" t="s">
        <v>1769</v>
      </c>
      <c r="D870">
        <v>7000</v>
      </c>
      <c r="E870" s="13" t="str">
        <f t="shared" si="92"/>
        <v>5000 to 9999</v>
      </c>
      <c r="F870">
        <v>12939</v>
      </c>
      <c r="G870" s="7">
        <f t="shared" si="91"/>
        <v>184.84285714285716</v>
      </c>
      <c r="H870" t="s">
        <v>20</v>
      </c>
      <c r="I870">
        <v>126</v>
      </c>
      <c r="J870" s="9">
        <f t="shared" si="93"/>
        <v>102.69047619047619</v>
      </c>
      <c r="K870" t="s">
        <v>21</v>
      </c>
      <c r="L870" t="s">
        <v>22</v>
      </c>
      <c r="M870">
        <v>1381554000</v>
      </c>
      <c r="N870" s="11">
        <f t="shared" si="94"/>
        <v>41559.208333333336</v>
      </c>
      <c r="O870">
        <v>1382504400</v>
      </c>
      <c r="P870" s="11">
        <f t="shared" si="95"/>
        <v>41570.208333333336</v>
      </c>
      <c r="Q870" s="14">
        <f t="shared" si="96"/>
        <v>41559.208333333336</v>
      </c>
      <c r="R870" s="12">
        <f t="shared" si="97"/>
        <v>2013</v>
      </c>
      <c r="S870" t="b">
        <v>0</v>
      </c>
      <c r="T870" t="b">
        <v>0</v>
      </c>
      <c r="U870" t="s">
        <v>33</v>
      </c>
      <c r="V870" s="13" t="s">
        <v>2039</v>
      </c>
      <c r="W870" s="13" t="s">
        <v>2040</v>
      </c>
    </row>
    <row r="871" spans="1:23" ht="34" x14ac:dyDescent="0.2">
      <c r="A871">
        <v>869</v>
      </c>
      <c r="B871" t="s">
        <v>1770</v>
      </c>
      <c r="C871" s="3" t="s">
        <v>1771</v>
      </c>
      <c r="D871">
        <v>161900</v>
      </c>
      <c r="E871" s="13" t="str">
        <f t="shared" si="92"/>
        <v>Greater than or equal to 50000</v>
      </c>
      <c r="F871">
        <v>38376</v>
      </c>
      <c r="G871" s="7">
        <f t="shared" si="91"/>
        <v>23.703520691785052</v>
      </c>
      <c r="H871" t="s">
        <v>14</v>
      </c>
      <c r="I871">
        <v>526</v>
      </c>
      <c r="J871" s="9">
        <f t="shared" si="93"/>
        <v>72.958174904942965</v>
      </c>
      <c r="K871" t="s">
        <v>21</v>
      </c>
      <c r="L871" t="s">
        <v>22</v>
      </c>
      <c r="M871">
        <v>1277096400</v>
      </c>
      <c r="N871" s="11">
        <f t="shared" si="94"/>
        <v>40350.208333333336</v>
      </c>
      <c r="O871">
        <v>1278306000</v>
      </c>
      <c r="P871" s="11">
        <f t="shared" si="95"/>
        <v>40364.208333333336</v>
      </c>
      <c r="Q871" s="14">
        <f t="shared" si="96"/>
        <v>40350.208333333336</v>
      </c>
      <c r="R871" s="12">
        <f t="shared" si="97"/>
        <v>2010</v>
      </c>
      <c r="S871" t="b">
        <v>0</v>
      </c>
      <c r="T871" t="b">
        <v>0</v>
      </c>
      <c r="U871" t="s">
        <v>53</v>
      </c>
      <c r="V871" s="13" t="s">
        <v>2041</v>
      </c>
      <c r="W871" s="13" t="s">
        <v>2044</v>
      </c>
    </row>
    <row r="872" spans="1:23" ht="17" x14ac:dyDescent="0.2">
      <c r="A872">
        <v>870</v>
      </c>
      <c r="B872" t="s">
        <v>1772</v>
      </c>
      <c r="C872" s="3" t="s">
        <v>1773</v>
      </c>
      <c r="D872">
        <v>7700</v>
      </c>
      <c r="E872" s="13" t="str">
        <f t="shared" si="92"/>
        <v>5000 to 9999</v>
      </c>
      <c r="F872">
        <v>6920</v>
      </c>
      <c r="G872" s="7">
        <f t="shared" si="91"/>
        <v>89.870129870129873</v>
      </c>
      <c r="H872" t="s">
        <v>14</v>
      </c>
      <c r="I872">
        <v>121</v>
      </c>
      <c r="J872" s="9">
        <f t="shared" si="93"/>
        <v>57.190082644628099</v>
      </c>
      <c r="K872" t="s">
        <v>21</v>
      </c>
      <c r="L872" t="s">
        <v>22</v>
      </c>
      <c r="M872">
        <v>1440392400</v>
      </c>
      <c r="N872" s="11">
        <f t="shared" si="94"/>
        <v>42240.208333333328</v>
      </c>
      <c r="O872">
        <v>1442552400</v>
      </c>
      <c r="P872" s="11">
        <f t="shared" si="95"/>
        <v>42265.208333333328</v>
      </c>
      <c r="Q872" s="14">
        <f t="shared" si="96"/>
        <v>42240.208333333328</v>
      </c>
      <c r="R872" s="12">
        <f t="shared" si="97"/>
        <v>2015</v>
      </c>
      <c r="S872" t="b">
        <v>0</v>
      </c>
      <c r="T872" t="b">
        <v>0</v>
      </c>
      <c r="U872" t="s">
        <v>33</v>
      </c>
      <c r="V872" s="13" t="s">
        <v>2039</v>
      </c>
      <c r="W872" s="13" t="s">
        <v>2040</v>
      </c>
    </row>
    <row r="873" spans="1:23" ht="34" x14ac:dyDescent="0.2">
      <c r="A873">
        <v>871</v>
      </c>
      <c r="B873" t="s">
        <v>1774</v>
      </c>
      <c r="C873" s="3" t="s">
        <v>1775</v>
      </c>
      <c r="D873">
        <v>71500</v>
      </c>
      <c r="E873" s="13" t="str">
        <f t="shared" si="92"/>
        <v>Greater than or equal to 50000</v>
      </c>
      <c r="F873">
        <v>194912</v>
      </c>
      <c r="G873" s="7">
        <f t="shared" si="91"/>
        <v>272.6041958041958</v>
      </c>
      <c r="H873" t="s">
        <v>20</v>
      </c>
      <c r="I873">
        <v>2320</v>
      </c>
      <c r="J873" s="9">
        <f t="shared" si="93"/>
        <v>84.013793103448279</v>
      </c>
      <c r="K873" t="s">
        <v>21</v>
      </c>
      <c r="L873" t="s">
        <v>22</v>
      </c>
      <c r="M873">
        <v>1509512400</v>
      </c>
      <c r="N873" s="11">
        <f t="shared" si="94"/>
        <v>43040.208333333328</v>
      </c>
      <c r="O873">
        <v>1511071200</v>
      </c>
      <c r="P873" s="11">
        <f t="shared" si="95"/>
        <v>43058.25</v>
      </c>
      <c r="Q873" s="14">
        <f t="shared" si="96"/>
        <v>43040.208333333328</v>
      </c>
      <c r="R873" s="12">
        <f t="shared" si="97"/>
        <v>2017</v>
      </c>
      <c r="S873" t="b">
        <v>0</v>
      </c>
      <c r="T873" t="b">
        <v>1</v>
      </c>
      <c r="U873" t="s">
        <v>33</v>
      </c>
      <c r="V873" s="13" t="s">
        <v>2039</v>
      </c>
      <c r="W873" s="13" t="s">
        <v>2040</v>
      </c>
    </row>
    <row r="874" spans="1:23" ht="17" x14ac:dyDescent="0.2">
      <c r="A874">
        <v>872</v>
      </c>
      <c r="B874" t="s">
        <v>1776</v>
      </c>
      <c r="C874" s="3" t="s">
        <v>1777</v>
      </c>
      <c r="D874">
        <v>4700</v>
      </c>
      <c r="E874" s="13" t="str">
        <f t="shared" si="92"/>
        <v>1000 to 4999</v>
      </c>
      <c r="F874">
        <v>7992</v>
      </c>
      <c r="G874" s="7">
        <f t="shared" si="91"/>
        <v>170.04255319148936</v>
      </c>
      <c r="H874" t="s">
        <v>20</v>
      </c>
      <c r="I874">
        <v>81</v>
      </c>
      <c r="J874" s="9">
        <f t="shared" si="93"/>
        <v>98.666666666666671</v>
      </c>
      <c r="K874" t="s">
        <v>26</v>
      </c>
      <c r="L874" t="s">
        <v>27</v>
      </c>
      <c r="M874">
        <v>1535950800</v>
      </c>
      <c r="N874" s="11">
        <f t="shared" si="94"/>
        <v>43346.208333333328</v>
      </c>
      <c r="O874">
        <v>1536382800</v>
      </c>
      <c r="P874" s="11">
        <f t="shared" si="95"/>
        <v>43351.208333333328</v>
      </c>
      <c r="Q874" s="14">
        <f t="shared" si="96"/>
        <v>43346.208333333328</v>
      </c>
      <c r="R874" s="12">
        <f t="shared" si="97"/>
        <v>2018</v>
      </c>
      <c r="S874" t="b">
        <v>0</v>
      </c>
      <c r="T874" t="b">
        <v>0</v>
      </c>
      <c r="U874" t="s">
        <v>474</v>
      </c>
      <c r="V874" s="13" t="s">
        <v>2041</v>
      </c>
      <c r="W874" s="13" t="s">
        <v>2063</v>
      </c>
    </row>
    <row r="875" spans="1:23" ht="17" x14ac:dyDescent="0.2">
      <c r="A875">
        <v>873</v>
      </c>
      <c r="B875" t="s">
        <v>1778</v>
      </c>
      <c r="C875" s="3" t="s">
        <v>1779</v>
      </c>
      <c r="D875">
        <v>42100</v>
      </c>
      <c r="E875" s="13" t="str">
        <f t="shared" si="92"/>
        <v>40000 to 44999</v>
      </c>
      <c r="F875">
        <v>79268</v>
      </c>
      <c r="G875" s="7">
        <f t="shared" si="91"/>
        <v>188.28503562945369</v>
      </c>
      <c r="H875" t="s">
        <v>20</v>
      </c>
      <c r="I875">
        <v>1887</v>
      </c>
      <c r="J875" s="9">
        <f t="shared" si="93"/>
        <v>42.007419183889773</v>
      </c>
      <c r="K875" t="s">
        <v>21</v>
      </c>
      <c r="L875" t="s">
        <v>22</v>
      </c>
      <c r="M875">
        <v>1389160800</v>
      </c>
      <c r="N875" s="11">
        <f t="shared" si="94"/>
        <v>41647.25</v>
      </c>
      <c r="O875">
        <v>1389592800</v>
      </c>
      <c r="P875" s="11">
        <f t="shared" si="95"/>
        <v>41652.25</v>
      </c>
      <c r="Q875" s="14">
        <f t="shared" si="96"/>
        <v>41647.25</v>
      </c>
      <c r="R875" s="12">
        <f t="shared" si="97"/>
        <v>2014</v>
      </c>
      <c r="S875" t="b">
        <v>0</v>
      </c>
      <c r="T875" t="b">
        <v>0</v>
      </c>
      <c r="U875" t="s">
        <v>122</v>
      </c>
      <c r="V875" s="13" t="s">
        <v>2054</v>
      </c>
      <c r="W875" s="13" t="s">
        <v>2055</v>
      </c>
    </row>
    <row r="876" spans="1:23" ht="17" x14ac:dyDescent="0.2">
      <c r="A876">
        <v>874</v>
      </c>
      <c r="B876" t="s">
        <v>1780</v>
      </c>
      <c r="C876" s="3" t="s">
        <v>1781</v>
      </c>
      <c r="D876">
        <v>40200</v>
      </c>
      <c r="E876" s="13" t="str">
        <f t="shared" si="92"/>
        <v>40000 to 44999</v>
      </c>
      <c r="F876">
        <v>139468</v>
      </c>
      <c r="G876" s="7">
        <f t="shared" si="91"/>
        <v>346.93532338308455</v>
      </c>
      <c r="H876" t="s">
        <v>20</v>
      </c>
      <c r="I876">
        <v>4358</v>
      </c>
      <c r="J876" s="9">
        <f t="shared" si="93"/>
        <v>32.002753556677376</v>
      </c>
      <c r="K876" t="s">
        <v>21</v>
      </c>
      <c r="L876" t="s">
        <v>22</v>
      </c>
      <c r="M876">
        <v>1271998800</v>
      </c>
      <c r="N876" s="11">
        <f t="shared" si="94"/>
        <v>40291.208333333336</v>
      </c>
      <c r="O876">
        <v>1275282000</v>
      </c>
      <c r="P876" s="11">
        <f t="shared" si="95"/>
        <v>40329.208333333336</v>
      </c>
      <c r="Q876" s="14">
        <f t="shared" si="96"/>
        <v>40291.208333333336</v>
      </c>
      <c r="R876" s="12">
        <f t="shared" si="97"/>
        <v>2010</v>
      </c>
      <c r="S876" t="b">
        <v>0</v>
      </c>
      <c r="T876" t="b">
        <v>1</v>
      </c>
      <c r="U876" t="s">
        <v>122</v>
      </c>
      <c r="V876" s="13" t="s">
        <v>2054</v>
      </c>
      <c r="W876" s="13" t="s">
        <v>2055</v>
      </c>
    </row>
    <row r="877" spans="1:23" ht="17" x14ac:dyDescent="0.2">
      <c r="A877">
        <v>875</v>
      </c>
      <c r="B877" t="s">
        <v>1782</v>
      </c>
      <c r="C877" s="3" t="s">
        <v>1783</v>
      </c>
      <c r="D877">
        <v>7900</v>
      </c>
      <c r="E877" s="13" t="str">
        <f t="shared" si="92"/>
        <v>5000 to 9999</v>
      </c>
      <c r="F877">
        <v>5465</v>
      </c>
      <c r="G877" s="7">
        <f t="shared" si="91"/>
        <v>69.177215189873422</v>
      </c>
      <c r="H877" t="s">
        <v>14</v>
      </c>
      <c r="I877">
        <v>67</v>
      </c>
      <c r="J877" s="9">
        <f t="shared" si="93"/>
        <v>81.567164179104481</v>
      </c>
      <c r="K877" t="s">
        <v>21</v>
      </c>
      <c r="L877" t="s">
        <v>22</v>
      </c>
      <c r="M877">
        <v>1294898400</v>
      </c>
      <c r="N877" s="11">
        <f t="shared" si="94"/>
        <v>40556.25</v>
      </c>
      <c r="O877">
        <v>1294984800</v>
      </c>
      <c r="P877" s="11">
        <f t="shared" si="95"/>
        <v>40557.25</v>
      </c>
      <c r="Q877" s="14">
        <f t="shared" si="96"/>
        <v>40556.25</v>
      </c>
      <c r="R877" s="12">
        <f t="shared" si="97"/>
        <v>2011</v>
      </c>
      <c r="S877" t="b">
        <v>0</v>
      </c>
      <c r="T877" t="b">
        <v>0</v>
      </c>
      <c r="U877" t="s">
        <v>23</v>
      </c>
      <c r="V877" s="13" t="s">
        <v>2035</v>
      </c>
      <c r="W877" s="13" t="s">
        <v>2036</v>
      </c>
    </row>
    <row r="878" spans="1:23" ht="34" x14ac:dyDescent="0.2">
      <c r="A878">
        <v>876</v>
      </c>
      <c r="B878" t="s">
        <v>1784</v>
      </c>
      <c r="C878" s="3" t="s">
        <v>1785</v>
      </c>
      <c r="D878">
        <v>8300</v>
      </c>
      <c r="E878" s="13" t="str">
        <f t="shared" si="92"/>
        <v>5000 to 9999</v>
      </c>
      <c r="F878">
        <v>2111</v>
      </c>
      <c r="G878" s="7">
        <f t="shared" si="91"/>
        <v>25.433734939759034</v>
      </c>
      <c r="H878" t="s">
        <v>14</v>
      </c>
      <c r="I878">
        <v>57</v>
      </c>
      <c r="J878" s="9">
        <f t="shared" si="93"/>
        <v>37.035087719298247</v>
      </c>
      <c r="K878" t="s">
        <v>15</v>
      </c>
      <c r="L878" t="s">
        <v>16</v>
      </c>
      <c r="M878">
        <v>1559970000</v>
      </c>
      <c r="N878" s="11">
        <f t="shared" si="94"/>
        <v>43624.208333333328</v>
      </c>
      <c r="O878">
        <v>1562043600</v>
      </c>
      <c r="P878" s="11">
        <f t="shared" si="95"/>
        <v>43648.208333333328</v>
      </c>
      <c r="Q878" s="14">
        <f t="shared" si="96"/>
        <v>43624.208333333328</v>
      </c>
      <c r="R878" s="12">
        <f t="shared" si="97"/>
        <v>2019</v>
      </c>
      <c r="S878" t="b">
        <v>0</v>
      </c>
      <c r="T878" t="b">
        <v>0</v>
      </c>
      <c r="U878" t="s">
        <v>122</v>
      </c>
      <c r="V878" s="13" t="s">
        <v>2054</v>
      </c>
      <c r="W878" s="13" t="s">
        <v>2055</v>
      </c>
    </row>
    <row r="879" spans="1:23" ht="34" x14ac:dyDescent="0.2">
      <c r="A879">
        <v>877</v>
      </c>
      <c r="B879" t="s">
        <v>1786</v>
      </c>
      <c r="C879" s="3" t="s">
        <v>1787</v>
      </c>
      <c r="D879">
        <v>163600</v>
      </c>
      <c r="E879" s="13" t="str">
        <f t="shared" si="92"/>
        <v>Greater than or equal to 50000</v>
      </c>
      <c r="F879">
        <v>126628</v>
      </c>
      <c r="G879" s="7">
        <f t="shared" si="91"/>
        <v>77.400977995110026</v>
      </c>
      <c r="H879" t="s">
        <v>14</v>
      </c>
      <c r="I879">
        <v>1229</v>
      </c>
      <c r="J879" s="9">
        <f t="shared" si="93"/>
        <v>103.033360455655</v>
      </c>
      <c r="K879" t="s">
        <v>21</v>
      </c>
      <c r="L879" t="s">
        <v>22</v>
      </c>
      <c r="M879">
        <v>1469509200</v>
      </c>
      <c r="N879" s="11">
        <f t="shared" si="94"/>
        <v>42577.208333333328</v>
      </c>
      <c r="O879">
        <v>1469595600</v>
      </c>
      <c r="P879" s="11">
        <f t="shared" si="95"/>
        <v>42578.208333333328</v>
      </c>
      <c r="Q879" s="14">
        <f t="shared" si="96"/>
        <v>42577.208333333328</v>
      </c>
      <c r="R879" s="12">
        <f t="shared" si="97"/>
        <v>2016</v>
      </c>
      <c r="S879" t="b">
        <v>0</v>
      </c>
      <c r="T879" t="b">
        <v>0</v>
      </c>
      <c r="U879" t="s">
        <v>17</v>
      </c>
      <c r="V879" s="13" t="s">
        <v>2033</v>
      </c>
      <c r="W879" s="13" t="s">
        <v>2034</v>
      </c>
    </row>
    <row r="880" spans="1:23" ht="17" x14ac:dyDescent="0.2">
      <c r="A880">
        <v>878</v>
      </c>
      <c r="B880" t="s">
        <v>1788</v>
      </c>
      <c r="C880" s="3" t="s">
        <v>1789</v>
      </c>
      <c r="D880">
        <v>2700</v>
      </c>
      <c r="E880" s="13" t="str">
        <f t="shared" si="92"/>
        <v>1000 to 4999</v>
      </c>
      <c r="F880">
        <v>1012</v>
      </c>
      <c r="G880" s="7">
        <f t="shared" si="91"/>
        <v>37.481481481481481</v>
      </c>
      <c r="H880" t="s">
        <v>14</v>
      </c>
      <c r="I880">
        <v>12</v>
      </c>
      <c r="J880" s="9">
        <f t="shared" si="93"/>
        <v>84.333333333333329</v>
      </c>
      <c r="K880" t="s">
        <v>107</v>
      </c>
      <c r="L880" t="s">
        <v>108</v>
      </c>
      <c r="M880">
        <v>1579068000</v>
      </c>
      <c r="N880" s="11">
        <f t="shared" si="94"/>
        <v>43845.25</v>
      </c>
      <c r="O880">
        <v>1581141600</v>
      </c>
      <c r="P880" s="11">
        <f t="shared" si="95"/>
        <v>43869.25</v>
      </c>
      <c r="Q880" s="14">
        <f t="shared" si="96"/>
        <v>43845.25</v>
      </c>
      <c r="R880" s="12">
        <f t="shared" si="97"/>
        <v>2020</v>
      </c>
      <c r="S880" t="b">
        <v>0</v>
      </c>
      <c r="T880" t="b">
        <v>0</v>
      </c>
      <c r="U880" t="s">
        <v>148</v>
      </c>
      <c r="V880" s="13" t="s">
        <v>2035</v>
      </c>
      <c r="W880" s="13" t="s">
        <v>2057</v>
      </c>
    </row>
    <row r="881" spans="1:23" ht="17" x14ac:dyDescent="0.2">
      <c r="A881">
        <v>879</v>
      </c>
      <c r="B881" t="s">
        <v>1790</v>
      </c>
      <c r="C881" s="3" t="s">
        <v>1791</v>
      </c>
      <c r="D881">
        <v>1000</v>
      </c>
      <c r="E881" s="13" t="str">
        <f t="shared" si="92"/>
        <v>1000 to 4999</v>
      </c>
      <c r="F881">
        <v>5438</v>
      </c>
      <c r="G881" s="7">
        <f t="shared" si="91"/>
        <v>543.79999999999995</v>
      </c>
      <c r="H881" t="s">
        <v>20</v>
      </c>
      <c r="I881">
        <v>53</v>
      </c>
      <c r="J881" s="9">
        <f t="shared" si="93"/>
        <v>102.60377358490567</v>
      </c>
      <c r="K881" t="s">
        <v>21</v>
      </c>
      <c r="L881" t="s">
        <v>22</v>
      </c>
      <c r="M881">
        <v>1487743200</v>
      </c>
      <c r="N881" s="11">
        <f t="shared" si="94"/>
        <v>42788.25</v>
      </c>
      <c r="O881">
        <v>1488520800</v>
      </c>
      <c r="P881" s="11">
        <f t="shared" si="95"/>
        <v>42797.25</v>
      </c>
      <c r="Q881" s="14">
        <f t="shared" si="96"/>
        <v>42788.25</v>
      </c>
      <c r="R881" s="12">
        <f t="shared" si="97"/>
        <v>2017</v>
      </c>
      <c r="S881" t="b">
        <v>0</v>
      </c>
      <c r="T881" t="b">
        <v>0</v>
      </c>
      <c r="U881" t="s">
        <v>68</v>
      </c>
      <c r="V881" s="13" t="s">
        <v>2047</v>
      </c>
      <c r="W881" s="13" t="s">
        <v>2048</v>
      </c>
    </row>
    <row r="882" spans="1:23" ht="34" x14ac:dyDescent="0.2">
      <c r="A882">
        <v>880</v>
      </c>
      <c r="B882" t="s">
        <v>1792</v>
      </c>
      <c r="C882" s="3" t="s">
        <v>1793</v>
      </c>
      <c r="D882">
        <v>84500</v>
      </c>
      <c r="E882" s="13" t="str">
        <f t="shared" si="92"/>
        <v>Greater than or equal to 50000</v>
      </c>
      <c r="F882">
        <v>193101</v>
      </c>
      <c r="G882" s="7">
        <f t="shared" si="91"/>
        <v>228.52189349112427</v>
      </c>
      <c r="H882" t="s">
        <v>20</v>
      </c>
      <c r="I882">
        <v>2414</v>
      </c>
      <c r="J882" s="9">
        <f t="shared" si="93"/>
        <v>79.992129246064621</v>
      </c>
      <c r="K882" t="s">
        <v>21</v>
      </c>
      <c r="L882" t="s">
        <v>22</v>
      </c>
      <c r="M882">
        <v>1563685200</v>
      </c>
      <c r="N882" s="11">
        <f t="shared" si="94"/>
        <v>43667.208333333328</v>
      </c>
      <c r="O882">
        <v>1563858000</v>
      </c>
      <c r="P882" s="11">
        <f t="shared" si="95"/>
        <v>43669.208333333328</v>
      </c>
      <c r="Q882" s="14">
        <f t="shared" si="96"/>
        <v>43667.208333333328</v>
      </c>
      <c r="R882" s="12">
        <f t="shared" si="97"/>
        <v>2019</v>
      </c>
      <c r="S882" t="b">
        <v>0</v>
      </c>
      <c r="T882" t="b">
        <v>0</v>
      </c>
      <c r="U882" t="s">
        <v>50</v>
      </c>
      <c r="V882" s="13" t="s">
        <v>2035</v>
      </c>
      <c r="W882" s="13" t="s">
        <v>2043</v>
      </c>
    </row>
    <row r="883" spans="1:23" ht="34" x14ac:dyDescent="0.2">
      <c r="A883">
        <v>881</v>
      </c>
      <c r="B883" t="s">
        <v>1794</v>
      </c>
      <c r="C883" s="3" t="s">
        <v>1795</v>
      </c>
      <c r="D883">
        <v>81300</v>
      </c>
      <c r="E883" s="13" t="str">
        <f t="shared" si="92"/>
        <v>Greater than or equal to 50000</v>
      </c>
      <c r="F883">
        <v>31665</v>
      </c>
      <c r="G883" s="7">
        <f t="shared" si="91"/>
        <v>38.948339483394832</v>
      </c>
      <c r="H883" t="s">
        <v>14</v>
      </c>
      <c r="I883">
        <v>452</v>
      </c>
      <c r="J883" s="9">
        <f t="shared" si="93"/>
        <v>70.055309734513273</v>
      </c>
      <c r="K883" t="s">
        <v>21</v>
      </c>
      <c r="L883" t="s">
        <v>22</v>
      </c>
      <c r="M883">
        <v>1436418000</v>
      </c>
      <c r="N883" s="11">
        <f t="shared" si="94"/>
        <v>42194.208333333328</v>
      </c>
      <c r="O883">
        <v>1438923600</v>
      </c>
      <c r="P883" s="11">
        <f t="shared" si="95"/>
        <v>42223.208333333328</v>
      </c>
      <c r="Q883" s="14">
        <f t="shared" si="96"/>
        <v>42194.208333333328</v>
      </c>
      <c r="R883" s="12">
        <f t="shared" si="97"/>
        <v>2015</v>
      </c>
      <c r="S883" t="b">
        <v>0</v>
      </c>
      <c r="T883" t="b">
        <v>1</v>
      </c>
      <c r="U883" t="s">
        <v>33</v>
      </c>
      <c r="V883" s="13" t="s">
        <v>2039</v>
      </c>
      <c r="W883" s="13" t="s">
        <v>2040</v>
      </c>
    </row>
    <row r="884" spans="1:23" ht="17" x14ac:dyDescent="0.2">
      <c r="A884">
        <v>882</v>
      </c>
      <c r="B884" t="s">
        <v>1796</v>
      </c>
      <c r="C884" s="3" t="s">
        <v>1797</v>
      </c>
      <c r="D884">
        <v>800</v>
      </c>
      <c r="E884" s="13" t="str">
        <f t="shared" si="92"/>
        <v>Less than 1000</v>
      </c>
      <c r="F884">
        <v>2960</v>
      </c>
      <c r="G884" s="7">
        <f t="shared" si="91"/>
        <v>370</v>
      </c>
      <c r="H884" t="s">
        <v>20</v>
      </c>
      <c r="I884">
        <v>80</v>
      </c>
      <c r="J884" s="9">
        <f t="shared" si="93"/>
        <v>37</v>
      </c>
      <c r="K884" t="s">
        <v>21</v>
      </c>
      <c r="L884" t="s">
        <v>22</v>
      </c>
      <c r="M884">
        <v>1421820000</v>
      </c>
      <c r="N884" s="11">
        <f t="shared" si="94"/>
        <v>42025.25</v>
      </c>
      <c r="O884">
        <v>1422165600</v>
      </c>
      <c r="P884" s="11">
        <f t="shared" si="95"/>
        <v>42029.25</v>
      </c>
      <c r="Q884" s="14">
        <f t="shared" si="96"/>
        <v>42025.25</v>
      </c>
      <c r="R884" s="12">
        <f t="shared" si="97"/>
        <v>2015</v>
      </c>
      <c r="S884" t="b">
        <v>0</v>
      </c>
      <c r="T884" t="b">
        <v>0</v>
      </c>
      <c r="U884" t="s">
        <v>33</v>
      </c>
      <c r="V884" s="13" t="s">
        <v>2039</v>
      </c>
      <c r="W884" s="13" t="s">
        <v>2040</v>
      </c>
    </row>
    <row r="885" spans="1:23" ht="34" x14ac:dyDescent="0.2">
      <c r="A885">
        <v>883</v>
      </c>
      <c r="B885" t="s">
        <v>1798</v>
      </c>
      <c r="C885" s="3" t="s">
        <v>1799</v>
      </c>
      <c r="D885">
        <v>3400</v>
      </c>
      <c r="E885" s="13" t="str">
        <f t="shared" si="92"/>
        <v>1000 to 4999</v>
      </c>
      <c r="F885">
        <v>8089</v>
      </c>
      <c r="G885" s="7">
        <f t="shared" si="91"/>
        <v>237.91176470588232</v>
      </c>
      <c r="H885" t="s">
        <v>20</v>
      </c>
      <c r="I885">
        <v>193</v>
      </c>
      <c r="J885" s="9">
        <f t="shared" si="93"/>
        <v>41.911917098445599</v>
      </c>
      <c r="K885" t="s">
        <v>21</v>
      </c>
      <c r="L885" t="s">
        <v>22</v>
      </c>
      <c r="M885">
        <v>1274763600</v>
      </c>
      <c r="N885" s="11">
        <f t="shared" si="94"/>
        <v>40323.208333333336</v>
      </c>
      <c r="O885">
        <v>1277874000</v>
      </c>
      <c r="P885" s="11">
        <f t="shared" si="95"/>
        <v>40359.208333333336</v>
      </c>
      <c r="Q885" s="14">
        <f t="shared" si="96"/>
        <v>40323.208333333336</v>
      </c>
      <c r="R885" s="12">
        <f t="shared" si="97"/>
        <v>2010</v>
      </c>
      <c r="S885" t="b">
        <v>0</v>
      </c>
      <c r="T885" t="b">
        <v>0</v>
      </c>
      <c r="U885" t="s">
        <v>100</v>
      </c>
      <c r="V885" s="13" t="s">
        <v>2041</v>
      </c>
      <c r="W885" s="13" t="s">
        <v>2052</v>
      </c>
    </row>
    <row r="886" spans="1:23" ht="34" x14ac:dyDescent="0.2">
      <c r="A886">
        <v>884</v>
      </c>
      <c r="B886" t="s">
        <v>1800</v>
      </c>
      <c r="C886" s="3" t="s">
        <v>1801</v>
      </c>
      <c r="D886">
        <v>170800</v>
      </c>
      <c r="E886" s="13" t="str">
        <f t="shared" si="92"/>
        <v>Greater than or equal to 50000</v>
      </c>
      <c r="F886">
        <v>109374</v>
      </c>
      <c r="G886" s="7">
        <f t="shared" si="91"/>
        <v>64.036299765807954</v>
      </c>
      <c r="H886" t="s">
        <v>14</v>
      </c>
      <c r="I886">
        <v>1886</v>
      </c>
      <c r="J886" s="9">
        <f t="shared" si="93"/>
        <v>57.992576882290564</v>
      </c>
      <c r="K886" t="s">
        <v>21</v>
      </c>
      <c r="L886" t="s">
        <v>22</v>
      </c>
      <c r="M886">
        <v>1399179600</v>
      </c>
      <c r="N886" s="11">
        <f t="shared" si="94"/>
        <v>41763.208333333336</v>
      </c>
      <c r="O886">
        <v>1399352400</v>
      </c>
      <c r="P886" s="11">
        <f t="shared" si="95"/>
        <v>41765.208333333336</v>
      </c>
      <c r="Q886" s="14">
        <f t="shared" si="96"/>
        <v>41763.208333333336</v>
      </c>
      <c r="R886" s="12">
        <f t="shared" si="97"/>
        <v>2014</v>
      </c>
      <c r="S886" t="b">
        <v>0</v>
      </c>
      <c r="T886" t="b">
        <v>1</v>
      </c>
      <c r="U886" t="s">
        <v>33</v>
      </c>
      <c r="V886" s="13" t="s">
        <v>2039</v>
      </c>
      <c r="W886" s="13" t="s">
        <v>2040</v>
      </c>
    </row>
    <row r="887" spans="1:23" ht="17" x14ac:dyDescent="0.2">
      <c r="A887">
        <v>885</v>
      </c>
      <c r="B887" t="s">
        <v>1802</v>
      </c>
      <c r="C887" s="3" t="s">
        <v>1803</v>
      </c>
      <c r="D887">
        <v>1800</v>
      </c>
      <c r="E887" s="13" t="str">
        <f t="shared" si="92"/>
        <v>1000 to 4999</v>
      </c>
      <c r="F887">
        <v>2129</v>
      </c>
      <c r="G887" s="7">
        <f t="shared" si="91"/>
        <v>118.27777777777777</v>
      </c>
      <c r="H887" t="s">
        <v>20</v>
      </c>
      <c r="I887">
        <v>52</v>
      </c>
      <c r="J887" s="9">
        <f t="shared" si="93"/>
        <v>40.942307692307693</v>
      </c>
      <c r="K887" t="s">
        <v>21</v>
      </c>
      <c r="L887" t="s">
        <v>22</v>
      </c>
      <c r="M887">
        <v>1275800400</v>
      </c>
      <c r="N887" s="11">
        <f t="shared" si="94"/>
        <v>40335.208333333336</v>
      </c>
      <c r="O887">
        <v>1279083600</v>
      </c>
      <c r="P887" s="11">
        <f t="shared" si="95"/>
        <v>40373.208333333336</v>
      </c>
      <c r="Q887" s="14">
        <f t="shared" si="96"/>
        <v>40335.208333333336</v>
      </c>
      <c r="R887" s="12">
        <f t="shared" si="97"/>
        <v>2010</v>
      </c>
      <c r="S887" t="b">
        <v>0</v>
      </c>
      <c r="T887" t="b">
        <v>0</v>
      </c>
      <c r="U887" t="s">
        <v>33</v>
      </c>
      <c r="V887" s="13" t="s">
        <v>2039</v>
      </c>
      <c r="W887" s="13" t="s">
        <v>2040</v>
      </c>
    </row>
    <row r="888" spans="1:23" ht="34" x14ac:dyDescent="0.2">
      <c r="A888">
        <v>886</v>
      </c>
      <c r="B888" t="s">
        <v>1804</v>
      </c>
      <c r="C888" s="3" t="s">
        <v>1805</v>
      </c>
      <c r="D888">
        <v>150600</v>
      </c>
      <c r="E888" s="13" t="str">
        <f t="shared" si="92"/>
        <v>Greater than or equal to 50000</v>
      </c>
      <c r="F888">
        <v>127745</v>
      </c>
      <c r="G888" s="7">
        <f t="shared" si="91"/>
        <v>84.824037184594957</v>
      </c>
      <c r="H888" t="s">
        <v>14</v>
      </c>
      <c r="I888">
        <v>1825</v>
      </c>
      <c r="J888" s="9">
        <f t="shared" si="93"/>
        <v>69.9972602739726</v>
      </c>
      <c r="K888" t="s">
        <v>21</v>
      </c>
      <c r="L888" t="s">
        <v>22</v>
      </c>
      <c r="M888">
        <v>1282798800</v>
      </c>
      <c r="N888" s="11">
        <f t="shared" si="94"/>
        <v>40416.208333333336</v>
      </c>
      <c r="O888">
        <v>1284354000</v>
      </c>
      <c r="P888" s="11">
        <f t="shared" si="95"/>
        <v>40434.208333333336</v>
      </c>
      <c r="Q888" s="14">
        <f t="shared" si="96"/>
        <v>40416.208333333336</v>
      </c>
      <c r="R888" s="12">
        <f t="shared" si="97"/>
        <v>2010</v>
      </c>
      <c r="S888" t="b">
        <v>0</v>
      </c>
      <c r="T888" t="b">
        <v>0</v>
      </c>
      <c r="U888" t="s">
        <v>60</v>
      </c>
      <c r="V888" s="13" t="s">
        <v>2035</v>
      </c>
      <c r="W888" s="13" t="s">
        <v>2045</v>
      </c>
    </row>
    <row r="889" spans="1:23" ht="34" x14ac:dyDescent="0.2">
      <c r="A889">
        <v>887</v>
      </c>
      <c r="B889" t="s">
        <v>1806</v>
      </c>
      <c r="C889" s="3" t="s">
        <v>1807</v>
      </c>
      <c r="D889">
        <v>7800</v>
      </c>
      <c r="E889" s="13" t="str">
        <f t="shared" si="92"/>
        <v>5000 to 9999</v>
      </c>
      <c r="F889">
        <v>2289</v>
      </c>
      <c r="G889" s="7">
        <f t="shared" si="91"/>
        <v>29.346153846153843</v>
      </c>
      <c r="H889" t="s">
        <v>14</v>
      </c>
      <c r="I889">
        <v>31</v>
      </c>
      <c r="J889" s="9">
        <f t="shared" si="93"/>
        <v>73.838709677419359</v>
      </c>
      <c r="K889" t="s">
        <v>21</v>
      </c>
      <c r="L889" t="s">
        <v>22</v>
      </c>
      <c r="M889">
        <v>1437109200</v>
      </c>
      <c r="N889" s="11">
        <f t="shared" si="94"/>
        <v>42202.208333333328</v>
      </c>
      <c r="O889">
        <v>1441170000</v>
      </c>
      <c r="P889" s="11">
        <f t="shared" si="95"/>
        <v>42249.208333333328</v>
      </c>
      <c r="Q889" s="14">
        <f t="shared" si="96"/>
        <v>42202.208333333328</v>
      </c>
      <c r="R889" s="12">
        <f t="shared" si="97"/>
        <v>2015</v>
      </c>
      <c r="S889" t="b">
        <v>0</v>
      </c>
      <c r="T889" t="b">
        <v>1</v>
      </c>
      <c r="U889" t="s">
        <v>33</v>
      </c>
      <c r="V889" s="13" t="s">
        <v>2039</v>
      </c>
      <c r="W889" s="13" t="s">
        <v>2040</v>
      </c>
    </row>
    <row r="890" spans="1:23" ht="34" x14ac:dyDescent="0.2">
      <c r="A890">
        <v>888</v>
      </c>
      <c r="B890" t="s">
        <v>1808</v>
      </c>
      <c r="C890" s="3" t="s">
        <v>1809</v>
      </c>
      <c r="D890">
        <v>5800</v>
      </c>
      <c r="E890" s="13" t="str">
        <f t="shared" si="92"/>
        <v>5000 to 9999</v>
      </c>
      <c r="F890">
        <v>12174</v>
      </c>
      <c r="G890" s="7">
        <f t="shared" si="91"/>
        <v>209.89655172413794</v>
      </c>
      <c r="H890" t="s">
        <v>20</v>
      </c>
      <c r="I890">
        <v>290</v>
      </c>
      <c r="J890" s="9">
        <f t="shared" si="93"/>
        <v>41.979310344827589</v>
      </c>
      <c r="K890" t="s">
        <v>21</v>
      </c>
      <c r="L890" t="s">
        <v>22</v>
      </c>
      <c r="M890">
        <v>1491886800</v>
      </c>
      <c r="N890" s="11">
        <f t="shared" si="94"/>
        <v>42836.208333333328</v>
      </c>
      <c r="O890">
        <v>1493528400</v>
      </c>
      <c r="P890" s="11">
        <f t="shared" si="95"/>
        <v>42855.208333333328</v>
      </c>
      <c r="Q890" s="14">
        <f t="shared" si="96"/>
        <v>42836.208333333328</v>
      </c>
      <c r="R890" s="12">
        <f t="shared" si="97"/>
        <v>2017</v>
      </c>
      <c r="S890" t="b">
        <v>0</v>
      </c>
      <c r="T890" t="b">
        <v>0</v>
      </c>
      <c r="U890" t="s">
        <v>33</v>
      </c>
      <c r="V890" s="13" t="s">
        <v>2039</v>
      </c>
      <c r="W890" s="13" t="s">
        <v>2040</v>
      </c>
    </row>
    <row r="891" spans="1:23" ht="17" x14ac:dyDescent="0.2">
      <c r="A891">
        <v>889</v>
      </c>
      <c r="B891" t="s">
        <v>1810</v>
      </c>
      <c r="C891" s="3" t="s">
        <v>1811</v>
      </c>
      <c r="D891">
        <v>5600</v>
      </c>
      <c r="E891" s="13" t="str">
        <f t="shared" si="92"/>
        <v>5000 to 9999</v>
      </c>
      <c r="F891">
        <v>9508</v>
      </c>
      <c r="G891" s="7">
        <f t="shared" si="91"/>
        <v>169.78571428571431</v>
      </c>
      <c r="H891" t="s">
        <v>20</v>
      </c>
      <c r="I891">
        <v>122</v>
      </c>
      <c r="J891" s="9">
        <f t="shared" si="93"/>
        <v>77.93442622950819</v>
      </c>
      <c r="K891" t="s">
        <v>21</v>
      </c>
      <c r="L891" t="s">
        <v>22</v>
      </c>
      <c r="M891">
        <v>1394600400</v>
      </c>
      <c r="N891" s="11">
        <f t="shared" si="94"/>
        <v>41710.208333333336</v>
      </c>
      <c r="O891">
        <v>1395205200</v>
      </c>
      <c r="P891" s="11">
        <f t="shared" si="95"/>
        <v>41717.208333333336</v>
      </c>
      <c r="Q891" s="14">
        <f t="shared" si="96"/>
        <v>41710.208333333336</v>
      </c>
      <c r="R891" s="12">
        <f t="shared" si="97"/>
        <v>2014</v>
      </c>
      <c r="S891" t="b">
        <v>0</v>
      </c>
      <c r="T891" t="b">
        <v>1</v>
      </c>
      <c r="U891" t="s">
        <v>50</v>
      </c>
      <c r="V891" s="13" t="s">
        <v>2035</v>
      </c>
      <c r="W891" s="13" t="s">
        <v>2043</v>
      </c>
    </row>
    <row r="892" spans="1:23" ht="34" x14ac:dyDescent="0.2">
      <c r="A892">
        <v>890</v>
      </c>
      <c r="B892" t="s">
        <v>1812</v>
      </c>
      <c r="C892" s="3" t="s">
        <v>1813</v>
      </c>
      <c r="D892">
        <v>134400</v>
      </c>
      <c r="E892" s="13" t="str">
        <f t="shared" si="92"/>
        <v>Greater than or equal to 50000</v>
      </c>
      <c r="F892">
        <v>155849</v>
      </c>
      <c r="G892" s="7">
        <f t="shared" si="91"/>
        <v>115.95907738095239</v>
      </c>
      <c r="H892" t="s">
        <v>20</v>
      </c>
      <c r="I892">
        <v>1470</v>
      </c>
      <c r="J892" s="9">
        <f t="shared" si="93"/>
        <v>106.01972789115646</v>
      </c>
      <c r="K892" t="s">
        <v>21</v>
      </c>
      <c r="L892" t="s">
        <v>22</v>
      </c>
      <c r="M892">
        <v>1561352400</v>
      </c>
      <c r="N892" s="11">
        <f t="shared" si="94"/>
        <v>43640.208333333328</v>
      </c>
      <c r="O892">
        <v>1561438800</v>
      </c>
      <c r="P892" s="11">
        <f t="shared" si="95"/>
        <v>43641.208333333328</v>
      </c>
      <c r="Q892" s="14">
        <f t="shared" si="96"/>
        <v>43640.208333333328</v>
      </c>
      <c r="R892" s="12">
        <f t="shared" si="97"/>
        <v>2019</v>
      </c>
      <c r="S892" t="b">
        <v>0</v>
      </c>
      <c r="T892" t="b">
        <v>0</v>
      </c>
      <c r="U892" t="s">
        <v>60</v>
      </c>
      <c r="V892" s="13" t="s">
        <v>2035</v>
      </c>
      <c r="W892" s="13" t="s">
        <v>2045</v>
      </c>
    </row>
    <row r="893" spans="1:23" ht="34" x14ac:dyDescent="0.2">
      <c r="A893">
        <v>891</v>
      </c>
      <c r="B893" t="s">
        <v>1814</v>
      </c>
      <c r="C893" s="3" t="s">
        <v>1815</v>
      </c>
      <c r="D893">
        <v>3000</v>
      </c>
      <c r="E893" s="13" t="str">
        <f t="shared" si="92"/>
        <v>1000 to 4999</v>
      </c>
      <c r="F893">
        <v>7758</v>
      </c>
      <c r="G893" s="7">
        <f t="shared" si="91"/>
        <v>258.59999999999997</v>
      </c>
      <c r="H893" t="s">
        <v>20</v>
      </c>
      <c r="I893">
        <v>165</v>
      </c>
      <c r="J893" s="9">
        <f t="shared" si="93"/>
        <v>47.018181818181816</v>
      </c>
      <c r="K893" t="s">
        <v>15</v>
      </c>
      <c r="L893" t="s">
        <v>16</v>
      </c>
      <c r="M893">
        <v>1322892000</v>
      </c>
      <c r="N893" s="11">
        <f t="shared" si="94"/>
        <v>40880.25</v>
      </c>
      <c r="O893">
        <v>1326693600</v>
      </c>
      <c r="P893" s="11">
        <f t="shared" si="95"/>
        <v>40924.25</v>
      </c>
      <c r="Q893" s="14">
        <f t="shared" si="96"/>
        <v>40880.25</v>
      </c>
      <c r="R893" s="12">
        <f t="shared" si="97"/>
        <v>2011</v>
      </c>
      <c r="S893" t="b">
        <v>0</v>
      </c>
      <c r="T893" t="b">
        <v>0</v>
      </c>
      <c r="U893" t="s">
        <v>42</v>
      </c>
      <c r="V893" s="13" t="s">
        <v>2041</v>
      </c>
      <c r="W893" s="13" t="s">
        <v>2042</v>
      </c>
    </row>
    <row r="894" spans="1:23" ht="17" x14ac:dyDescent="0.2">
      <c r="A894">
        <v>892</v>
      </c>
      <c r="B894" t="s">
        <v>1816</v>
      </c>
      <c r="C894" s="3" t="s">
        <v>1817</v>
      </c>
      <c r="D894">
        <v>6000</v>
      </c>
      <c r="E894" s="13" t="str">
        <f t="shared" si="92"/>
        <v>5000 to 9999</v>
      </c>
      <c r="F894">
        <v>13835</v>
      </c>
      <c r="G894" s="7">
        <f t="shared" si="91"/>
        <v>230.58333333333331</v>
      </c>
      <c r="H894" t="s">
        <v>20</v>
      </c>
      <c r="I894">
        <v>182</v>
      </c>
      <c r="J894" s="9">
        <f t="shared" si="93"/>
        <v>76.016483516483518</v>
      </c>
      <c r="K894" t="s">
        <v>21</v>
      </c>
      <c r="L894" t="s">
        <v>22</v>
      </c>
      <c r="M894">
        <v>1274418000</v>
      </c>
      <c r="N894" s="11">
        <f t="shared" si="94"/>
        <v>40319.208333333336</v>
      </c>
      <c r="O894">
        <v>1277960400</v>
      </c>
      <c r="P894" s="11">
        <f t="shared" si="95"/>
        <v>40360.208333333336</v>
      </c>
      <c r="Q894" s="14">
        <f t="shared" si="96"/>
        <v>40319.208333333336</v>
      </c>
      <c r="R894" s="12">
        <f t="shared" si="97"/>
        <v>2010</v>
      </c>
      <c r="S894" t="b">
        <v>0</v>
      </c>
      <c r="T894" t="b">
        <v>0</v>
      </c>
      <c r="U894" t="s">
        <v>206</v>
      </c>
      <c r="V894" s="13" t="s">
        <v>2047</v>
      </c>
      <c r="W894" s="13" t="s">
        <v>2059</v>
      </c>
    </row>
    <row r="895" spans="1:23" ht="17" x14ac:dyDescent="0.2">
      <c r="A895">
        <v>893</v>
      </c>
      <c r="B895" t="s">
        <v>1818</v>
      </c>
      <c r="C895" s="3" t="s">
        <v>1819</v>
      </c>
      <c r="D895">
        <v>8400</v>
      </c>
      <c r="E895" s="13" t="str">
        <f t="shared" si="92"/>
        <v>5000 to 9999</v>
      </c>
      <c r="F895">
        <v>10770</v>
      </c>
      <c r="G895" s="7">
        <f t="shared" si="91"/>
        <v>128.21428571428572</v>
      </c>
      <c r="H895" t="s">
        <v>20</v>
      </c>
      <c r="I895">
        <v>199</v>
      </c>
      <c r="J895" s="9">
        <f t="shared" si="93"/>
        <v>54.120603015075375</v>
      </c>
      <c r="K895" t="s">
        <v>107</v>
      </c>
      <c r="L895" t="s">
        <v>108</v>
      </c>
      <c r="M895">
        <v>1434344400</v>
      </c>
      <c r="N895" s="11">
        <f t="shared" si="94"/>
        <v>42170.208333333328</v>
      </c>
      <c r="O895">
        <v>1434690000</v>
      </c>
      <c r="P895" s="11">
        <f t="shared" si="95"/>
        <v>42174.208333333328</v>
      </c>
      <c r="Q895" s="14">
        <f t="shared" si="96"/>
        <v>42170.208333333328</v>
      </c>
      <c r="R895" s="12">
        <f t="shared" si="97"/>
        <v>2015</v>
      </c>
      <c r="S895" t="b">
        <v>0</v>
      </c>
      <c r="T895" t="b">
        <v>1</v>
      </c>
      <c r="U895" t="s">
        <v>42</v>
      </c>
      <c r="V895" s="13" t="s">
        <v>2041</v>
      </c>
      <c r="W895" s="13" t="s">
        <v>2042</v>
      </c>
    </row>
    <row r="896" spans="1:23" ht="17" x14ac:dyDescent="0.2">
      <c r="A896">
        <v>894</v>
      </c>
      <c r="B896" t="s">
        <v>1820</v>
      </c>
      <c r="C896" s="3" t="s">
        <v>1821</v>
      </c>
      <c r="D896">
        <v>1700</v>
      </c>
      <c r="E896" s="13" t="str">
        <f t="shared" si="92"/>
        <v>1000 to 4999</v>
      </c>
      <c r="F896">
        <v>3208</v>
      </c>
      <c r="G896" s="7">
        <f t="shared" si="91"/>
        <v>188.70588235294116</v>
      </c>
      <c r="H896" t="s">
        <v>20</v>
      </c>
      <c r="I896">
        <v>56</v>
      </c>
      <c r="J896" s="9">
        <f t="shared" si="93"/>
        <v>57.285714285714285</v>
      </c>
      <c r="K896" t="s">
        <v>40</v>
      </c>
      <c r="L896" t="s">
        <v>41</v>
      </c>
      <c r="M896">
        <v>1373518800</v>
      </c>
      <c r="N896" s="11">
        <f t="shared" si="94"/>
        <v>41466.208333333336</v>
      </c>
      <c r="O896">
        <v>1376110800</v>
      </c>
      <c r="P896" s="11">
        <f t="shared" si="95"/>
        <v>41496.208333333336</v>
      </c>
      <c r="Q896" s="14">
        <f t="shared" si="96"/>
        <v>41466.208333333336</v>
      </c>
      <c r="R896" s="12">
        <f t="shared" si="97"/>
        <v>2013</v>
      </c>
      <c r="S896" t="b">
        <v>0</v>
      </c>
      <c r="T896" t="b">
        <v>1</v>
      </c>
      <c r="U896" t="s">
        <v>269</v>
      </c>
      <c r="V896" s="13" t="s">
        <v>2041</v>
      </c>
      <c r="W896" s="13" t="s">
        <v>2060</v>
      </c>
    </row>
    <row r="897" spans="1:23" ht="34" x14ac:dyDescent="0.2">
      <c r="A897">
        <v>895</v>
      </c>
      <c r="B897" t="s">
        <v>1822</v>
      </c>
      <c r="C897" s="3" t="s">
        <v>1823</v>
      </c>
      <c r="D897">
        <v>159800</v>
      </c>
      <c r="E897" s="13" t="str">
        <f t="shared" si="92"/>
        <v>Greater than or equal to 50000</v>
      </c>
      <c r="F897">
        <v>11108</v>
      </c>
      <c r="G897" s="7">
        <f t="shared" si="91"/>
        <v>6.9511889862327907</v>
      </c>
      <c r="H897" t="s">
        <v>14</v>
      </c>
      <c r="I897">
        <v>107</v>
      </c>
      <c r="J897" s="9">
        <f t="shared" si="93"/>
        <v>103.81308411214954</v>
      </c>
      <c r="K897" t="s">
        <v>21</v>
      </c>
      <c r="L897" t="s">
        <v>22</v>
      </c>
      <c r="M897">
        <v>1517637600</v>
      </c>
      <c r="N897" s="11">
        <f t="shared" si="94"/>
        <v>43134.25</v>
      </c>
      <c r="O897">
        <v>1518415200</v>
      </c>
      <c r="P897" s="11">
        <f t="shared" si="95"/>
        <v>43143.25</v>
      </c>
      <c r="Q897" s="14">
        <f t="shared" si="96"/>
        <v>43134.25</v>
      </c>
      <c r="R897" s="12">
        <f t="shared" si="97"/>
        <v>2018</v>
      </c>
      <c r="S897" t="b">
        <v>0</v>
      </c>
      <c r="T897" t="b">
        <v>0</v>
      </c>
      <c r="U897" t="s">
        <v>33</v>
      </c>
      <c r="V897" s="13" t="s">
        <v>2039</v>
      </c>
      <c r="W897" s="13" t="s">
        <v>2040</v>
      </c>
    </row>
    <row r="898" spans="1:23" ht="34" x14ac:dyDescent="0.2">
      <c r="A898">
        <v>896</v>
      </c>
      <c r="B898" t="s">
        <v>1824</v>
      </c>
      <c r="C898" s="3" t="s">
        <v>1825</v>
      </c>
      <c r="D898">
        <v>19800</v>
      </c>
      <c r="E898" s="13" t="str">
        <f t="shared" si="92"/>
        <v>15000 to 19999</v>
      </c>
      <c r="F898">
        <v>153338</v>
      </c>
      <c r="G898" s="7">
        <f t="shared" ref="G898:G961" si="98">$F898/$D898*100</f>
        <v>774.43434343434342</v>
      </c>
      <c r="H898" t="s">
        <v>20</v>
      </c>
      <c r="I898">
        <v>1460</v>
      </c>
      <c r="J898" s="9">
        <f t="shared" si="93"/>
        <v>105.02602739726028</v>
      </c>
      <c r="K898" t="s">
        <v>26</v>
      </c>
      <c r="L898" t="s">
        <v>27</v>
      </c>
      <c r="M898">
        <v>1310619600</v>
      </c>
      <c r="N898" s="11">
        <f t="shared" si="94"/>
        <v>40738.208333333336</v>
      </c>
      <c r="O898">
        <v>1310878800</v>
      </c>
      <c r="P898" s="11">
        <f t="shared" si="95"/>
        <v>40741.208333333336</v>
      </c>
      <c r="Q898" s="14">
        <f t="shared" si="96"/>
        <v>40738.208333333336</v>
      </c>
      <c r="R898" s="12">
        <f t="shared" si="97"/>
        <v>2011</v>
      </c>
      <c r="S898" t="b">
        <v>0</v>
      </c>
      <c r="T898" t="b">
        <v>1</v>
      </c>
      <c r="U898" t="s">
        <v>17</v>
      </c>
      <c r="V898" s="13" t="s">
        <v>2033</v>
      </c>
      <c r="W898" s="13" t="s">
        <v>2034</v>
      </c>
    </row>
    <row r="899" spans="1:23" ht="17" x14ac:dyDescent="0.2">
      <c r="A899">
        <v>897</v>
      </c>
      <c r="B899" t="s">
        <v>1826</v>
      </c>
      <c r="C899" s="3" t="s">
        <v>1827</v>
      </c>
      <c r="D899">
        <v>8800</v>
      </c>
      <c r="E899" s="13" t="str">
        <f t="shared" ref="E899:E962" si="99">IF(D899&lt;1000, "Less than 1000",IF((D899&gt;=1000)*(D899&lt;=4999), "1000 to 4999",IF((D899&gt;=5000)*(D899&lt;=9999), "5000 to 9999",IF((D899&gt;=10000)*(D899&lt;=14999), "10000 to 14999",IF((D899&gt;=15000)*(D899&lt;=19999), "15000 to 19999",IF((D899&gt;=20000)*(D899&lt;=24999), "20000 to 24999",IF((D899&gt;=25000)*(D899&lt;=29999), "25000 to 29999",IF((D899&gt;=30000)*(D899&lt;=34999), "30000 to 34999",IF((D899&gt;=35000)*(D899&lt;=39999), "35000 to 39999",IF((D899&gt;=40000)*(D899&lt;=44999), "40000 to 44999",IF((D899&gt;=45000)*(D899&lt;=49999), "45000 to 49999",IF((D899&gt;=50000), "Greater than or equal to 50000",FALSE))))))))))))</f>
        <v>5000 to 9999</v>
      </c>
      <c r="F899">
        <v>2437</v>
      </c>
      <c r="G899" s="7">
        <f t="shared" si="98"/>
        <v>27.693181818181817</v>
      </c>
      <c r="H899" t="s">
        <v>14</v>
      </c>
      <c r="I899">
        <v>27</v>
      </c>
      <c r="J899" s="9">
        <f t="shared" ref="J899:J962" si="100">IF($F899=0,0,$F899/$I899)</f>
        <v>90.259259259259252</v>
      </c>
      <c r="K899" t="s">
        <v>21</v>
      </c>
      <c r="L899" t="s">
        <v>22</v>
      </c>
      <c r="M899">
        <v>1556427600</v>
      </c>
      <c r="N899" s="11">
        <f t="shared" ref="N899:N962" si="101">((($M899/60)/60)/24)+DATE(1970,1,1)</f>
        <v>43583.208333333328</v>
      </c>
      <c r="O899">
        <v>1556600400</v>
      </c>
      <c r="P899" s="11">
        <f t="shared" ref="P899:P962" si="102">((($O899/60)/60)/24)+DATE(1970,1,1)</f>
        <v>43585.208333333328</v>
      </c>
      <c r="Q899" s="14">
        <f t="shared" ref="Q899:Q962" si="103">((($M899/60)/60)/24)+DATE(1970,1,1)</f>
        <v>43583.208333333328</v>
      </c>
      <c r="R899" s="12">
        <f t="shared" ref="R899:R962" si="104">YEAR(N899)</f>
        <v>2019</v>
      </c>
      <c r="S899" t="b">
        <v>0</v>
      </c>
      <c r="T899" t="b">
        <v>0</v>
      </c>
      <c r="U899" t="s">
        <v>33</v>
      </c>
      <c r="V899" s="13" t="s">
        <v>2039</v>
      </c>
      <c r="W899" s="13" t="s">
        <v>2040</v>
      </c>
    </row>
    <row r="900" spans="1:23" ht="34" x14ac:dyDescent="0.2">
      <c r="A900">
        <v>898</v>
      </c>
      <c r="B900" t="s">
        <v>1828</v>
      </c>
      <c r="C900" s="3" t="s">
        <v>1829</v>
      </c>
      <c r="D900">
        <v>179100</v>
      </c>
      <c r="E900" s="13" t="str">
        <f t="shared" si="99"/>
        <v>Greater than or equal to 50000</v>
      </c>
      <c r="F900">
        <v>93991</v>
      </c>
      <c r="G900" s="7">
        <f t="shared" si="98"/>
        <v>52.479620323841424</v>
      </c>
      <c r="H900" t="s">
        <v>14</v>
      </c>
      <c r="I900">
        <v>1221</v>
      </c>
      <c r="J900" s="9">
        <f t="shared" si="100"/>
        <v>76.978705978705975</v>
      </c>
      <c r="K900" t="s">
        <v>21</v>
      </c>
      <c r="L900" t="s">
        <v>22</v>
      </c>
      <c r="M900">
        <v>1576476000</v>
      </c>
      <c r="N900" s="11">
        <f t="shared" si="101"/>
        <v>43815.25</v>
      </c>
      <c r="O900">
        <v>1576994400</v>
      </c>
      <c r="P900" s="11">
        <f t="shared" si="102"/>
        <v>43821.25</v>
      </c>
      <c r="Q900" s="14">
        <f t="shared" si="103"/>
        <v>43815.25</v>
      </c>
      <c r="R900" s="12">
        <f t="shared" si="104"/>
        <v>2019</v>
      </c>
      <c r="S900" t="b">
        <v>0</v>
      </c>
      <c r="T900" t="b">
        <v>0</v>
      </c>
      <c r="U900" t="s">
        <v>42</v>
      </c>
      <c r="V900" s="13" t="s">
        <v>2041</v>
      </c>
      <c r="W900" s="13" t="s">
        <v>2042</v>
      </c>
    </row>
    <row r="901" spans="1:23" ht="17" x14ac:dyDescent="0.2">
      <c r="A901">
        <v>899</v>
      </c>
      <c r="B901" t="s">
        <v>1830</v>
      </c>
      <c r="C901" s="3" t="s">
        <v>1831</v>
      </c>
      <c r="D901">
        <v>3100</v>
      </c>
      <c r="E901" s="13" t="str">
        <f t="shared" si="99"/>
        <v>1000 to 4999</v>
      </c>
      <c r="F901">
        <v>12620</v>
      </c>
      <c r="G901" s="7">
        <f t="shared" si="98"/>
        <v>407.09677419354841</v>
      </c>
      <c r="H901" t="s">
        <v>20</v>
      </c>
      <c r="I901">
        <v>123</v>
      </c>
      <c r="J901" s="9">
        <f t="shared" si="100"/>
        <v>102.60162601626017</v>
      </c>
      <c r="K901" t="s">
        <v>98</v>
      </c>
      <c r="L901" t="s">
        <v>99</v>
      </c>
      <c r="M901">
        <v>1381122000</v>
      </c>
      <c r="N901" s="11">
        <f t="shared" si="101"/>
        <v>41554.208333333336</v>
      </c>
      <c r="O901">
        <v>1382677200</v>
      </c>
      <c r="P901" s="11">
        <f t="shared" si="102"/>
        <v>41572.208333333336</v>
      </c>
      <c r="Q901" s="14">
        <f t="shared" si="103"/>
        <v>41554.208333333336</v>
      </c>
      <c r="R901" s="12">
        <f t="shared" si="104"/>
        <v>2013</v>
      </c>
      <c r="S901" t="b">
        <v>0</v>
      </c>
      <c r="T901" t="b">
        <v>0</v>
      </c>
      <c r="U901" t="s">
        <v>159</v>
      </c>
      <c r="V901" s="13" t="s">
        <v>2035</v>
      </c>
      <c r="W901" s="13" t="s">
        <v>2058</v>
      </c>
    </row>
    <row r="902" spans="1:23" ht="17" x14ac:dyDescent="0.2">
      <c r="A902">
        <v>900</v>
      </c>
      <c r="B902" t="s">
        <v>1832</v>
      </c>
      <c r="C902" s="3" t="s">
        <v>1833</v>
      </c>
      <c r="D902">
        <v>100</v>
      </c>
      <c r="E902" s="13" t="str">
        <f t="shared" si="99"/>
        <v>Less than 1000</v>
      </c>
      <c r="F902">
        <v>2</v>
      </c>
      <c r="G902" s="7">
        <f t="shared" si="98"/>
        <v>2</v>
      </c>
      <c r="H902" t="s">
        <v>14</v>
      </c>
      <c r="I902">
        <v>1</v>
      </c>
      <c r="J902" s="9">
        <f t="shared" si="100"/>
        <v>2</v>
      </c>
      <c r="K902" t="s">
        <v>21</v>
      </c>
      <c r="L902" t="s">
        <v>22</v>
      </c>
      <c r="M902">
        <v>1411102800</v>
      </c>
      <c r="N902" s="11">
        <f t="shared" si="101"/>
        <v>41901.208333333336</v>
      </c>
      <c r="O902">
        <v>1411189200</v>
      </c>
      <c r="P902" s="11">
        <f t="shared" si="102"/>
        <v>41902.208333333336</v>
      </c>
      <c r="Q902" s="14">
        <f t="shared" si="103"/>
        <v>41901.208333333336</v>
      </c>
      <c r="R902" s="12">
        <f t="shared" si="104"/>
        <v>2014</v>
      </c>
      <c r="S902" t="b">
        <v>0</v>
      </c>
      <c r="T902" t="b">
        <v>1</v>
      </c>
      <c r="U902" t="s">
        <v>28</v>
      </c>
      <c r="V902" s="13" t="s">
        <v>2037</v>
      </c>
      <c r="W902" s="13" t="s">
        <v>2038</v>
      </c>
    </row>
    <row r="903" spans="1:23" ht="17" x14ac:dyDescent="0.2">
      <c r="A903">
        <v>901</v>
      </c>
      <c r="B903" t="s">
        <v>1834</v>
      </c>
      <c r="C903" s="3" t="s">
        <v>1835</v>
      </c>
      <c r="D903">
        <v>5600</v>
      </c>
      <c r="E903" s="13" t="str">
        <f t="shared" si="99"/>
        <v>5000 to 9999</v>
      </c>
      <c r="F903">
        <v>8746</v>
      </c>
      <c r="G903" s="7">
        <f t="shared" si="98"/>
        <v>156.17857142857144</v>
      </c>
      <c r="H903" t="s">
        <v>20</v>
      </c>
      <c r="I903">
        <v>159</v>
      </c>
      <c r="J903" s="9">
        <f t="shared" si="100"/>
        <v>55.0062893081761</v>
      </c>
      <c r="K903" t="s">
        <v>21</v>
      </c>
      <c r="L903" t="s">
        <v>22</v>
      </c>
      <c r="M903">
        <v>1531803600</v>
      </c>
      <c r="N903" s="11">
        <f t="shared" si="101"/>
        <v>43298.208333333328</v>
      </c>
      <c r="O903">
        <v>1534654800</v>
      </c>
      <c r="P903" s="11">
        <f t="shared" si="102"/>
        <v>43331.208333333328</v>
      </c>
      <c r="Q903" s="14">
        <f t="shared" si="103"/>
        <v>43298.208333333328</v>
      </c>
      <c r="R903" s="12">
        <f t="shared" si="104"/>
        <v>2018</v>
      </c>
      <c r="S903" t="b">
        <v>0</v>
      </c>
      <c r="T903" t="b">
        <v>1</v>
      </c>
      <c r="U903" t="s">
        <v>23</v>
      </c>
      <c r="V903" s="13" t="s">
        <v>2035</v>
      </c>
      <c r="W903" s="13" t="s">
        <v>2036</v>
      </c>
    </row>
    <row r="904" spans="1:23" ht="17" x14ac:dyDescent="0.2">
      <c r="A904">
        <v>902</v>
      </c>
      <c r="B904" t="s">
        <v>1836</v>
      </c>
      <c r="C904" s="3" t="s">
        <v>1837</v>
      </c>
      <c r="D904">
        <v>1400</v>
      </c>
      <c r="E904" s="13" t="str">
        <f t="shared" si="99"/>
        <v>1000 to 4999</v>
      </c>
      <c r="F904">
        <v>3534</v>
      </c>
      <c r="G904" s="7">
        <f t="shared" si="98"/>
        <v>252.42857142857144</v>
      </c>
      <c r="H904" t="s">
        <v>20</v>
      </c>
      <c r="I904">
        <v>110</v>
      </c>
      <c r="J904" s="9">
        <f t="shared" si="100"/>
        <v>32.127272727272725</v>
      </c>
      <c r="K904" t="s">
        <v>21</v>
      </c>
      <c r="L904" t="s">
        <v>22</v>
      </c>
      <c r="M904">
        <v>1454133600</v>
      </c>
      <c r="N904" s="11">
        <f t="shared" si="101"/>
        <v>42399.25</v>
      </c>
      <c r="O904">
        <v>1457762400</v>
      </c>
      <c r="P904" s="11">
        <f t="shared" si="102"/>
        <v>42441.25</v>
      </c>
      <c r="Q904" s="14">
        <f t="shared" si="103"/>
        <v>42399.25</v>
      </c>
      <c r="R904" s="12">
        <f t="shared" si="104"/>
        <v>2016</v>
      </c>
      <c r="S904" t="b">
        <v>0</v>
      </c>
      <c r="T904" t="b">
        <v>0</v>
      </c>
      <c r="U904" t="s">
        <v>28</v>
      </c>
      <c r="V904" s="13" t="s">
        <v>2037</v>
      </c>
      <c r="W904" s="13" t="s">
        <v>2038</v>
      </c>
    </row>
    <row r="905" spans="1:23" ht="34" x14ac:dyDescent="0.2">
      <c r="A905">
        <v>903</v>
      </c>
      <c r="B905" t="s">
        <v>1838</v>
      </c>
      <c r="C905" s="3" t="s">
        <v>1839</v>
      </c>
      <c r="D905">
        <v>41000</v>
      </c>
      <c r="E905" s="13" t="str">
        <f t="shared" si="99"/>
        <v>40000 to 44999</v>
      </c>
      <c r="F905">
        <v>709</v>
      </c>
      <c r="G905" s="7">
        <f t="shared" si="98"/>
        <v>1.729268292682927</v>
      </c>
      <c r="H905" t="s">
        <v>47</v>
      </c>
      <c r="I905">
        <v>14</v>
      </c>
      <c r="J905" s="9">
        <f t="shared" si="100"/>
        <v>50.642857142857146</v>
      </c>
      <c r="K905" t="s">
        <v>21</v>
      </c>
      <c r="L905" t="s">
        <v>22</v>
      </c>
      <c r="M905">
        <v>1336194000</v>
      </c>
      <c r="N905" s="11">
        <f t="shared" si="101"/>
        <v>41034.208333333336</v>
      </c>
      <c r="O905">
        <v>1337490000</v>
      </c>
      <c r="P905" s="11">
        <f t="shared" si="102"/>
        <v>41049.208333333336</v>
      </c>
      <c r="Q905" s="14">
        <f t="shared" si="103"/>
        <v>41034.208333333336</v>
      </c>
      <c r="R905" s="12">
        <f t="shared" si="104"/>
        <v>2012</v>
      </c>
      <c r="S905" t="b">
        <v>0</v>
      </c>
      <c r="T905" t="b">
        <v>1</v>
      </c>
      <c r="U905" t="s">
        <v>68</v>
      </c>
      <c r="V905" s="13" t="s">
        <v>2047</v>
      </c>
      <c r="W905" s="13" t="s">
        <v>2048</v>
      </c>
    </row>
    <row r="906" spans="1:23" ht="17" x14ac:dyDescent="0.2">
      <c r="A906">
        <v>904</v>
      </c>
      <c r="B906" t="s">
        <v>1840</v>
      </c>
      <c r="C906" s="3" t="s">
        <v>1841</v>
      </c>
      <c r="D906">
        <v>6500</v>
      </c>
      <c r="E906" s="13" t="str">
        <f t="shared" si="99"/>
        <v>5000 to 9999</v>
      </c>
      <c r="F906">
        <v>795</v>
      </c>
      <c r="G906" s="7">
        <f t="shared" si="98"/>
        <v>12.230769230769232</v>
      </c>
      <c r="H906" t="s">
        <v>14</v>
      </c>
      <c r="I906">
        <v>16</v>
      </c>
      <c r="J906" s="9">
        <f t="shared" si="100"/>
        <v>49.6875</v>
      </c>
      <c r="K906" t="s">
        <v>21</v>
      </c>
      <c r="L906" t="s">
        <v>22</v>
      </c>
      <c r="M906">
        <v>1349326800</v>
      </c>
      <c r="N906" s="11">
        <f t="shared" si="101"/>
        <v>41186.208333333336</v>
      </c>
      <c r="O906">
        <v>1349672400</v>
      </c>
      <c r="P906" s="11">
        <f t="shared" si="102"/>
        <v>41190.208333333336</v>
      </c>
      <c r="Q906" s="14">
        <f t="shared" si="103"/>
        <v>41186.208333333336</v>
      </c>
      <c r="R906" s="12">
        <f t="shared" si="104"/>
        <v>2012</v>
      </c>
      <c r="S906" t="b">
        <v>0</v>
      </c>
      <c r="T906" t="b">
        <v>0</v>
      </c>
      <c r="U906" t="s">
        <v>133</v>
      </c>
      <c r="V906" s="13" t="s">
        <v>2047</v>
      </c>
      <c r="W906" s="13" t="s">
        <v>2056</v>
      </c>
    </row>
    <row r="907" spans="1:23" ht="17" x14ac:dyDescent="0.2">
      <c r="A907">
        <v>905</v>
      </c>
      <c r="B907" t="s">
        <v>1842</v>
      </c>
      <c r="C907" s="3" t="s">
        <v>1843</v>
      </c>
      <c r="D907">
        <v>7900</v>
      </c>
      <c r="E907" s="13" t="str">
        <f t="shared" si="99"/>
        <v>5000 to 9999</v>
      </c>
      <c r="F907">
        <v>12955</v>
      </c>
      <c r="G907" s="7">
        <f t="shared" si="98"/>
        <v>163.98734177215189</v>
      </c>
      <c r="H907" t="s">
        <v>20</v>
      </c>
      <c r="I907">
        <v>236</v>
      </c>
      <c r="J907" s="9">
        <f t="shared" si="100"/>
        <v>54.894067796610166</v>
      </c>
      <c r="K907" t="s">
        <v>21</v>
      </c>
      <c r="L907" t="s">
        <v>22</v>
      </c>
      <c r="M907">
        <v>1379566800</v>
      </c>
      <c r="N907" s="11">
        <f t="shared" si="101"/>
        <v>41536.208333333336</v>
      </c>
      <c r="O907">
        <v>1379826000</v>
      </c>
      <c r="P907" s="11">
        <f t="shared" si="102"/>
        <v>41539.208333333336</v>
      </c>
      <c r="Q907" s="14">
        <f t="shared" si="103"/>
        <v>41536.208333333336</v>
      </c>
      <c r="R907" s="12">
        <f t="shared" si="104"/>
        <v>2013</v>
      </c>
      <c r="S907" t="b">
        <v>0</v>
      </c>
      <c r="T907" t="b">
        <v>0</v>
      </c>
      <c r="U907" t="s">
        <v>33</v>
      </c>
      <c r="V907" s="13" t="s">
        <v>2039</v>
      </c>
      <c r="W907" s="13" t="s">
        <v>2040</v>
      </c>
    </row>
    <row r="908" spans="1:23" ht="34" x14ac:dyDescent="0.2">
      <c r="A908">
        <v>906</v>
      </c>
      <c r="B908" t="s">
        <v>1844</v>
      </c>
      <c r="C908" s="3" t="s">
        <v>1845</v>
      </c>
      <c r="D908">
        <v>5500</v>
      </c>
      <c r="E908" s="13" t="str">
        <f t="shared" si="99"/>
        <v>5000 to 9999</v>
      </c>
      <c r="F908">
        <v>8964</v>
      </c>
      <c r="G908" s="7">
        <f t="shared" si="98"/>
        <v>162.98181818181817</v>
      </c>
      <c r="H908" t="s">
        <v>20</v>
      </c>
      <c r="I908">
        <v>191</v>
      </c>
      <c r="J908" s="9">
        <f t="shared" si="100"/>
        <v>46.931937172774866</v>
      </c>
      <c r="K908" t="s">
        <v>21</v>
      </c>
      <c r="L908" t="s">
        <v>22</v>
      </c>
      <c r="M908">
        <v>1494651600</v>
      </c>
      <c r="N908" s="11">
        <f t="shared" si="101"/>
        <v>42868.208333333328</v>
      </c>
      <c r="O908">
        <v>1497762000</v>
      </c>
      <c r="P908" s="11">
        <f t="shared" si="102"/>
        <v>42904.208333333328</v>
      </c>
      <c r="Q908" s="14">
        <f t="shared" si="103"/>
        <v>42868.208333333328</v>
      </c>
      <c r="R908" s="12">
        <f t="shared" si="104"/>
        <v>2017</v>
      </c>
      <c r="S908" t="b">
        <v>1</v>
      </c>
      <c r="T908" t="b">
        <v>1</v>
      </c>
      <c r="U908" t="s">
        <v>42</v>
      </c>
      <c r="V908" s="13" t="s">
        <v>2041</v>
      </c>
      <c r="W908" s="13" t="s">
        <v>2042</v>
      </c>
    </row>
    <row r="909" spans="1:23" ht="17" x14ac:dyDescent="0.2">
      <c r="A909">
        <v>907</v>
      </c>
      <c r="B909" t="s">
        <v>1846</v>
      </c>
      <c r="C909" s="3" t="s">
        <v>1847</v>
      </c>
      <c r="D909">
        <v>9100</v>
      </c>
      <c r="E909" s="13" t="str">
        <f t="shared" si="99"/>
        <v>5000 to 9999</v>
      </c>
      <c r="F909">
        <v>1843</v>
      </c>
      <c r="G909" s="7">
        <f t="shared" si="98"/>
        <v>20.252747252747252</v>
      </c>
      <c r="H909" t="s">
        <v>14</v>
      </c>
      <c r="I909">
        <v>41</v>
      </c>
      <c r="J909" s="9">
        <f t="shared" si="100"/>
        <v>44.951219512195124</v>
      </c>
      <c r="K909" t="s">
        <v>21</v>
      </c>
      <c r="L909" t="s">
        <v>22</v>
      </c>
      <c r="M909">
        <v>1303880400</v>
      </c>
      <c r="N909" s="11">
        <f t="shared" si="101"/>
        <v>40660.208333333336</v>
      </c>
      <c r="O909">
        <v>1304485200</v>
      </c>
      <c r="P909" s="11">
        <f t="shared" si="102"/>
        <v>40667.208333333336</v>
      </c>
      <c r="Q909" s="14">
        <f t="shared" si="103"/>
        <v>40660.208333333336</v>
      </c>
      <c r="R909" s="12">
        <f t="shared" si="104"/>
        <v>2011</v>
      </c>
      <c r="S909" t="b">
        <v>0</v>
      </c>
      <c r="T909" t="b">
        <v>0</v>
      </c>
      <c r="U909" t="s">
        <v>33</v>
      </c>
      <c r="V909" s="13" t="s">
        <v>2039</v>
      </c>
      <c r="W909" s="13" t="s">
        <v>2040</v>
      </c>
    </row>
    <row r="910" spans="1:23" ht="17" x14ac:dyDescent="0.2">
      <c r="A910">
        <v>908</v>
      </c>
      <c r="B910" t="s">
        <v>1848</v>
      </c>
      <c r="C910" s="3" t="s">
        <v>1849</v>
      </c>
      <c r="D910">
        <v>38200</v>
      </c>
      <c r="E910" s="13" t="str">
        <f t="shared" si="99"/>
        <v>35000 to 39999</v>
      </c>
      <c r="F910">
        <v>121950</v>
      </c>
      <c r="G910" s="7">
        <f t="shared" si="98"/>
        <v>319.24083769633506</v>
      </c>
      <c r="H910" t="s">
        <v>20</v>
      </c>
      <c r="I910">
        <v>3934</v>
      </c>
      <c r="J910" s="9">
        <f t="shared" si="100"/>
        <v>30.99898322318251</v>
      </c>
      <c r="K910" t="s">
        <v>21</v>
      </c>
      <c r="L910" t="s">
        <v>22</v>
      </c>
      <c r="M910">
        <v>1335934800</v>
      </c>
      <c r="N910" s="11">
        <f t="shared" si="101"/>
        <v>41031.208333333336</v>
      </c>
      <c r="O910">
        <v>1336885200</v>
      </c>
      <c r="P910" s="11">
        <f t="shared" si="102"/>
        <v>41042.208333333336</v>
      </c>
      <c r="Q910" s="14">
        <f t="shared" si="103"/>
        <v>41031.208333333336</v>
      </c>
      <c r="R910" s="12">
        <f t="shared" si="104"/>
        <v>2012</v>
      </c>
      <c r="S910" t="b">
        <v>0</v>
      </c>
      <c r="T910" t="b">
        <v>0</v>
      </c>
      <c r="U910" t="s">
        <v>89</v>
      </c>
      <c r="V910" s="13" t="s">
        <v>2050</v>
      </c>
      <c r="W910" s="13" t="s">
        <v>2051</v>
      </c>
    </row>
    <row r="911" spans="1:23" ht="17" x14ac:dyDescent="0.2">
      <c r="A911">
        <v>909</v>
      </c>
      <c r="B911" t="s">
        <v>1850</v>
      </c>
      <c r="C911" s="3" t="s">
        <v>1851</v>
      </c>
      <c r="D911">
        <v>1800</v>
      </c>
      <c r="E911" s="13" t="str">
        <f t="shared" si="99"/>
        <v>1000 to 4999</v>
      </c>
      <c r="F911">
        <v>8621</v>
      </c>
      <c r="G911" s="7">
        <f t="shared" si="98"/>
        <v>478.94444444444446</v>
      </c>
      <c r="H911" t="s">
        <v>20</v>
      </c>
      <c r="I911">
        <v>80</v>
      </c>
      <c r="J911" s="9">
        <f t="shared" si="100"/>
        <v>107.7625</v>
      </c>
      <c r="K911" t="s">
        <v>15</v>
      </c>
      <c r="L911" t="s">
        <v>16</v>
      </c>
      <c r="M911">
        <v>1528088400</v>
      </c>
      <c r="N911" s="11">
        <f t="shared" si="101"/>
        <v>43255.208333333328</v>
      </c>
      <c r="O911">
        <v>1530421200</v>
      </c>
      <c r="P911" s="11">
        <f t="shared" si="102"/>
        <v>43282.208333333328</v>
      </c>
      <c r="Q911" s="14">
        <f t="shared" si="103"/>
        <v>43255.208333333328</v>
      </c>
      <c r="R911" s="12">
        <f t="shared" si="104"/>
        <v>2018</v>
      </c>
      <c r="S911" t="b">
        <v>0</v>
      </c>
      <c r="T911" t="b">
        <v>1</v>
      </c>
      <c r="U911" t="s">
        <v>33</v>
      </c>
      <c r="V911" s="13" t="s">
        <v>2039</v>
      </c>
      <c r="W911" s="13" t="s">
        <v>2040</v>
      </c>
    </row>
    <row r="912" spans="1:23" ht="34" x14ac:dyDescent="0.2">
      <c r="A912">
        <v>910</v>
      </c>
      <c r="B912" t="s">
        <v>1852</v>
      </c>
      <c r="C912" s="3" t="s">
        <v>1853</v>
      </c>
      <c r="D912">
        <v>154500</v>
      </c>
      <c r="E912" s="13" t="str">
        <f t="shared" si="99"/>
        <v>Greater than or equal to 50000</v>
      </c>
      <c r="F912">
        <v>30215</v>
      </c>
      <c r="G912" s="7">
        <f t="shared" si="98"/>
        <v>19.556634304207122</v>
      </c>
      <c r="H912" t="s">
        <v>74</v>
      </c>
      <c r="I912">
        <v>296</v>
      </c>
      <c r="J912" s="9">
        <f t="shared" si="100"/>
        <v>102.07770270270271</v>
      </c>
      <c r="K912" t="s">
        <v>21</v>
      </c>
      <c r="L912" t="s">
        <v>22</v>
      </c>
      <c r="M912">
        <v>1421906400</v>
      </c>
      <c r="N912" s="11">
        <f t="shared" si="101"/>
        <v>42026.25</v>
      </c>
      <c r="O912">
        <v>1421992800</v>
      </c>
      <c r="P912" s="11">
        <f t="shared" si="102"/>
        <v>42027.25</v>
      </c>
      <c r="Q912" s="14">
        <f t="shared" si="103"/>
        <v>42026.25</v>
      </c>
      <c r="R912" s="12">
        <f t="shared" si="104"/>
        <v>2015</v>
      </c>
      <c r="S912" t="b">
        <v>0</v>
      </c>
      <c r="T912" t="b">
        <v>0</v>
      </c>
      <c r="U912" t="s">
        <v>33</v>
      </c>
      <c r="V912" s="13" t="s">
        <v>2039</v>
      </c>
      <c r="W912" s="13" t="s">
        <v>2040</v>
      </c>
    </row>
    <row r="913" spans="1:23" ht="17" x14ac:dyDescent="0.2">
      <c r="A913">
        <v>911</v>
      </c>
      <c r="B913" t="s">
        <v>1854</v>
      </c>
      <c r="C913" s="3" t="s">
        <v>1855</v>
      </c>
      <c r="D913">
        <v>5800</v>
      </c>
      <c r="E913" s="13" t="str">
        <f t="shared" si="99"/>
        <v>5000 to 9999</v>
      </c>
      <c r="F913">
        <v>11539</v>
      </c>
      <c r="G913" s="7">
        <f t="shared" si="98"/>
        <v>198.94827586206895</v>
      </c>
      <c r="H913" t="s">
        <v>20</v>
      </c>
      <c r="I913">
        <v>462</v>
      </c>
      <c r="J913" s="9">
        <f t="shared" si="100"/>
        <v>24.976190476190474</v>
      </c>
      <c r="K913" t="s">
        <v>21</v>
      </c>
      <c r="L913" t="s">
        <v>22</v>
      </c>
      <c r="M913">
        <v>1568005200</v>
      </c>
      <c r="N913" s="11">
        <f t="shared" si="101"/>
        <v>43717.208333333328</v>
      </c>
      <c r="O913">
        <v>1568178000</v>
      </c>
      <c r="P913" s="11">
        <f t="shared" si="102"/>
        <v>43719.208333333328</v>
      </c>
      <c r="Q913" s="14">
        <f t="shared" si="103"/>
        <v>43717.208333333328</v>
      </c>
      <c r="R913" s="12">
        <f t="shared" si="104"/>
        <v>2019</v>
      </c>
      <c r="S913" t="b">
        <v>1</v>
      </c>
      <c r="T913" t="b">
        <v>0</v>
      </c>
      <c r="U913" t="s">
        <v>28</v>
      </c>
      <c r="V913" s="13" t="s">
        <v>2037</v>
      </c>
      <c r="W913" s="13" t="s">
        <v>2038</v>
      </c>
    </row>
    <row r="914" spans="1:23" ht="17" x14ac:dyDescent="0.2">
      <c r="A914">
        <v>912</v>
      </c>
      <c r="B914" t="s">
        <v>1856</v>
      </c>
      <c r="C914" s="3" t="s">
        <v>1857</v>
      </c>
      <c r="D914">
        <v>1800</v>
      </c>
      <c r="E914" s="13" t="str">
        <f t="shared" si="99"/>
        <v>1000 to 4999</v>
      </c>
      <c r="F914">
        <v>14310</v>
      </c>
      <c r="G914" s="7">
        <f t="shared" si="98"/>
        <v>795</v>
      </c>
      <c r="H914" t="s">
        <v>20</v>
      </c>
      <c r="I914">
        <v>179</v>
      </c>
      <c r="J914" s="9">
        <f t="shared" si="100"/>
        <v>79.944134078212286</v>
      </c>
      <c r="K914" t="s">
        <v>21</v>
      </c>
      <c r="L914" t="s">
        <v>22</v>
      </c>
      <c r="M914">
        <v>1346821200</v>
      </c>
      <c r="N914" s="11">
        <f t="shared" si="101"/>
        <v>41157.208333333336</v>
      </c>
      <c r="O914">
        <v>1347944400</v>
      </c>
      <c r="P914" s="11">
        <f t="shared" si="102"/>
        <v>41170.208333333336</v>
      </c>
      <c r="Q914" s="14">
        <f t="shared" si="103"/>
        <v>41157.208333333336</v>
      </c>
      <c r="R914" s="12">
        <f t="shared" si="104"/>
        <v>2012</v>
      </c>
      <c r="S914" t="b">
        <v>1</v>
      </c>
      <c r="T914" t="b">
        <v>0</v>
      </c>
      <c r="U914" t="s">
        <v>53</v>
      </c>
      <c r="V914" s="13" t="s">
        <v>2041</v>
      </c>
      <c r="W914" s="13" t="s">
        <v>2044</v>
      </c>
    </row>
    <row r="915" spans="1:23" ht="34" x14ac:dyDescent="0.2">
      <c r="A915">
        <v>913</v>
      </c>
      <c r="B915" t="s">
        <v>1858</v>
      </c>
      <c r="C915" s="3" t="s">
        <v>1859</v>
      </c>
      <c r="D915">
        <v>70200</v>
      </c>
      <c r="E915" s="13" t="str">
        <f t="shared" si="99"/>
        <v>Greater than or equal to 50000</v>
      </c>
      <c r="F915">
        <v>35536</v>
      </c>
      <c r="G915" s="7">
        <f t="shared" si="98"/>
        <v>50.621082621082621</v>
      </c>
      <c r="H915" t="s">
        <v>14</v>
      </c>
      <c r="I915">
        <v>523</v>
      </c>
      <c r="J915" s="9">
        <f t="shared" si="100"/>
        <v>67.946462715105156</v>
      </c>
      <c r="K915" t="s">
        <v>26</v>
      </c>
      <c r="L915" t="s">
        <v>27</v>
      </c>
      <c r="M915">
        <v>1557637200</v>
      </c>
      <c r="N915" s="11">
        <f t="shared" si="101"/>
        <v>43597.208333333328</v>
      </c>
      <c r="O915">
        <v>1558760400</v>
      </c>
      <c r="P915" s="11">
        <f t="shared" si="102"/>
        <v>43610.208333333328</v>
      </c>
      <c r="Q915" s="14">
        <f t="shared" si="103"/>
        <v>43597.208333333328</v>
      </c>
      <c r="R915" s="12">
        <f t="shared" si="104"/>
        <v>2019</v>
      </c>
      <c r="S915" t="b">
        <v>0</v>
      </c>
      <c r="T915" t="b">
        <v>0</v>
      </c>
      <c r="U915" t="s">
        <v>53</v>
      </c>
      <c r="V915" s="13" t="s">
        <v>2041</v>
      </c>
      <c r="W915" s="13" t="s">
        <v>2044</v>
      </c>
    </row>
    <row r="916" spans="1:23" ht="17" x14ac:dyDescent="0.2">
      <c r="A916">
        <v>914</v>
      </c>
      <c r="B916" t="s">
        <v>1860</v>
      </c>
      <c r="C916" s="3" t="s">
        <v>1861</v>
      </c>
      <c r="D916">
        <v>6400</v>
      </c>
      <c r="E916" s="13" t="str">
        <f t="shared" si="99"/>
        <v>5000 to 9999</v>
      </c>
      <c r="F916">
        <v>3676</v>
      </c>
      <c r="G916" s="7">
        <f t="shared" si="98"/>
        <v>57.4375</v>
      </c>
      <c r="H916" t="s">
        <v>14</v>
      </c>
      <c r="I916">
        <v>141</v>
      </c>
      <c r="J916" s="9">
        <f t="shared" si="100"/>
        <v>26.070921985815602</v>
      </c>
      <c r="K916" t="s">
        <v>40</v>
      </c>
      <c r="L916" t="s">
        <v>41</v>
      </c>
      <c r="M916">
        <v>1375592400</v>
      </c>
      <c r="N916" s="11">
        <f t="shared" si="101"/>
        <v>41490.208333333336</v>
      </c>
      <c r="O916">
        <v>1376629200</v>
      </c>
      <c r="P916" s="11">
        <f t="shared" si="102"/>
        <v>41502.208333333336</v>
      </c>
      <c r="Q916" s="14">
        <f t="shared" si="103"/>
        <v>41490.208333333336</v>
      </c>
      <c r="R916" s="12">
        <f t="shared" si="104"/>
        <v>2013</v>
      </c>
      <c r="S916" t="b">
        <v>0</v>
      </c>
      <c r="T916" t="b">
        <v>0</v>
      </c>
      <c r="U916" t="s">
        <v>33</v>
      </c>
      <c r="V916" s="13" t="s">
        <v>2039</v>
      </c>
      <c r="W916" s="13" t="s">
        <v>2040</v>
      </c>
    </row>
    <row r="917" spans="1:23" ht="34" x14ac:dyDescent="0.2">
      <c r="A917">
        <v>915</v>
      </c>
      <c r="B917" t="s">
        <v>1862</v>
      </c>
      <c r="C917" s="3" t="s">
        <v>1863</v>
      </c>
      <c r="D917">
        <v>125900</v>
      </c>
      <c r="E917" s="13" t="str">
        <f t="shared" si="99"/>
        <v>Greater than or equal to 50000</v>
      </c>
      <c r="F917">
        <v>195936</v>
      </c>
      <c r="G917" s="7">
        <f t="shared" si="98"/>
        <v>155.62827640984909</v>
      </c>
      <c r="H917" t="s">
        <v>20</v>
      </c>
      <c r="I917">
        <v>1866</v>
      </c>
      <c r="J917" s="9">
        <f t="shared" si="100"/>
        <v>105.0032154340836</v>
      </c>
      <c r="K917" t="s">
        <v>40</v>
      </c>
      <c r="L917" t="s">
        <v>41</v>
      </c>
      <c r="M917">
        <v>1503982800</v>
      </c>
      <c r="N917" s="11">
        <f t="shared" si="101"/>
        <v>42976.208333333328</v>
      </c>
      <c r="O917">
        <v>1504760400</v>
      </c>
      <c r="P917" s="11">
        <f t="shared" si="102"/>
        <v>42985.208333333328</v>
      </c>
      <c r="Q917" s="14">
        <f t="shared" si="103"/>
        <v>42976.208333333328</v>
      </c>
      <c r="R917" s="12">
        <f t="shared" si="104"/>
        <v>2017</v>
      </c>
      <c r="S917" t="b">
        <v>0</v>
      </c>
      <c r="T917" t="b">
        <v>0</v>
      </c>
      <c r="U917" t="s">
        <v>269</v>
      </c>
      <c r="V917" s="13" t="s">
        <v>2041</v>
      </c>
      <c r="W917" s="13" t="s">
        <v>2060</v>
      </c>
    </row>
    <row r="918" spans="1:23" ht="34" x14ac:dyDescent="0.2">
      <c r="A918">
        <v>916</v>
      </c>
      <c r="B918" t="s">
        <v>1864</v>
      </c>
      <c r="C918" s="3" t="s">
        <v>1865</v>
      </c>
      <c r="D918">
        <v>3700</v>
      </c>
      <c r="E918" s="13" t="str">
        <f t="shared" si="99"/>
        <v>1000 to 4999</v>
      </c>
      <c r="F918">
        <v>1343</v>
      </c>
      <c r="G918" s="7">
        <f t="shared" si="98"/>
        <v>36.297297297297298</v>
      </c>
      <c r="H918" t="s">
        <v>14</v>
      </c>
      <c r="I918">
        <v>52</v>
      </c>
      <c r="J918" s="9">
        <f t="shared" si="100"/>
        <v>25.826923076923077</v>
      </c>
      <c r="K918" t="s">
        <v>21</v>
      </c>
      <c r="L918" t="s">
        <v>22</v>
      </c>
      <c r="M918">
        <v>1418882400</v>
      </c>
      <c r="N918" s="11">
        <f t="shared" si="101"/>
        <v>41991.25</v>
      </c>
      <c r="O918">
        <v>1419660000</v>
      </c>
      <c r="P918" s="11">
        <f t="shared" si="102"/>
        <v>42000.25</v>
      </c>
      <c r="Q918" s="14">
        <f t="shared" si="103"/>
        <v>41991.25</v>
      </c>
      <c r="R918" s="12">
        <f t="shared" si="104"/>
        <v>2014</v>
      </c>
      <c r="S918" t="b">
        <v>0</v>
      </c>
      <c r="T918" t="b">
        <v>0</v>
      </c>
      <c r="U918" t="s">
        <v>122</v>
      </c>
      <c r="V918" s="13" t="s">
        <v>2054</v>
      </c>
      <c r="W918" s="13" t="s">
        <v>2055</v>
      </c>
    </row>
    <row r="919" spans="1:23" ht="17" x14ac:dyDescent="0.2">
      <c r="A919">
        <v>917</v>
      </c>
      <c r="B919" t="s">
        <v>1866</v>
      </c>
      <c r="C919" s="3" t="s">
        <v>1867</v>
      </c>
      <c r="D919">
        <v>3600</v>
      </c>
      <c r="E919" s="13" t="str">
        <f t="shared" si="99"/>
        <v>1000 to 4999</v>
      </c>
      <c r="F919">
        <v>2097</v>
      </c>
      <c r="G919" s="7">
        <f t="shared" si="98"/>
        <v>58.25</v>
      </c>
      <c r="H919" t="s">
        <v>47</v>
      </c>
      <c r="I919">
        <v>27</v>
      </c>
      <c r="J919" s="9">
        <f t="shared" si="100"/>
        <v>77.666666666666671</v>
      </c>
      <c r="K919" t="s">
        <v>40</v>
      </c>
      <c r="L919" t="s">
        <v>41</v>
      </c>
      <c r="M919">
        <v>1309237200</v>
      </c>
      <c r="N919" s="11">
        <f t="shared" si="101"/>
        <v>40722.208333333336</v>
      </c>
      <c r="O919">
        <v>1311310800</v>
      </c>
      <c r="P919" s="11">
        <f t="shared" si="102"/>
        <v>40746.208333333336</v>
      </c>
      <c r="Q919" s="14">
        <f t="shared" si="103"/>
        <v>40722.208333333336</v>
      </c>
      <c r="R919" s="12">
        <f t="shared" si="104"/>
        <v>2011</v>
      </c>
      <c r="S919" t="b">
        <v>0</v>
      </c>
      <c r="T919" t="b">
        <v>1</v>
      </c>
      <c r="U919" t="s">
        <v>100</v>
      </c>
      <c r="V919" s="13" t="s">
        <v>2041</v>
      </c>
      <c r="W919" s="13" t="s">
        <v>2052</v>
      </c>
    </row>
    <row r="920" spans="1:23" ht="17" x14ac:dyDescent="0.2">
      <c r="A920">
        <v>918</v>
      </c>
      <c r="B920" t="s">
        <v>1868</v>
      </c>
      <c r="C920" s="3" t="s">
        <v>1869</v>
      </c>
      <c r="D920">
        <v>3800</v>
      </c>
      <c r="E920" s="13" t="str">
        <f t="shared" si="99"/>
        <v>1000 to 4999</v>
      </c>
      <c r="F920">
        <v>9021</v>
      </c>
      <c r="G920" s="7">
        <f t="shared" si="98"/>
        <v>237.39473684210526</v>
      </c>
      <c r="H920" t="s">
        <v>20</v>
      </c>
      <c r="I920">
        <v>156</v>
      </c>
      <c r="J920" s="9">
        <f t="shared" si="100"/>
        <v>57.82692307692308</v>
      </c>
      <c r="K920" t="s">
        <v>98</v>
      </c>
      <c r="L920" t="s">
        <v>99</v>
      </c>
      <c r="M920">
        <v>1343365200</v>
      </c>
      <c r="N920" s="11">
        <f t="shared" si="101"/>
        <v>41117.208333333336</v>
      </c>
      <c r="O920">
        <v>1344315600</v>
      </c>
      <c r="P920" s="11">
        <f t="shared" si="102"/>
        <v>41128.208333333336</v>
      </c>
      <c r="Q920" s="14">
        <f t="shared" si="103"/>
        <v>41117.208333333336</v>
      </c>
      <c r="R920" s="12">
        <f t="shared" si="104"/>
        <v>2012</v>
      </c>
      <c r="S920" t="b">
        <v>0</v>
      </c>
      <c r="T920" t="b">
        <v>0</v>
      </c>
      <c r="U920" t="s">
        <v>133</v>
      </c>
      <c r="V920" s="13" t="s">
        <v>2047</v>
      </c>
      <c r="W920" s="13" t="s">
        <v>2056</v>
      </c>
    </row>
    <row r="921" spans="1:23" ht="17" x14ac:dyDescent="0.2">
      <c r="A921">
        <v>919</v>
      </c>
      <c r="B921" t="s">
        <v>1870</v>
      </c>
      <c r="C921" s="3" t="s">
        <v>1871</v>
      </c>
      <c r="D921">
        <v>35600</v>
      </c>
      <c r="E921" s="13" t="str">
        <f t="shared" si="99"/>
        <v>35000 to 39999</v>
      </c>
      <c r="F921">
        <v>20915</v>
      </c>
      <c r="G921" s="7">
        <f t="shared" si="98"/>
        <v>58.75</v>
      </c>
      <c r="H921" t="s">
        <v>14</v>
      </c>
      <c r="I921">
        <v>225</v>
      </c>
      <c r="J921" s="9">
        <f t="shared" si="100"/>
        <v>92.955555555555549</v>
      </c>
      <c r="K921" t="s">
        <v>26</v>
      </c>
      <c r="L921" t="s">
        <v>27</v>
      </c>
      <c r="M921">
        <v>1507957200</v>
      </c>
      <c r="N921" s="11">
        <f t="shared" si="101"/>
        <v>43022.208333333328</v>
      </c>
      <c r="O921">
        <v>1510725600</v>
      </c>
      <c r="P921" s="11">
        <f t="shared" si="102"/>
        <v>43054.25</v>
      </c>
      <c r="Q921" s="14">
        <f t="shared" si="103"/>
        <v>43022.208333333328</v>
      </c>
      <c r="R921" s="12">
        <f t="shared" si="104"/>
        <v>2017</v>
      </c>
      <c r="S921" t="b">
        <v>0</v>
      </c>
      <c r="T921" t="b">
        <v>1</v>
      </c>
      <c r="U921" t="s">
        <v>33</v>
      </c>
      <c r="V921" s="13" t="s">
        <v>2039</v>
      </c>
      <c r="W921" s="13" t="s">
        <v>2040</v>
      </c>
    </row>
    <row r="922" spans="1:23" ht="17" x14ac:dyDescent="0.2">
      <c r="A922">
        <v>920</v>
      </c>
      <c r="B922" t="s">
        <v>1872</v>
      </c>
      <c r="C922" s="3" t="s">
        <v>1873</v>
      </c>
      <c r="D922">
        <v>5300</v>
      </c>
      <c r="E922" s="13" t="str">
        <f t="shared" si="99"/>
        <v>5000 to 9999</v>
      </c>
      <c r="F922">
        <v>9676</v>
      </c>
      <c r="G922" s="7">
        <f t="shared" si="98"/>
        <v>182.56603773584905</v>
      </c>
      <c r="H922" t="s">
        <v>20</v>
      </c>
      <c r="I922">
        <v>255</v>
      </c>
      <c r="J922" s="9">
        <f t="shared" si="100"/>
        <v>37.945098039215686</v>
      </c>
      <c r="K922" t="s">
        <v>21</v>
      </c>
      <c r="L922" t="s">
        <v>22</v>
      </c>
      <c r="M922">
        <v>1549519200</v>
      </c>
      <c r="N922" s="11">
        <f t="shared" si="101"/>
        <v>43503.25</v>
      </c>
      <c r="O922">
        <v>1551247200</v>
      </c>
      <c r="P922" s="11">
        <f t="shared" si="102"/>
        <v>43523.25</v>
      </c>
      <c r="Q922" s="14">
        <f t="shared" si="103"/>
        <v>43503.25</v>
      </c>
      <c r="R922" s="12">
        <f t="shared" si="104"/>
        <v>2019</v>
      </c>
      <c r="S922" t="b">
        <v>1</v>
      </c>
      <c r="T922" t="b">
        <v>0</v>
      </c>
      <c r="U922" t="s">
        <v>71</v>
      </c>
      <c r="V922" s="13" t="s">
        <v>2041</v>
      </c>
      <c r="W922" s="13" t="s">
        <v>2049</v>
      </c>
    </row>
    <row r="923" spans="1:23" ht="34" x14ac:dyDescent="0.2">
      <c r="A923">
        <v>921</v>
      </c>
      <c r="B923" t="s">
        <v>1874</v>
      </c>
      <c r="C923" s="3" t="s">
        <v>1875</v>
      </c>
      <c r="D923">
        <v>160400</v>
      </c>
      <c r="E923" s="13" t="str">
        <f t="shared" si="99"/>
        <v>Greater than or equal to 50000</v>
      </c>
      <c r="F923">
        <v>1210</v>
      </c>
      <c r="G923" s="7">
        <f t="shared" si="98"/>
        <v>0.75436408977556113</v>
      </c>
      <c r="H923" t="s">
        <v>14</v>
      </c>
      <c r="I923">
        <v>38</v>
      </c>
      <c r="J923" s="9">
        <f t="shared" si="100"/>
        <v>31.842105263157894</v>
      </c>
      <c r="K923" t="s">
        <v>21</v>
      </c>
      <c r="L923" t="s">
        <v>22</v>
      </c>
      <c r="M923">
        <v>1329026400</v>
      </c>
      <c r="N923" s="11">
        <f t="shared" si="101"/>
        <v>40951.25</v>
      </c>
      <c r="O923">
        <v>1330236000</v>
      </c>
      <c r="P923" s="11">
        <f t="shared" si="102"/>
        <v>40965.25</v>
      </c>
      <c r="Q923" s="14">
        <f t="shared" si="103"/>
        <v>40951.25</v>
      </c>
      <c r="R923" s="12">
        <f t="shared" si="104"/>
        <v>2012</v>
      </c>
      <c r="S923" t="b">
        <v>0</v>
      </c>
      <c r="T923" t="b">
        <v>0</v>
      </c>
      <c r="U923" t="s">
        <v>28</v>
      </c>
      <c r="V923" s="13" t="s">
        <v>2037</v>
      </c>
      <c r="W923" s="13" t="s">
        <v>2038</v>
      </c>
    </row>
    <row r="924" spans="1:23" ht="34" x14ac:dyDescent="0.2">
      <c r="A924">
        <v>922</v>
      </c>
      <c r="B924" t="s">
        <v>1876</v>
      </c>
      <c r="C924" s="3" t="s">
        <v>1877</v>
      </c>
      <c r="D924">
        <v>51400</v>
      </c>
      <c r="E924" s="13" t="str">
        <f t="shared" si="99"/>
        <v>Greater than or equal to 50000</v>
      </c>
      <c r="F924">
        <v>90440</v>
      </c>
      <c r="G924" s="7">
        <f t="shared" si="98"/>
        <v>175.95330739299609</v>
      </c>
      <c r="H924" t="s">
        <v>20</v>
      </c>
      <c r="I924">
        <v>2261</v>
      </c>
      <c r="J924" s="9">
        <f t="shared" si="100"/>
        <v>40</v>
      </c>
      <c r="K924" t="s">
        <v>21</v>
      </c>
      <c r="L924" t="s">
        <v>22</v>
      </c>
      <c r="M924">
        <v>1544335200</v>
      </c>
      <c r="N924" s="11">
        <f t="shared" si="101"/>
        <v>43443.25</v>
      </c>
      <c r="O924">
        <v>1545112800</v>
      </c>
      <c r="P924" s="11">
        <f t="shared" si="102"/>
        <v>43452.25</v>
      </c>
      <c r="Q924" s="14">
        <f t="shared" si="103"/>
        <v>43443.25</v>
      </c>
      <c r="R924" s="12">
        <f t="shared" si="104"/>
        <v>2018</v>
      </c>
      <c r="S924" t="b">
        <v>0</v>
      </c>
      <c r="T924" t="b">
        <v>1</v>
      </c>
      <c r="U924" t="s">
        <v>319</v>
      </c>
      <c r="V924" s="13" t="s">
        <v>2035</v>
      </c>
      <c r="W924" s="13" t="s">
        <v>2062</v>
      </c>
    </row>
    <row r="925" spans="1:23" ht="17" x14ac:dyDescent="0.2">
      <c r="A925">
        <v>923</v>
      </c>
      <c r="B925" t="s">
        <v>1878</v>
      </c>
      <c r="C925" s="3" t="s">
        <v>1879</v>
      </c>
      <c r="D925">
        <v>1700</v>
      </c>
      <c r="E925" s="13" t="str">
        <f t="shared" si="99"/>
        <v>1000 to 4999</v>
      </c>
      <c r="F925">
        <v>4044</v>
      </c>
      <c r="G925" s="7">
        <f t="shared" si="98"/>
        <v>237.88235294117646</v>
      </c>
      <c r="H925" t="s">
        <v>20</v>
      </c>
      <c r="I925">
        <v>40</v>
      </c>
      <c r="J925" s="9">
        <f t="shared" si="100"/>
        <v>101.1</v>
      </c>
      <c r="K925" t="s">
        <v>21</v>
      </c>
      <c r="L925" t="s">
        <v>22</v>
      </c>
      <c r="M925">
        <v>1279083600</v>
      </c>
      <c r="N925" s="11">
        <f t="shared" si="101"/>
        <v>40373.208333333336</v>
      </c>
      <c r="O925">
        <v>1279170000</v>
      </c>
      <c r="P925" s="11">
        <f t="shared" si="102"/>
        <v>40374.208333333336</v>
      </c>
      <c r="Q925" s="14">
        <f t="shared" si="103"/>
        <v>40373.208333333336</v>
      </c>
      <c r="R925" s="12">
        <f t="shared" si="104"/>
        <v>2010</v>
      </c>
      <c r="S925" t="b">
        <v>0</v>
      </c>
      <c r="T925" t="b">
        <v>0</v>
      </c>
      <c r="U925" t="s">
        <v>33</v>
      </c>
      <c r="V925" s="13" t="s">
        <v>2039</v>
      </c>
      <c r="W925" s="13" t="s">
        <v>2040</v>
      </c>
    </row>
    <row r="926" spans="1:23" ht="17" x14ac:dyDescent="0.2">
      <c r="A926">
        <v>924</v>
      </c>
      <c r="B926" t="s">
        <v>1880</v>
      </c>
      <c r="C926" s="3" t="s">
        <v>1881</v>
      </c>
      <c r="D926">
        <v>39400</v>
      </c>
      <c r="E926" s="13" t="str">
        <f t="shared" si="99"/>
        <v>35000 to 39999</v>
      </c>
      <c r="F926">
        <v>192292</v>
      </c>
      <c r="G926" s="7">
        <f t="shared" si="98"/>
        <v>488.05076142131981</v>
      </c>
      <c r="H926" t="s">
        <v>20</v>
      </c>
      <c r="I926">
        <v>2289</v>
      </c>
      <c r="J926" s="9">
        <f t="shared" si="100"/>
        <v>84.006989951944078</v>
      </c>
      <c r="K926" t="s">
        <v>107</v>
      </c>
      <c r="L926" t="s">
        <v>108</v>
      </c>
      <c r="M926">
        <v>1572498000</v>
      </c>
      <c r="N926" s="11">
        <f t="shared" si="101"/>
        <v>43769.208333333328</v>
      </c>
      <c r="O926">
        <v>1573452000</v>
      </c>
      <c r="P926" s="11">
        <f t="shared" si="102"/>
        <v>43780.25</v>
      </c>
      <c r="Q926" s="14">
        <f t="shared" si="103"/>
        <v>43769.208333333328</v>
      </c>
      <c r="R926" s="12">
        <f t="shared" si="104"/>
        <v>2019</v>
      </c>
      <c r="S926" t="b">
        <v>0</v>
      </c>
      <c r="T926" t="b">
        <v>0</v>
      </c>
      <c r="U926" t="s">
        <v>33</v>
      </c>
      <c r="V926" s="13" t="s">
        <v>2039</v>
      </c>
      <c r="W926" s="13" t="s">
        <v>2040</v>
      </c>
    </row>
    <row r="927" spans="1:23" ht="34" x14ac:dyDescent="0.2">
      <c r="A927">
        <v>925</v>
      </c>
      <c r="B927" t="s">
        <v>1882</v>
      </c>
      <c r="C927" s="3" t="s">
        <v>1883</v>
      </c>
      <c r="D927">
        <v>3000</v>
      </c>
      <c r="E927" s="13" t="str">
        <f t="shared" si="99"/>
        <v>1000 to 4999</v>
      </c>
      <c r="F927">
        <v>6722</v>
      </c>
      <c r="G927" s="7">
        <f t="shared" si="98"/>
        <v>224.06666666666669</v>
      </c>
      <c r="H927" t="s">
        <v>20</v>
      </c>
      <c r="I927">
        <v>65</v>
      </c>
      <c r="J927" s="9">
        <f t="shared" si="100"/>
        <v>103.41538461538461</v>
      </c>
      <c r="K927" t="s">
        <v>21</v>
      </c>
      <c r="L927" t="s">
        <v>22</v>
      </c>
      <c r="M927">
        <v>1506056400</v>
      </c>
      <c r="N927" s="11">
        <f t="shared" si="101"/>
        <v>43000.208333333328</v>
      </c>
      <c r="O927">
        <v>1507093200</v>
      </c>
      <c r="P927" s="11">
        <f t="shared" si="102"/>
        <v>43012.208333333328</v>
      </c>
      <c r="Q927" s="14">
        <f t="shared" si="103"/>
        <v>43000.208333333328</v>
      </c>
      <c r="R927" s="12">
        <f t="shared" si="104"/>
        <v>2017</v>
      </c>
      <c r="S927" t="b">
        <v>0</v>
      </c>
      <c r="T927" t="b">
        <v>0</v>
      </c>
      <c r="U927" t="s">
        <v>33</v>
      </c>
      <c r="V927" s="13" t="s">
        <v>2039</v>
      </c>
      <c r="W927" s="13" t="s">
        <v>2040</v>
      </c>
    </row>
    <row r="928" spans="1:23" ht="17" x14ac:dyDescent="0.2">
      <c r="A928">
        <v>926</v>
      </c>
      <c r="B928" t="s">
        <v>1884</v>
      </c>
      <c r="C928" s="3" t="s">
        <v>1885</v>
      </c>
      <c r="D928">
        <v>8700</v>
      </c>
      <c r="E928" s="13" t="str">
        <f t="shared" si="99"/>
        <v>5000 to 9999</v>
      </c>
      <c r="F928">
        <v>1577</v>
      </c>
      <c r="G928" s="7">
        <f t="shared" si="98"/>
        <v>18.126436781609197</v>
      </c>
      <c r="H928" t="s">
        <v>14</v>
      </c>
      <c r="I928">
        <v>15</v>
      </c>
      <c r="J928" s="9">
        <f t="shared" si="100"/>
        <v>105.13333333333334</v>
      </c>
      <c r="K928" t="s">
        <v>21</v>
      </c>
      <c r="L928" t="s">
        <v>22</v>
      </c>
      <c r="M928">
        <v>1463029200</v>
      </c>
      <c r="N928" s="11">
        <f t="shared" si="101"/>
        <v>42502.208333333328</v>
      </c>
      <c r="O928">
        <v>1463374800</v>
      </c>
      <c r="P928" s="11">
        <f t="shared" si="102"/>
        <v>42506.208333333328</v>
      </c>
      <c r="Q928" s="14">
        <f t="shared" si="103"/>
        <v>42502.208333333328</v>
      </c>
      <c r="R928" s="12">
        <f t="shared" si="104"/>
        <v>2016</v>
      </c>
      <c r="S928" t="b">
        <v>0</v>
      </c>
      <c r="T928" t="b">
        <v>0</v>
      </c>
      <c r="U928" t="s">
        <v>17</v>
      </c>
      <c r="V928" s="13" t="s">
        <v>2033</v>
      </c>
      <c r="W928" s="13" t="s">
        <v>2034</v>
      </c>
    </row>
    <row r="929" spans="1:23" ht="17" x14ac:dyDescent="0.2">
      <c r="A929">
        <v>927</v>
      </c>
      <c r="B929" t="s">
        <v>1886</v>
      </c>
      <c r="C929" s="3" t="s">
        <v>1887</v>
      </c>
      <c r="D929">
        <v>7200</v>
      </c>
      <c r="E929" s="13" t="str">
        <f t="shared" si="99"/>
        <v>5000 to 9999</v>
      </c>
      <c r="F929">
        <v>3301</v>
      </c>
      <c r="G929" s="7">
        <f t="shared" si="98"/>
        <v>45.847222222222221</v>
      </c>
      <c r="H929" t="s">
        <v>14</v>
      </c>
      <c r="I929">
        <v>37</v>
      </c>
      <c r="J929" s="9">
        <f t="shared" si="100"/>
        <v>89.21621621621621</v>
      </c>
      <c r="K929" t="s">
        <v>21</v>
      </c>
      <c r="L929" t="s">
        <v>22</v>
      </c>
      <c r="M929">
        <v>1342069200</v>
      </c>
      <c r="N929" s="11">
        <f t="shared" si="101"/>
        <v>41102.208333333336</v>
      </c>
      <c r="O929">
        <v>1344574800</v>
      </c>
      <c r="P929" s="11">
        <f t="shared" si="102"/>
        <v>41131.208333333336</v>
      </c>
      <c r="Q929" s="14">
        <f t="shared" si="103"/>
        <v>41102.208333333336</v>
      </c>
      <c r="R929" s="12">
        <f t="shared" si="104"/>
        <v>2012</v>
      </c>
      <c r="S929" t="b">
        <v>0</v>
      </c>
      <c r="T929" t="b">
        <v>0</v>
      </c>
      <c r="U929" t="s">
        <v>33</v>
      </c>
      <c r="V929" s="13" t="s">
        <v>2039</v>
      </c>
      <c r="W929" s="13" t="s">
        <v>2040</v>
      </c>
    </row>
    <row r="930" spans="1:23" ht="34" x14ac:dyDescent="0.2">
      <c r="A930">
        <v>928</v>
      </c>
      <c r="B930" t="s">
        <v>1888</v>
      </c>
      <c r="C930" s="3" t="s">
        <v>1889</v>
      </c>
      <c r="D930">
        <v>167400</v>
      </c>
      <c r="E930" s="13" t="str">
        <f t="shared" si="99"/>
        <v>Greater than or equal to 50000</v>
      </c>
      <c r="F930">
        <v>196386</v>
      </c>
      <c r="G930" s="7">
        <f t="shared" si="98"/>
        <v>117.31541218637993</v>
      </c>
      <c r="H930" t="s">
        <v>20</v>
      </c>
      <c r="I930">
        <v>3777</v>
      </c>
      <c r="J930" s="9">
        <f t="shared" si="100"/>
        <v>51.995234312946785</v>
      </c>
      <c r="K930" t="s">
        <v>107</v>
      </c>
      <c r="L930" t="s">
        <v>108</v>
      </c>
      <c r="M930">
        <v>1388296800</v>
      </c>
      <c r="N930" s="11">
        <f t="shared" si="101"/>
        <v>41637.25</v>
      </c>
      <c r="O930">
        <v>1389074400</v>
      </c>
      <c r="P930" s="11">
        <f t="shared" si="102"/>
        <v>41646.25</v>
      </c>
      <c r="Q930" s="14">
        <f t="shared" si="103"/>
        <v>41637.25</v>
      </c>
      <c r="R930" s="12">
        <f t="shared" si="104"/>
        <v>2013</v>
      </c>
      <c r="S930" t="b">
        <v>0</v>
      </c>
      <c r="T930" t="b">
        <v>0</v>
      </c>
      <c r="U930" t="s">
        <v>28</v>
      </c>
      <c r="V930" s="13" t="s">
        <v>2037</v>
      </c>
      <c r="W930" s="13" t="s">
        <v>2038</v>
      </c>
    </row>
    <row r="931" spans="1:23" ht="17" x14ac:dyDescent="0.2">
      <c r="A931">
        <v>929</v>
      </c>
      <c r="B931" t="s">
        <v>1890</v>
      </c>
      <c r="C931" s="3" t="s">
        <v>1891</v>
      </c>
      <c r="D931">
        <v>5500</v>
      </c>
      <c r="E931" s="13" t="str">
        <f t="shared" si="99"/>
        <v>5000 to 9999</v>
      </c>
      <c r="F931">
        <v>11952</v>
      </c>
      <c r="G931" s="7">
        <f t="shared" si="98"/>
        <v>217.30909090909088</v>
      </c>
      <c r="H931" t="s">
        <v>20</v>
      </c>
      <c r="I931">
        <v>184</v>
      </c>
      <c r="J931" s="9">
        <f t="shared" si="100"/>
        <v>64.956521739130437</v>
      </c>
      <c r="K931" t="s">
        <v>40</v>
      </c>
      <c r="L931" t="s">
        <v>41</v>
      </c>
      <c r="M931">
        <v>1493787600</v>
      </c>
      <c r="N931" s="11">
        <f t="shared" si="101"/>
        <v>42858.208333333328</v>
      </c>
      <c r="O931">
        <v>1494997200</v>
      </c>
      <c r="P931" s="11">
        <f t="shared" si="102"/>
        <v>42872.208333333328</v>
      </c>
      <c r="Q931" s="14">
        <f t="shared" si="103"/>
        <v>42858.208333333328</v>
      </c>
      <c r="R931" s="12">
        <f t="shared" si="104"/>
        <v>2017</v>
      </c>
      <c r="S931" t="b">
        <v>0</v>
      </c>
      <c r="T931" t="b">
        <v>0</v>
      </c>
      <c r="U931" t="s">
        <v>33</v>
      </c>
      <c r="V931" s="13" t="s">
        <v>2039</v>
      </c>
      <c r="W931" s="13" t="s">
        <v>2040</v>
      </c>
    </row>
    <row r="932" spans="1:23" ht="17" x14ac:dyDescent="0.2">
      <c r="A932">
        <v>930</v>
      </c>
      <c r="B932" t="s">
        <v>1892</v>
      </c>
      <c r="C932" s="3" t="s">
        <v>1893</v>
      </c>
      <c r="D932">
        <v>3500</v>
      </c>
      <c r="E932" s="13" t="str">
        <f t="shared" si="99"/>
        <v>1000 to 4999</v>
      </c>
      <c r="F932">
        <v>3930</v>
      </c>
      <c r="G932" s="7">
        <f t="shared" si="98"/>
        <v>112.28571428571428</v>
      </c>
      <c r="H932" t="s">
        <v>20</v>
      </c>
      <c r="I932">
        <v>85</v>
      </c>
      <c r="J932" s="9">
        <f t="shared" si="100"/>
        <v>46.235294117647058</v>
      </c>
      <c r="K932" t="s">
        <v>21</v>
      </c>
      <c r="L932" t="s">
        <v>22</v>
      </c>
      <c r="M932">
        <v>1424844000</v>
      </c>
      <c r="N932" s="11">
        <f t="shared" si="101"/>
        <v>42060.25</v>
      </c>
      <c r="O932">
        <v>1425448800</v>
      </c>
      <c r="P932" s="11">
        <f t="shared" si="102"/>
        <v>42067.25</v>
      </c>
      <c r="Q932" s="14">
        <f t="shared" si="103"/>
        <v>42060.25</v>
      </c>
      <c r="R932" s="12">
        <f t="shared" si="104"/>
        <v>2015</v>
      </c>
      <c r="S932" t="b">
        <v>0</v>
      </c>
      <c r="T932" t="b">
        <v>1</v>
      </c>
      <c r="U932" t="s">
        <v>33</v>
      </c>
      <c r="V932" s="13" t="s">
        <v>2039</v>
      </c>
      <c r="W932" s="13" t="s">
        <v>2040</v>
      </c>
    </row>
    <row r="933" spans="1:23" ht="17" x14ac:dyDescent="0.2">
      <c r="A933">
        <v>931</v>
      </c>
      <c r="B933" t="s">
        <v>1894</v>
      </c>
      <c r="C933" s="3" t="s">
        <v>1895</v>
      </c>
      <c r="D933">
        <v>7900</v>
      </c>
      <c r="E933" s="13" t="str">
        <f t="shared" si="99"/>
        <v>5000 to 9999</v>
      </c>
      <c r="F933">
        <v>5729</v>
      </c>
      <c r="G933" s="7">
        <f t="shared" si="98"/>
        <v>72.51898734177216</v>
      </c>
      <c r="H933" t="s">
        <v>14</v>
      </c>
      <c r="I933">
        <v>112</v>
      </c>
      <c r="J933" s="9">
        <f t="shared" si="100"/>
        <v>51.151785714285715</v>
      </c>
      <c r="K933" t="s">
        <v>21</v>
      </c>
      <c r="L933" t="s">
        <v>22</v>
      </c>
      <c r="M933">
        <v>1403931600</v>
      </c>
      <c r="N933" s="11">
        <f t="shared" si="101"/>
        <v>41818.208333333336</v>
      </c>
      <c r="O933">
        <v>1404104400</v>
      </c>
      <c r="P933" s="11">
        <f t="shared" si="102"/>
        <v>41820.208333333336</v>
      </c>
      <c r="Q933" s="14">
        <f t="shared" si="103"/>
        <v>41818.208333333336</v>
      </c>
      <c r="R933" s="12">
        <f t="shared" si="104"/>
        <v>2014</v>
      </c>
      <c r="S933" t="b">
        <v>0</v>
      </c>
      <c r="T933" t="b">
        <v>1</v>
      </c>
      <c r="U933" t="s">
        <v>33</v>
      </c>
      <c r="V933" s="13" t="s">
        <v>2039</v>
      </c>
      <c r="W933" s="13" t="s">
        <v>2040</v>
      </c>
    </row>
    <row r="934" spans="1:23" ht="17" x14ac:dyDescent="0.2">
      <c r="A934">
        <v>932</v>
      </c>
      <c r="B934" t="s">
        <v>1896</v>
      </c>
      <c r="C934" s="3" t="s">
        <v>1897</v>
      </c>
      <c r="D934">
        <v>2300</v>
      </c>
      <c r="E934" s="13" t="str">
        <f t="shared" si="99"/>
        <v>1000 to 4999</v>
      </c>
      <c r="F934">
        <v>4883</v>
      </c>
      <c r="G934" s="7">
        <f t="shared" si="98"/>
        <v>212.30434782608697</v>
      </c>
      <c r="H934" t="s">
        <v>20</v>
      </c>
      <c r="I934">
        <v>144</v>
      </c>
      <c r="J934" s="9">
        <f t="shared" si="100"/>
        <v>33.909722222222221</v>
      </c>
      <c r="K934" t="s">
        <v>21</v>
      </c>
      <c r="L934" t="s">
        <v>22</v>
      </c>
      <c r="M934">
        <v>1394514000</v>
      </c>
      <c r="N934" s="11">
        <f t="shared" si="101"/>
        <v>41709.208333333336</v>
      </c>
      <c r="O934">
        <v>1394773200</v>
      </c>
      <c r="P934" s="11">
        <f t="shared" si="102"/>
        <v>41712.208333333336</v>
      </c>
      <c r="Q934" s="14">
        <f t="shared" si="103"/>
        <v>41709.208333333336</v>
      </c>
      <c r="R934" s="12">
        <f t="shared" si="104"/>
        <v>2014</v>
      </c>
      <c r="S934" t="b">
        <v>0</v>
      </c>
      <c r="T934" t="b">
        <v>0</v>
      </c>
      <c r="U934" t="s">
        <v>23</v>
      </c>
      <c r="V934" s="13" t="s">
        <v>2035</v>
      </c>
      <c r="W934" s="13" t="s">
        <v>2036</v>
      </c>
    </row>
    <row r="935" spans="1:23" ht="34" x14ac:dyDescent="0.2">
      <c r="A935">
        <v>933</v>
      </c>
      <c r="B935" t="s">
        <v>1898</v>
      </c>
      <c r="C935" s="3" t="s">
        <v>1899</v>
      </c>
      <c r="D935">
        <v>73000</v>
      </c>
      <c r="E935" s="13" t="str">
        <f t="shared" si="99"/>
        <v>Greater than or equal to 50000</v>
      </c>
      <c r="F935">
        <v>175015</v>
      </c>
      <c r="G935" s="7">
        <f t="shared" si="98"/>
        <v>239.74657534246577</v>
      </c>
      <c r="H935" t="s">
        <v>20</v>
      </c>
      <c r="I935">
        <v>1902</v>
      </c>
      <c r="J935" s="9">
        <f t="shared" si="100"/>
        <v>92.016298633017882</v>
      </c>
      <c r="K935" t="s">
        <v>21</v>
      </c>
      <c r="L935" t="s">
        <v>22</v>
      </c>
      <c r="M935">
        <v>1365397200</v>
      </c>
      <c r="N935" s="11">
        <f t="shared" si="101"/>
        <v>41372.208333333336</v>
      </c>
      <c r="O935">
        <v>1366520400</v>
      </c>
      <c r="P935" s="11">
        <f t="shared" si="102"/>
        <v>41385.208333333336</v>
      </c>
      <c r="Q935" s="14">
        <f t="shared" si="103"/>
        <v>41372.208333333336</v>
      </c>
      <c r="R935" s="12">
        <f t="shared" si="104"/>
        <v>2013</v>
      </c>
      <c r="S935" t="b">
        <v>0</v>
      </c>
      <c r="T935" t="b">
        <v>0</v>
      </c>
      <c r="U935" t="s">
        <v>33</v>
      </c>
      <c r="V935" s="13" t="s">
        <v>2039</v>
      </c>
      <c r="W935" s="13" t="s">
        <v>2040</v>
      </c>
    </row>
    <row r="936" spans="1:23" ht="17" x14ac:dyDescent="0.2">
      <c r="A936">
        <v>934</v>
      </c>
      <c r="B936" t="s">
        <v>1900</v>
      </c>
      <c r="C936" s="3" t="s">
        <v>1901</v>
      </c>
      <c r="D936">
        <v>6200</v>
      </c>
      <c r="E936" s="13" t="str">
        <f t="shared" si="99"/>
        <v>5000 to 9999</v>
      </c>
      <c r="F936">
        <v>11280</v>
      </c>
      <c r="G936" s="7">
        <f t="shared" si="98"/>
        <v>181.93548387096774</v>
      </c>
      <c r="H936" t="s">
        <v>20</v>
      </c>
      <c r="I936">
        <v>105</v>
      </c>
      <c r="J936" s="9">
        <f t="shared" si="100"/>
        <v>107.42857142857143</v>
      </c>
      <c r="K936" t="s">
        <v>21</v>
      </c>
      <c r="L936" t="s">
        <v>22</v>
      </c>
      <c r="M936">
        <v>1456120800</v>
      </c>
      <c r="N936" s="11">
        <f t="shared" si="101"/>
        <v>42422.25</v>
      </c>
      <c r="O936">
        <v>1456639200</v>
      </c>
      <c r="P936" s="11">
        <f t="shared" si="102"/>
        <v>42428.25</v>
      </c>
      <c r="Q936" s="14">
        <f t="shared" si="103"/>
        <v>42422.25</v>
      </c>
      <c r="R936" s="12">
        <f t="shared" si="104"/>
        <v>2016</v>
      </c>
      <c r="S936" t="b">
        <v>0</v>
      </c>
      <c r="T936" t="b">
        <v>0</v>
      </c>
      <c r="U936" t="s">
        <v>33</v>
      </c>
      <c r="V936" s="13" t="s">
        <v>2039</v>
      </c>
      <c r="W936" s="13" t="s">
        <v>2040</v>
      </c>
    </row>
    <row r="937" spans="1:23" ht="34" x14ac:dyDescent="0.2">
      <c r="A937">
        <v>935</v>
      </c>
      <c r="B937" t="s">
        <v>1902</v>
      </c>
      <c r="C937" s="3" t="s">
        <v>1903</v>
      </c>
      <c r="D937">
        <v>6100</v>
      </c>
      <c r="E937" s="13" t="str">
        <f t="shared" si="99"/>
        <v>5000 to 9999</v>
      </c>
      <c r="F937">
        <v>10012</v>
      </c>
      <c r="G937" s="7">
        <f t="shared" si="98"/>
        <v>164.13114754098362</v>
      </c>
      <c r="H937" t="s">
        <v>20</v>
      </c>
      <c r="I937">
        <v>132</v>
      </c>
      <c r="J937" s="9">
        <f t="shared" si="100"/>
        <v>75.848484848484844</v>
      </c>
      <c r="K937" t="s">
        <v>21</v>
      </c>
      <c r="L937" t="s">
        <v>22</v>
      </c>
      <c r="M937">
        <v>1437714000</v>
      </c>
      <c r="N937" s="11">
        <f t="shared" si="101"/>
        <v>42209.208333333328</v>
      </c>
      <c r="O937">
        <v>1438318800</v>
      </c>
      <c r="P937" s="11">
        <f t="shared" si="102"/>
        <v>42216.208333333328</v>
      </c>
      <c r="Q937" s="14">
        <f t="shared" si="103"/>
        <v>42209.208333333328</v>
      </c>
      <c r="R937" s="12">
        <f t="shared" si="104"/>
        <v>2015</v>
      </c>
      <c r="S937" t="b">
        <v>0</v>
      </c>
      <c r="T937" t="b">
        <v>0</v>
      </c>
      <c r="U937" t="s">
        <v>33</v>
      </c>
      <c r="V937" s="13" t="s">
        <v>2039</v>
      </c>
      <c r="W937" s="13" t="s">
        <v>2040</v>
      </c>
    </row>
    <row r="938" spans="1:23" ht="34" x14ac:dyDescent="0.2">
      <c r="A938">
        <v>936</v>
      </c>
      <c r="B938" t="s">
        <v>1246</v>
      </c>
      <c r="C938" s="3" t="s">
        <v>1904</v>
      </c>
      <c r="D938">
        <v>103200</v>
      </c>
      <c r="E938" s="13" t="str">
        <f t="shared" si="99"/>
        <v>Greater than or equal to 50000</v>
      </c>
      <c r="F938">
        <v>1690</v>
      </c>
      <c r="G938" s="7">
        <f t="shared" si="98"/>
        <v>1.6375968992248062</v>
      </c>
      <c r="H938" t="s">
        <v>14</v>
      </c>
      <c r="I938">
        <v>21</v>
      </c>
      <c r="J938" s="9">
        <f t="shared" si="100"/>
        <v>80.476190476190482</v>
      </c>
      <c r="K938" t="s">
        <v>21</v>
      </c>
      <c r="L938" t="s">
        <v>22</v>
      </c>
      <c r="M938">
        <v>1563771600</v>
      </c>
      <c r="N938" s="11">
        <f t="shared" si="101"/>
        <v>43668.208333333328</v>
      </c>
      <c r="O938">
        <v>1564030800</v>
      </c>
      <c r="P938" s="11">
        <f t="shared" si="102"/>
        <v>43671.208333333328</v>
      </c>
      <c r="Q938" s="14">
        <f t="shared" si="103"/>
        <v>43668.208333333328</v>
      </c>
      <c r="R938" s="12">
        <f t="shared" si="104"/>
        <v>2019</v>
      </c>
      <c r="S938" t="b">
        <v>1</v>
      </c>
      <c r="T938" t="b">
        <v>0</v>
      </c>
      <c r="U938" t="s">
        <v>33</v>
      </c>
      <c r="V938" s="13" t="s">
        <v>2039</v>
      </c>
      <c r="W938" s="13" t="s">
        <v>2040</v>
      </c>
    </row>
    <row r="939" spans="1:23" ht="34" x14ac:dyDescent="0.2">
      <c r="A939">
        <v>937</v>
      </c>
      <c r="B939" t="s">
        <v>1905</v>
      </c>
      <c r="C939" s="3" t="s">
        <v>1906</v>
      </c>
      <c r="D939">
        <v>171000</v>
      </c>
      <c r="E939" s="13" t="str">
        <f t="shared" si="99"/>
        <v>Greater than or equal to 50000</v>
      </c>
      <c r="F939">
        <v>84891</v>
      </c>
      <c r="G939" s="7">
        <f t="shared" si="98"/>
        <v>49.64385964912281</v>
      </c>
      <c r="H939" t="s">
        <v>74</v>
      </c>
      <c r="I939">
        <v>976</v>
      </c>
      <c r="J939" s="9">
        <f t="shared" si="100"/>
        <v>86.978483606557376</v>
      </c>
      <c r="K939" t="s">
        <v>21</v>
      </c>
      <c r="L939" t="s">
        <v>22</v>
      </c>
      <c r="M939">
        <v>1448517600</v>
      </c>
      <c r="N939" s="11">
        <f t="shared" si="101"/>
        <v>42334.25</v>
      </c>
      <c r="O939">
        <v>1449295200</v>
      </c>
      <c r="P939" s="11">
        <f t="shared" si="102"/>
        <v>42343.25</v>
      </c>
      <c r="Q939" s="14">
        <f t="shared" si="103"/>
        <v>42334.25</v>
      </c>
      <c r="R939" s="12">
        <f t="shared" si="104"/>
        <v>2015</v>
      </c>
      <c r="S939" t="b">
        <v>0</v>
      </c>
      <c r="T939" t="b">
        <v>0</v>
      </c>
      <c r="U939" t="s">
        <v>42</v>
      </c>
      <c r="V939" s="13" t="s">
        <v>2041</v>
      </c>
      <c r="W939" s="13" t="s">
        <v>2042</v>
      </c>
    </row>
    <row r="940" spans="1:23" ht="17" x14ac:dyDescent="0.2">
      <c r="A940">
        <v>938</v>
      </c>
      <c r="B940" t="s">
        <v>1907</v>
      </c>
      <c r="C940" s="3" t="s">
        <v>1908</v>
      </c>
      <c r="D940">
        <v>9200</v>
      </c>
      <c r="E940" s="13" t="str">
        <f t="shared" si="99"/>
        <v>5000 to 9999</v>
      </c>
      <c r="F940">
        <v>10093</v>
      </c>
      <c r="G940" s="7">
        <f t="shared" si="98"/>
        <v>109.70652173913042</v>
      </c>
      <c r="H940" t="s">
        <v>20</v>
      </c>
      <c r="I940">
        <v>96</v>
      </c>
      <c r="J940" s="9">
        <f t="shared" si="100"/>
        <v>105.13541666666667</v>
      </c>
      <c r="K940" t="s">
        <v>21</v>
      </c>
      <c r="L940" t="s">
        <v>22</v>
      </c>
      <c r="M940">
        <v>1528779600</v>
      </c>
      <c r="N940" s="11">
        <f t="shared" si="101"/>
        <v>43263.208333333328</v>
      </c>
      <c r="O940">
        <v>1531890000</v>
      </c>
      <c r="P940" s="11">
        <f t="shared" si="102"/>
        <v>43299.208333333328</v>
      </c>
      <c r="Q940" s="14">
        <f t="shared" si="103"/>
        <v>43263.208333333328</v>
      </c>
      <c r="R940" s="12">
        <f t="shared" si="104"/>
        <v>2018</v>
      </c>
      <c r="S940" t="b">
        <v>0</v>
      </c>
      <c r="T940" t="b">
        <v>1</v>
      </c>
      <c r="U940" t="s">
        <v>119</v>
      </c>
      <c r="V940" s="13" t="s">
        <v>2047</v>
      </c>
      <c r="W940" s="13" t="s">
        <v>2053</v>
      </c>
    </row>
    <row r="941" spans="1:23" ht="34" x14ac:dyDescent="0.2">
      <c r="A941">
        <v>939</v>
      </c>
      <c r="B941" t="s">
        <v>1909</v>
      </c>
      <c r="C941" s="3" t="s">
        <v>1910</v>
      </c>
      <c r="D941">
        <v>7800</v>
      </c>
      <c r="E941" s="13" t="str">
        <f t="shared" si="99"/>
        <v>5000 to 9999</v>
      </c>
      <c r="F941">
        <v>3839</v>
      </c>
      <c r="G941" s="7">
        <f t="shared" si="98"/>
        <v>49.217948717948715</v>
      </c>
      <c r="H941" t="s">
        <v>14</v>
      </c>
      <c r="I941">
        <v>67</v>
      </c>
      <c r="J941" s="9">
        <f t="shared" si="100"/>
        <v>57.298507462686565</v>
      </c>
      <c r="K941" t="s">
        <v>21</v>
      </c>
      <c r="L941" t="s">
        <v>22</v>
      </c>
      <c r="M941">
        <v>1304744400</v>
      </c>
      <c r="N941" s="11">
        <f t="shared" si="101"/>
        <v>40670.208333333336</v>
      </c>
      <c r="O941">
        <v>1306213200</v>
      </c>
      <c r="P941" s="11">
        <f t="shared" si="102"/>
        <v>40687.208333333336</v>
      </c>
      <c r="Q941" s="14">
        <f t="shared" si="103"/>
        <v>40670.208333333336</v>
      </c>
      <c r="R941" s="12">
        <f t="shared" si="104"/>
        <v>2011</v>
      </c>
      <c r="S941" t="b">
        <v>0</v>
      </c>
      <c r="T941" t="b">
        <v>1</v>
      </c>
      <c r="U941" t="s">
        <v>89</v>
      </c>
      <c r="V941" s="13" t="s">
        <v>2050</v>
      </c>
      <c r="W941" s="13" t="s">
        <v>2051</v>
      </c>
    </row>
    <row r="942" spans="1:23" ht="17" x14ac:dyDescent="0.2">
      <c r="A942">
        <v>940</v>
      </c>
      <c r="B942" t="s">
        <v>1911</v>
      </c>
      <c r="C942" s="3" t="s">
        <v>1912</v>
      </c>
      <c r="D942">
        <v>9900</v>
      </c>
      <c r="E942" s="13" t="str">
        <f t="shared" si="99"/>
        <v>5000 to 9999</v>
      </c>
      <c r="F942">
        <v>6161</v>
      </c>
      <c r="G942" s="7">
        <f t="shared" si="98"/>
        <v>62.232323232323225</v>
      </c>
      <c r="H942" t="s">
        <v>47</v>
      </c>
      <c r="I942">
        <v>66</v>
      </c>
      <c r="J942" s="9">
        <f t="shared" si="100"/>
        <v>93.348484848484844</v>
      </c>
      <c r="K942" t="s">
        <v>15</v>
      </c>
      <c r="L942" t="s">
        <v>16</v>
      </c>
      <c r="M942">
        <v>1354341600</v>
      </c>
      <c r="N942" s="11">
        <f t="shared" si="101"/>
        <v>41244.25</v>
      </c>
      <c r="O942">
        <v>1356242400</v>
      </c>
      <c r="P942" s="11">
        <f t="shared" si="102"/>
        <v>41266.25</v>
      </c>
      <c r="Q942" s="14">
        <f t="shared" si="103"/>
        <v>41244.25</v>
      </c>
      <c r="R942" s="12">
        <f t="shared" si="104"/>
        <v>2012</v>
      </c>
      <c r="S942" t="b">
        <v>0</v>
      </c>
      <c r="T942" t="b">
        <v>0</v>
      </c>
      <c r="U942" t="s">
        <v>28</v>
      </c>
      <c r="V942" s="13" t="s">
        <v>2037</v>
      </c>
      <c r="W942" s="13" t="s">
        <v>2038</v>
      </c>
    </row>
    <row r="943" spans="1:23" ht="17" x14ac:dyDescent="0.2">
      <c r="A943">
        <v>941</v>
      </c>
      <c r="B943" t="s">
        <v>1913</v>
      </c>
      <c r="C943" s="3" t="s">
        <v>1914</v>
      </c>
      <c r="D943">
        <v>43000</v>
      </c>
      <c r="E943" s="13" t="str">
        <f t="shared" si="99"/>
        <v>40000 to 44999</v>
      </c>
      <c r="F943">
        <v>5615</v>
      </c>
      <c r="G943" s="7">
        <f t="shared" si="98"/>
        <v>13.05813953488372</v>
      </c>
      <c r="H943" t="s">
        <v>14</v>
      </c>
      <c r="I943">
        <v>78</v>
      </c>
      <c r="J943" s="9">
        <f t="shared" si="100"/>
        <v>71.987179487179489</v>
      </c>
      <c r="K943" t="s">
        <v>21</v>
      </c>
      <c r="L943" t="s">
        <v>22</v>
      </c>
      <c r="M943">
        <v>1294552800</v>
      </c>
      <c r="N943" s="11">
        <f t="shared" si="101"/>
        <v>40552.25</v>
      </c>
      <c r="O943">
        <v>1297576800</v>
      </c>
      <c r="P943" s="11">
        <f t="shared" si="102"/>
        <v>40587.25</v>
      </c>
      <c r="Q943" s="14">
        <f t="shared" si="103"/>
        <v>40552.25</v>
      </c>
      <c r="R943" s="12">
        <f t="shared" si="104"/>
        <v>2011</v>
      </c>
      <c r="S943" t="b">
        <v>1</v>
      </c>
      <c r="T943" t="b">
        <v>0</v>
      </c>
      <c r="U943" t="s">
        <v>33</v>
      </c>
      <c r="V943" s="13" t="s">
        <v>2039</v>
      </c>
      <c r="W943" s="13" t="s">
        <v>2040</v>
      </c>
    </row>
    <row r="944" spans="1:23" ht="17" x14ac:dyDescent="0.2">
      <c r="A944">
        <v>942</v>
      </c>
      <c r="B944" t="s">
        <v>1907</v>
      </c>
      <c r="C944" s="3" t="s">
        <v>1915</v>
      </c>
      <c r="D944">
        <v>9600</v>
      </c>
      <c r="E944" s="13" t="str">
        <f t="shared" si="99"/>
        <v>5000 to 9999</v>
      </c>
      <c r="F944">
        <v>6205</v>
      </c>
      <c r="G944" s="7">
        <f t="shared" si="98"/>
        <v>64.635416666666671</v>
      </c>
      <c r="H944" t="s">
        <v>14</v>
      </c>
      <c r="I944">
        <v>67</v>
      </c>
      <c r="J944" s="9">
        <f t="shared" si="100"/>
        <v>92.611940298507463</v>
      </c>
      <c r="K944" t="s">
        <v>26</v>
      </c>
      <c r="L944" t="s">
        <v>27</v>
      </c>
      <c r="M944">
        <v>1295935200</v>
      </c>
      <c r="N944" s="11">
        <f t="shared" si="101"/>
        <v>40568.25</v>
      </c>
      <c r="O944">
        <v>1296194400</v>
      </c>
      <c r="P944" s="11">
        <f t="shared" si="102"/>
        <v>40571.25</v>
      </c>
      <c r="Q944" s="14">
        <f t="shared" si="103"/>
        <v>40568.25</v>
      </c>
      <c r="R944" s="12">
        <f t="shared" si="104"/>
        <v>2011</v>
      </c>
      <c r="S944" t="b">
        <v>0</v>
      </c>
      <c r="T944" t="b">
        <v>0</v>
      </c>
      <c r="U944" t="s">
        <v>33</v>
      </c>
      <c r="V944" s="13" t="s">
        <v>2039</v>
      </c>
      <c r="W944" s="13" t="s">
        <v>2040</v>
      </c>
    </row>
    <row r="945" spans="1:23" ht="17" x14ac:dyDescent="0.2">
      <c r="A945">
        <v>943</v>
      </c>
      <c r="B945" t="s">
        <v>1916</v>
      </c>
      <c r="C945" s="3" t="s">
        <v>1917</v>
      </c>
      <c r="D945">
        <v>7500</v>
      </c>
      <c r="E945" s="13" t="str">
        <f t="shared" si="99"/>
        <v>5000 to 9999</v>
      </c>
      <c r="F945">
        <v>11969</v>
      </c>
      <c r="G945" s="7">
        <f t="shared" si="98"/>
        <v>159.58666666666667</v>
      </c>
      <c r="H945" t="s">
        <v>20</v>
      </c>
      <c r="I945">
        <v>114</v>
      </c>
      <c r="J945" s="9">
        <f t="shared" si="100"/>
        <v>104.99122807017544</v>
      </c>
      <c r="K945" t="s">
        <v>21</v>
      </c>
      <c r="L945" t="s">
        <v>22</v>
      </c>
      <c r="M945">
        <v>1411534800</v>
      </c>
      <c r="N945" s="11">
        <f t="shared" si="101"/>
        <v>41906.208333333336</v>
      </c>
      <c r="O945">
        <v>1414558800</v>
      </c>
      <c r="P945" s="11">
        <f t="shared" si="102"/>
        <v>41941.208333333336</v>
      </c>
      <c r="Q945" s="14">
        <f t="shared" si="103"/>
        <v>41906.208333333336</v>
      </c>
      <c r="R945" s="12">
        <f t="shared" si="104"/>
        <v>2014</v>
      </c>
      <c r="S945" t="b">
        <v>0</v>
      </c>
      <c r="T945" t="b">
        <v>0</v>
      </c>
      <c r="U945" t="s">
        <v>17</v>
      </c>
      <c r="V945" s="13" t="s">
        <v>2033</v>
      </c>
      <c r="W945" s="13" t="s">
        <v>2034</v>
      </c>
    </row>
    <row r="946" spans="1:23" ht="17" x14ac:dyDescent="0.2">
      <c r="A946">
        <v>944</v>
      </c>
      <c r="B946" t="s">
        <v>1918</v>
      </c>
      <c r="C946" s="3" t="s">
        <v>1919</v>
      </c>
      <c r="D946">
        <v>10000</v>
      </c>
      <c r="E946" s="13" t="str">
        <f t="shared" si="99"/>
        <v>10000 to 14999</v>
      </c>
      <c r="F946">
        <v>8142</v>
      </c>
      <c r="G946" s="7">
        <f t="shared" si="98"/>
        <v>81.42</v>
      </c>
      <c r="H946" t="s">
        <v>14</v>
      </c>
      <c r="I946">
        <v>263</v>
      </c>
      <c r="J946" s="9">
        <f t="shared" si="100"/>
        <v>30.958174904942965</v>
      </c>
      <c r="K946" t="s">
        <v>26</v>
      </c>
      <c r="L946" t="s">
        <v>27</v>
      </c>
      <c r="M946">
        <v>1486706400</v>
      </c>
      <c r="N946" s="11">
        <f t="shared" si="101"/>
        <v>42776.25</v>
      </c>
      <c r="O946">
        <v>1488348000</v>
      </c>
      <c r="P946" s="11">
        <f t="shared" si="102"/>
        <v>42795.25</v>
      </c>
      <c r="Q946" s="14">
        <f t="shared" si="103"/>
        <v>42776.25</v>
      </c>
      <c r="R946" s="12">
        <f t="shared" si="104"/>
        <v>2017</v>
      </c>
      <c r="S946" t="b">
        <v>0</v>
      </c>
      <c r="T946" t="b">
        <v>0</v>
      </c>
      <c r="U946" t="s">
        <v>122</v>
      </c>
      <c r="V946" s="13" t="s">
        <v>2054</v>
      </c>
      <c r="W946" s="13" t="s">
        <v>2055</v>
      </c>
    </row>
    <row r="947" spans="1:23" ht="34" x14ac:dyDescent="0.2">
      <c r="A947">
        <v>945</v>
      </c>
      <c r="B947" t="s">
        <v>1920</v>
      </c>
      <c r="C947" s="3" t="s">
        <v>1921</v>
      </c>
      <c r="D947">
        <v>172000</v>
      </c>
      <c r="E947" s="13" t="str">
        <f t="shared" si="99"/>
        <v>Greater than or equal to 50000</v>
      </c>
      <c r="F947">
        <v>55805</v>
      </c>
      <c r="G947" s="7">
        <f t="shared" si="98"/>
        <v>32.444767441860463</v>
      </c>
      <c r="H947" t="s">
        <v>14</v>
      </c>
      <c r="I947">
        <v>1691</v>
      </c>
      <c r="J947" s="9">
        <f t="shared" si="100"/>
        <v>33.001182732111175</v>
      </c>
      <c r="K947" t="s">
        <v>21</v>
      </c>
      <c r="L947" t="s">
        <v>22</v>
      </c>
      <c r="M947">
        <v>1333602000</v>
      </c>
      <c r="N947" s="11">
        <f t="shared" si="101"/>
        <v>41004.208333333336</v>
      </c>
      <c r="O947">
        <v>1334898000</v>
      </c>
      <c r="P947" s="11">
        <f t="shared" si="102"/>
        <v>41019.208333333336</v>
      </c>
      <c r="Q947" s="14">
        <f t="shared" si="103"/>
        <v>41004.208333333336</v>
      </c>
      <c r="R947" s="12">
        <f t="shared" si="104"/>
        <v>2012</v>
      </c>
      <c r="S947" t="b">
        <v>1</v>
      </c>
      <c r="T947" t="b">
        <v>0</v>
      </c>
      <c r="U947" t="s">
        <v>122</v>
      </c>
      <c r="V947" s="13" t="s">
        <v>2054</v>
      </c>
      <c r="W947" s="13" t="s">
        <v>2055</v>
      </c>
    </row>
    <row r="948" spans="1:23" ht="34" x14ac:dyDescent="0.2">
      <c r="A948">
        <v>946</v>
      </c>
      <c r="B948" t="s">
        <v>1922</v>
      </c>
      <c r="C948" s="3" t="s">
        <v>1923</v>
      </c>
      <c r="D948">
        <v>153700</v>
      </c>
      <c r="E948" s="13" t="str">
        <f t="shared" si="99"/>
        <v>Greater than or equal to 50000</v>
      </c>
      <c r="F948">
        <v>15238</v>
      </c>
      <c r="G948" s="7">
        <f t="shared" si="98"/>
        <v>9.9141184124918666</v>
      </c>
      <c r="H948" t="s">
        <v>14</v>
      </c>
      <c r="I948">
        <v>181</v>
      </c>
      <c r="J948" s="9">
        <f t="shared" si="100"/>
        <v>84.187845303867405</v>
      </c>
      <c r="K948" t="s">
        <v>21</v>
      </c>
      <c r="L948" t="s">
        <v>22</v>
      </c>
      <c r="M948">
        <v>1308200400</v>
      </c>
      <c r="N948" s="11">
        <f t="shared" si="101"/>
        <v>40710.208333333336</v>
      </c>
      <c r="O948">
        <v>1308373200</v>
      </c>
      <c r="P948" s="11">
        <f t="shared" si="102"/>
        <v>40712.208333333336</v>
      </c>
      <c r="Q948" s="14">
        <f t="shared" si="103"/>
        <v>40710.208333333336</v>
      </c>
      <c r="R948" s="12">
        <f t="shared" si="104"/>
        <v>2011</v>
      </c>
      <c r="S948" t="b">
        <v>0</v>
      </c>
      <c r="T948" t="b">
        <v>0</v>
      </c>
      <c r="U948" t="s">
        <v>33</v>
      </c>
      <c r="V948" s="13" t="s">
        <v>2039</v>
      </c>
      <c r="W948" s="13" t="s">
        <v>2040</v>
      </c>
    </row>
    <row r="949" spans="1:23" ht="17" x14ac:dyDescent="0.2">
      <c r="A949">
        <v>947</v>
      </c>
      <c r="B949" t="s">
        <v>1924</v>
      </c>
      <c r="C949" s="3" t="s">
        <v>1925</v>
      </c>
      <c r="D949">
        <v>3600</v>
      </c>
      <c r="E949" s="13" t="str">
        <f t="shared" si="99"/>
        <v>1000 to 4999</v>
      </c>
      <c r="F949">
        <v>961</v>
      </c>
      <c r="G949" s="7">
        <f t="shared" si="98"/>
        <v>26.694444444444443</v>
      </c>
      <c r="H949" t="s">
        <v>14</v>
      </c>
      <c r="I949">
        <v>13</v>
      </c>
      <c r="J949" s="9">
        <f t="shared" si="100"/>
        <v>73.92307692307692</v>
      </c>
      <c r="K949" t="s">
        <v>21</v>
      </c>
      <c r="L949" t="s">
        <v>22</v>
      </c>
      <c r="M949">
        <v>1411707600</v>
      </c>
      <c r="N949" s="11">
        <f t="shared" si="101"/>
        <v>41908.208333333336</v>
      </c>
      <c r="O949">
        <v>1412312400</v>
      </c>
      <c r="P949" s="11">
        <f t="shared" si="102"/>
        <v>41915.208333333336</v>
      </c>
      <c r="Q949" s="14">
        <f t="shared" si="103"/>
        <v>41908.208333333336</v>
      </c>
      <c r="R949" s="12">
        <f t="shared" si="104"/>
        <v>2014</v>
      </c>
      <c r="S949" t="b">
        <v>0</v>
      </c>
      <c r="T949" t="b">
        <v>0</v>
      </c>
      <c r="U949" t="s">
        <v>33</v>
      </c>
      <c r="V949" s="13" t="s">
        <v>2039</v>
      </c>
      <c r="W949" s="13" t="s">
        <v>2040</v>
      </c>
    </row>
    <row r="950" spans="1:23" ht="17" x14ac:dyDescent="0.2">
      <c r="A950">
        <v>948</v>
      </c>
      <c r="B950" t="s">
        <v>1926</v>
      </c>
      <c r="C950" s="3" t="s">
        <v>1927</v>
      </c>
      <c r="D950">
        <v>9400</v>
      </c>
      <c r="E950" s="13" t="str">
        <f t="shared" si="99"/>
        <v>5000 to 9999</v>
      </c>
      <c r="F950">
        <v>5918</v>
      </c>
      <c r="G950" s="7">
        <f t="shared" si="98"/>
        <v>62.957446808510639</v>
      </c>
      <c r="H950" t="s">
        <v>74</v>
      </c>
      <c r="I950">
        <v>160</v>
      </c>
      <c r="J950" s="9">
        <f t="shared" si="100"/>
        <v>36.987499999999997</v>
      </c>
      <c r="K950" t="s">
        <v>21</v>
      </c>
      <c r="L950" t="s">
        <v>22</v>
      </c>
      <c r="M950">
        <v>1418364000</v>
      </c>
      <c r="N950" s="11">
        <f t="shared" si="101"/>
        <v>41985.25</v>
      </c>
      <c r="O950">
        <v>1419228000</v>
      </c>
      <c r="P950" s="11">
        <f t="shared" si="102"/>
        <v>41995.25</v>
      </c>
      <c r="Q950" s="14">
        <f t="shared" si="103"/>
        <v>41985.25</v>
      </c>
      <c r="R950" s="12">
        <f t="shared" si="104"/>
        <v>2014</v>
      </c>
      <c r="S950" t="b">
        <v>1</v>
      </c>
      <c r="T950" t="b">
        <v>1</v>
      </c>
      <c r="U950" t="s">
        <v>42</v>
      </c>
      <c r="V950" s="13" t="s">
        <v>2041</v>
      </c>
      <c r="W950" s="13" t="s">
        <v>2042</v>
      </c>
    </row>
    <row r="951" spans="1:23" ht="34" x14ac:dyDescent="0.2">
      <c r="A951">
        <v>949</v>
      </c>
      <c r="B951" t="s">
        <v>1928</v>
      </c>
      <c r="C951" s="3" t="s">
        <v>1929</v>
      </c>
      <c r="D951">
        <v>5900</v>
      </c>
      <c r="E951" s="13" t="str">
        <f t="shared" si="99"/>
        <v>5000 to 9999</v>
      </c>
      <c r="F951">
        <v>9520</v>
      </c>
      <c r="G951" s="7">
        <f t="shared" si="98"/>
        <v>161.35593220338984</v>
      </c>
      <c r="H951" t="s">
        <v>20</v>
      </c>
      <c r="I951">
        <v>203</v>
      </c>
      <c r="J951" s="9">
        <f t="shared" si="100"/>
        <v>46.896551724137929</v>
      </c>
      <c r="K951" t="s">
        <v>21</v>
      </c>
      <c r="L951" t="s">
        <v>22</v>
      </c>
      <c r="M951">
        <v>1429333200</v>
      </c>
      <c r="N951" s="11">
        <f t="shared" si="101"/>
        <v>42112.208333333328</v>
      </c>
      <c r="O951">
        <v>1430974800</v>
      </c>
      <c r="P951" s="11">
        <f t="shared" si="102"/>
        <v>42131.208333333328</v>
      </c>
      <c r="Q951" s="14">
        <f t="shared" si="103"/>
        <v>42112.208333333328</v>
      </c>
      <c r="R951" s="12">
        <f t="shared" si="104"/>
        <v>2015</v>
      </c>
      <c r="S951" t="b">
        <v>0</v>
      </c>
      <c r="T951" t="b">
        <v>0</v>
      </c>
      <c r="U951" t="s">
        <v>28</v>
      </c>
      <c r="V951" s="13" t="s">
        <v>2037</v>
      </c>
      <c r="W951" s="13" t="s">
        <v>2038</v>
      </c>
    </row>
    <row r="952" spans="1:23" ht="17" x14ac:dyDescent="0.2">
      <c r="A952">
        <v>950</v>
      </c>
      <c r="B952" t="s">
        <v>1930</v>
      </c>
      <c r="C952" s="3" t="s">
        <v>1931</v>
      </c>
      <c r="D952">
        <v>100</v>
      </c>
      <c r="E952" s="13" t="str">
        <f t="shared" si="99"/>
        <v>Less than 1000</v>
      </c>
      <c r="F952">
        <v>5</v>
      </c>
      <c r="G952" s="7">
        <f t="shared" si="98"/>
        <v>5</v>
      </c>
      <c r="H952" t="s">
        <v>14</v>
      </c>
      <c r="I952">
        <v>1</v>
      </c>
      <c r="J952" s="9">
        <f t="shared" si="100"/>
        <v>5</v>
      </c>
      <c r="K952" t="s">
        <v>21</v>
      </c>
      <c r="L952" t="s">
        <v>22</v>
      </c>
      <c r="M952">
        <v>1555390800</v>
      </c>
      <c r="N952" s="11">
        <f t="shared" si="101"/>
        <v>43571.208333333328</v>
      </c>
      <c r="O952">
        <v>1555822800</v>
      </c>
      <c r="P952" s="11">
        <f t="shared" si="102"/>
        <v>43576.208333333328</v>
      </c>
      <c r="Q952" s="14">
        <f t="shared" si="103"/>
        <v>43571.208333333328</v>
      </c>
      <c r="R952" s="12">
        <f t="shared" si="104"/>
        <v>2019</v>
      </c>
      <c r="S952" t="b">
        <v>0</v>
      </c>
      <c r="T952" t="b">
        <v>1</v>
      </c>
      <c r="U952" t="s">
        <v>33</v>
      </c>
      <c r="V952" s="13" t="s">
        <v>2039</v>
      </c>
      <c r="W952" s="13" t="s">
        <v>2040</v>
      </c>
    </row>
    <row r="953" spans="1:23" ht="17" x14ac:dyDescent="0.2">
      <c r="A953">
        <v>951</v>
      </c>
      <c r="B953" t="s">
        <v>1932</v>
      </c>
      <c r="C953" s="3" t="s">
        <v>1933</v>
      </c>
      <c r="D953">
        <v>14500</v>
      </c>
      <c r="E953" s="13" t="str">
        <f t="shared" si="99"/>
        <v>10000 to 14999</v>
      </c>
      <c r="F953">
        <v>159056</v>
      </c>
      <c r="G953" s="7">
        <f t="shared" si="98"/>
        <v>1096.9379310344827</v>
      </c>
      <c r="H953" t="s">
        <v>20</v>
      </c>
      <c r="I953">
        <v>1559</v>
      </c>
      <c r="J953" s="9">
        <f t="shared" si="100"/>
        <v>102.02437459910199</v>
      </c>
      <c r="K953" t="s">
        <v>21</v>
      </c>
      <c r="L953" t="s">
        <v>22</v>
      </c>
      <c r="M953">
        <v>1482732000</v>
      </c>
      <c r="N953" s="11">
        <f t="shared" si="101"/>
        <v>42730.25</v>
      </c>
      <c r="O953">
        <v>1482818400</v>
      </c>
      <c r="P953" s="11">
        <f t="shared" si="102"/>
        <v>42731.25</v>
      </c>
      <c r="Q953" s="14">
        <f t="shared" si="103"/>
        <v>42730.25</v>
      </c>
      <c r="R953" s="12">
        <f t="shared" si="104"/>
        <v>2016</v>
      </c>
      <c r="S953" t="b">
        <v>0</v>
      </c>
      <c r="T953" t="b">
        <v>1</v>
      </c>
      <c r="U953" t="s">
        <v>23</v>
      </c>
      <c r="V953" s="13" t="s">
        <v>2035</v>
      </c>
      <c r="W953" s="13" t="s">
        <v>2036</v>
      </c>
    </row>
    <row r="954" spans="1:23" ht="34" x14ac:dyDescent="0.2">
      <c r="A954">
        <v>952</v>
      </c>
      <c r="B954" t="s">
        <v>1934</v>
      </c>
      <c r="C954" s="3" t="s">
        <v>1935</v>
      </c>
      <c r="D954">
        <v>145500</v>
      </c>
      <c r="E954" s="13" t="str">
        <f t="shared" si="99"/>
        <v>Greater than or equal to 50000</v>
      </c>
      <c r="F954">
        <v>101987</v>
      </c>
      <c r="G954" s="7">
        <f t="shared" si="98"/>
        <v>70.094158075601371</v>
      </c>
      <c r="H954" t="s">
        <v>74</v>
      </c>
      <c r="I954">
        <v>2266</v>
      </c>
      <c r="J954" s="9">
        <f t="shared" si="100"/>
        <v>45.007502206531335</v>
      </c>
      <c r="K954" t="s">
        <v>21</v>
      </c>
      <c r="L954" t="s">
        <v>22</v>
      </c>
      <c r="M954">
        <v>1470718800</v>
      </c>
      <c r="N954" s="11">
        <f t="shared" si="101"/>
        <v>42591.208333333328</v>
      </c>
      <c r="O954">
        <v>1471928400</v>
      </c>
      <c r="P954" s="11">
        <f t="shared" si="102"/>
        <v>42605.208333333328</v>
      </c>
      <c r="Q954" s="14">
        <f t="shared" si="103"/>
        <v>42591.208333333328</v>
      </c>
      <c r="R954" s="12">
        <f t="shared" si="104"/>
        <v>2016</v>
      </c>
      <c r="S954" t="b">
        <v>0</v>
      </c>
      <c r="T954" t="b">
        <v>0</v>
      </c>
      <c r="U954" t="s">
        <v>42</v>
      </c>
      <c r="V954" s="13" t="s">
        <v>2041</v>
      </c>
      <c r="W954" s="13" t="s">
        <v>2042</v>
      </c>
    </row>
    <row r="955" spans="1:23" ht="34" x14ac:dyDescent="0.2">
      <c r="A955">
        <v>953</v>
      </c>
      <c r="B955" t="s">
        <v>1936</v>
      </c>
      <c r="C955" s="3" t="s">
        <v>1937</v>
      </c>
      <c r="D955">
        <v>3300</v>
      </c>
      <c r="E955" s="13" t="str">
        <f t="shared" si="99"/>
        <v>1000 to 4999</v>
      </c>
      <c r="F955">
        <v>1980</v>
      </c>
      <c r="G955" s="7">
        <f t="shared" si="98"/>
        <v>60</v>
      </c>
      <c r="H955" t="s">
        <v>14</v>
      </c>
      <c r="I955">
        <v>21</v>
      </c>
      <c r="J955" s="9">
        <f t="shared" si="100"/>
        <v>94.285714285714292</v>
      </c>
      <c r="K955" t="s">
        <v>21</v>
      </c>
      <c r="L955" t="s">
        <v>22</v>
      </c>
      <c r="M955">
        <v>1450591200</v>
      </c>
      <c r="N955" s="11">
        <f t="shared" si="101"/>
        <v>42358.25</v>
      </c>
      <c r="O955">
        <v>1453701600</v>
      </c>
      <c r="P955" s="11">
        <f t="shared" si="102"/>
        <v>42394.25</v>
      </c>
      <c r="Q955" s="14">
        <f t="shared" si="103"/>
        <v>42358.25</v>
      </c>
      <c r="R955" s="12">
        <f t="shared" si="104"/>
        <v>2015</v>
      </c>
      <c r="S955" t="b">
        <v>0</v>
      </c>
      <c r="T955" t="b">
        <v>1</v>
      </c>
      <c r="U955" t="s">
        <v>474</v>
      </c>
      <c r="V955" s="13" t="s">
        <v>2041</v>
      </c>
      <c r="W955" s="13" t="s">
        <v>2063</v>
      </c>
    </row>
    <row r="956" spans="1:23" ht="17" x14ac:dyDescent="0.2">
      <c r="A956">
        <v>954</v>
      </c>
      <c r="B956" t="s">
        <v>1938</v>
      </c>
      <c r="C956" s="3" t="s">
        <v>1939</v>
      </c>
      <c r="D956">
        <v>42600</v>
      </c>
      <c r="E956" s="13" t="str">
        <f t="shared" si="99"/>
        <v>40000 to 44999</v>
      </c>
      <c r="F956">
        <v>156384</v>
      </c>
      <c r="G956" s="7">
        <f t="shared" si="98"/>
        <v>367.0985915492958</v>
      </c>
      <c r="H956" t="s">
        <v>20</v>
      </c>
      <c r="I956">
        <v>1548</v>
      </c>
      <c r="J956" s="9">
        <f t="shared" si="100"/>
        <v>101.02325581395348</v>
      </c>
      <c r="K956" t="s">
        <v>26</v>
      </c>
      <c r="L956" t="s">
        <v>27</v>
      </c>
      <c r="M956">
        <v>1348290000</v>
      </c>
      <c r="N956" s="11">
        <f t="shared" si="101"/>
        <v>41174.208333333336</v>
      </c>
      <c r="O956">
        <v>1350363600</v>
      </c>
      <c r="P956" s="11">
        <f t="shared" si="102"/>
        <v>41198.208333333336</v>
      </c>
      <c r="Q956" s="14">
        <f t="shared" si="103"/>
        <v>41174.208333333336</v>
      </c>
      <c r="R956" s="12">
        <f t="shared" si="104"/>
        <v>2012</v>
      </c>
      <c r="S956" t="b">
        <v>0</v>
      </c>
      <c r="T956" t="b">
        <v>0</v>
      </c>
      <c r="U956" t="s">
        <v>28</v>
      </c>
      <c r="V956" s="13" t="s">
        <v>2037</v>
      </c>
      <c r="W956" s="13" t="s">
        <v>2038</v>
      </c>
    </row>
    <row r="957" spans="1:23" ht="34" x14ac:dyDescent="0.2">
      <c r="A957">
        <v>955</v>
      </c>
      <c r="B957" t="s">
        <v>1940</v>
      </c>
      <c r="C957" s="3" t="s">
        <v>1941</v>
      </c>
      <c r="D957">
        <v>700</v>
      </c>
      <c r="E957" s="13" t="str">
        <f t="shared" si="99"/>
        <v>Less than 1000</v>
      </c>
      <c r="F957">
        <v>7763</v>
      </c>
      <c r="G957" s="7">
        <f t="shared" si="98"/>
        <v>1109</v>
      </c>
      <c r="H957" t="s">
        <v>20</v>
      </c>
      <c r="I957">
        <v>80</v>
      </c>
      <c r="J957" s="9">
        <f t="shared" si="100"/>
        <v>97.037499999999994</v>
      </c>
      <c r="K957" t="s">
        <v>21</v>
      </c>
      <c r="L957" t="s">
        <v>22</v>
      </c>
      <c r="M957">
        <v>1353823200</v>
      </c>
      <c r="N957" s="11">
        <f t="shared" si="101"/>
        <v>41238.25</v>
      </c>
      <c r="O957">
        <v>1353996000</v>
      </c>
      <c r="P957" s="11">
        <f t="shared" si="102"/>
        <v>41240.25</v>
      </c>
      <c r="Q957" s="14">
        <f t="shared" si="103"/>
        <v>41238.25</v>
      </c>
      <c r="R957" s="12">
        <f t="shared" si="104"/>
        <v>2012</v>
      </c>
      <c r="S957" t="b">
        <v>0</v>
      </c>
      <c r="T957" t="b">
        <v>0</v>
      </c>
      <c r="U957" t="s">
        <v>33</v>
      </c>
      <c r="V957" s="13" t="s">
        <v>2039</v>
      </c>
      <c r="W957" s="13" t="s">
        <v>2040</v>
      </c>
    </row>
    <row r="958" spans="1:23" ht="34" x14ac:dyDescent="0.2">
      <c r="A958">
        <v>956</v>
      </c>
      <c r="B958" t="s">
        <v>1942</v>
      </c>
      <c r="C958" s="3" t="s">
        <v>1943</v>
      </c>
      <c r="D958">
        <v>187600</v>
      </c>
      <c r="E958" s="13" t="str">
        <f t="shared" si="99"/>
        <v>Greater than or equal to 50000</v>
      </c>
      <c r="F958">
        <v>35698</v>
      </c>
      <c r="G958" s="7">
        <f t="shared" si="98"/>
        <v>19.028784648187631</v>
      </c>
      <c r="H958" t="s">
        <v>14</v>
      </c>
      <c r="I958">
        <v>830</v>
      </c>
      <c r="J958" s="9">
        <f t="shared" si="100"/>
        <v>43.00963855421687</v>
      </c>
      <c r="K958" t="s">
        <v>21</v>
      </c>
      <c r="L958" t="s">
        <v>22</v>
      </c>
      <c r="M958">
        <v>1450764000</v>
      </c>
      <c r="N958" s="11">
        <f t="shared" si="101"/>
        <v>42360.25</v>
      </c>
      <c r="O958">
        <v>1451109600</v>
      </c>
      <c r="P958" s="11">
        <f t="shared" si="102"/>
        <v>42364.25</v>
      </c>
      <c r="Q958" s="14">
        <f t="shared" si="103"/>
        <v>42360.25</v>
      </c>
      <c r="R958" s="12">
        <f t="shared" si="104"/>
        <v>2015</v>
      </c>
      <c r="S958" t="b">
        <v>0</v>
      </c>
      <c r="T958" t="b">
        <v>0</v>
      </c>
      <c r="U958" t="s">
        <v>474</v>
      </c>
      <c r="V958" s="13" t="s">
        <v>2041</v>
      </c>
      <c r="W958" s="13" t="s">
        <v>2063</v>
      </c>
    </row>
    <row r="959" spans="1:23" ht="17" x14ac:dyDescent="0.2">
      <c r="A959">
        <v>957</v>
      </c>
      <c r="B959" t="s">
        <v>1944</v>
      </c>
      <c r="C959" s="3" t="s">
        <v>1945</v>
      </c>
      <c r="D959">
        <v>9800</v>
      </c>
      <c r="E959" s="13" t="str">
        <f t="shared" si="99"/>
        <v>5000 to 9999</v>
      </c>
      <c r="F959">
        <v>12434</v>
      </c>
      <c r="G959" s="7">
        <f t="shared" si="98"/>
        <v>126.87755102040816</v>
      </c>
      <c r="H959" t="s">
        <v>20</v>
      </c>
      <c r="I959">
        <v>131</v>
      </c>
      <c r="J959" s="9">
        <f t="shared" si="100"/>
        <v>94.916030534351151</v>
      </c>
      <c r="K959" t="s">
        <v>21</v>
      </c>
      <c r="L959" t="s">
        <v>22</v>
      </c>
      <c r="M959">
        <v>1329372000</v>
      </c>
      <c r="N959" s="11">
        <f t="shared" si="101"/>
        <v>40955.25</v>
      </c>
      <c r="O959">
        <v>1329631200</v>
      </c>
      <c r="P959" s="11">
        <f t="shared" si="102"/>
        <v>40958.25</v>
      </c>
      <c r="Q959" s="14">
        <f t="shared" si="103"/>
        <v>40955.25</v>
      </c>
      <c r="R959" s="12">
        <f t="shared" si="104"/>
        <v>2012</v>
      </c>
      <c r="S959" t="b">
        <v>0</v>
      </c>
      <c r="T959" t="b">
        <v>0</v>
      </c>
      <c r="U959" t="s">
        <v>33</v>
      </c>
      <c r="V959" s="13" t="s">
        <v>2039</v>
      </c>
      <c r="W959" s="13" t="s">
        <v>2040</v>
      </c>
    </row>
    <row r="960" spans="1:23" ht="34" x14ac:dyDescent="0.2">
      <c r="A960">
        <v>958</v>
      </c>
      <c r="B960" t="s">
        <v>1946</v>
      </c>
      <c r="C960" s="3" t="s">
        <v>1947</v>
      </c>
      <c r="D960">
        <v>1100</v>
      </c>
      <c r="E960" s="13" t="str">
        <f t="shared" si="99"/>
        <v>1000 to 4999</v>
      </c>
      <c r="F960">
        <v>8081</v>
      </c>
      <c r="G960" s="7">
        <f t="shared" si="98"/>
        <v>734.63636363636363</v>
      </c>
      <c r="H960" t="s">
        <v>20</v>
      </c>
      <c r="I960">
        <v>112</v>
      </c>
      <c r="J960" s="9">
        <f t="shared" si="100"/>
        <v>72.151785714285708</v>
      </c>
      <c r="K960" t="s">
        <v>21</v>
      </c>
      <c r="L960" t="s">
        <v>22</v>
      </c>
      <c r="M960">
        <v>1277096400</v>
      </c>
      <c r="N960" s="11">
        <f t="shared" si="101"/>
        <v>40350.208333333336</v>
      </c>
      <c r="O960">
        <v>1278997200</v>
      </c>
      <c r="P960" s="11">
        <f t="shared" si="102"/>
        <v>40372.208333333336</v>
      </c>
      <c r="Q960" s="14">
        <f t="shared" si="103"/>
        <v>40350.208333333336</v>
      </c>
      <c r="R960" s="12">
        <f t="shared" si="104"/>
        <v>2010</v>
      </c>
      <c r="S960" t="b">
        <v>0</v>
      </c>
      <c r="T960" t="b">
        <v>0</v>
      </c>
      <c r="U960" t="s">
        <v>71</v>
      </c>
      <c r="V960" s="13" t="s">
        <v>2041</v>
      </c>
      <c r="W960" s="13" t="s">
        <v>2049</v>
      </c>
    </row>
    <row r="961" spans="1:23" ht="34" x14ac:dyDescent="0.2">
      <c r="A961">
        <v>959</v>
      </c>
      <c r="B961" t="s">
        <v>1948</v>
      </c>
      <c r="C961" s="3" t="s">
        <v>1949</v>
      </c>
      <c r="D961">
        <v>145000</v>
      </c>
      <c r="E961" s="13" t="str">
        <f t="shared" si="99"/>
        <v>Greater than or equal to 50000</v>
      </c>
      <c r="F961">
        <v>6631</v>
      </c>
      <c r="G961" s="7">
        <f t="shared" si="98"/>
        <v>4.5731034482758623</v>
      </c>
      <c r="H961" t="s">
        <v>14</v>
      </c>
      <c r="I961">
        <v>130</v>
      </c>
      <c r="J961" s="9">
        <f t="shared" si="100"/>
        <v>51.007692307692309</v>
      </c>
      <c r="K961" t="s">
        <v>21</v>
      </c>
      <c r="L961" t="s">
        <v>22</v>
      </c>
      <c r="M961">
        <v>1277701200</v>
      </c>
      <c r="N961" s="11">
        <f t="shared" si="101"/>
        <v>40357.208333333336</v>
      </c>
      <c r="O961">
        <v>1280120400</v>
      </c>
      <c r="P961" s="11">
        <f t="shared" si="102"/>
        <v>40385.208333333336</v>
      </c>
      <c r="Q961" s="14">
        <f t="shared" si="103"/>
        <v>40357.208333333336</v>
      </c>
      <c r="R961" s="12">
        <f t="shared" si="104"/>
        <v>2010</v>
      </c>
      <c r="S961" t="b">
        <v>0</v>
      </c>
      <c r="T961" t="b">
        <v>0</v>
      </c>
      <c r="U961" t="s">
        <v>206</v>
      </c>
      <c r="V961" s="13" t="s">
        <v>2047</v>
      </c>
      <c r="W961" s="13" t="s">
        <v>2059</v>
      </c>
    </row>
    <row r="962" spans="1:23" ht="17" x14ac:dyDescent="0.2">
      <c r="A962">
        <v>960</v>
      </c>
      <c r="B962" t="s">
        <v>1950</v>
      </c>
      <c r="C962" s="3" t="s">
        <v>1951</v>
      </c>
      <c r="D962">
        <v>5500</v>
      </c>
      <c r="E962" s="13" t="str">
        <f t="shared" si="99"/>
        <v>5000 to 9999</v>
      </c>
      <c r="F962">
        <v>4678</v>
      </c>
      <c r="G962" s="7">
        <f t="shared" ref="G962:G1001" si="105">$F962/$D962*100</f>
        <v>85.054545454545448</v>
      </c>
      <c r="H962" t="s">
        <v>14</v>
      </c>
      <c r="I962">
        <v>55</v>
      </c>
      <c r="J962" s="9">
        <f t="shared" si="100"/>
        <v>85.054545454545448</v>
      </c>
      <c r="K962" t="s">
        <v>21</v>
      </c>
      <c r="L962" t="s">
        <v>22</v>
      </c>
      <c r="M962">
        <v>1454911200</v>
      </c>
      <c r="N962" s="11">
        <f t="shared" si="101"/>
        <v>42408.25</v>
      </c>
      <c r="O962">
        <v>1458104400</v>
      </c>
      <c r="P962" s="11">
        <f t="shared" si="102"/>
        <v>42445.208333333328</v>
      </c>
      <c r="Q962" s="14">
        <f t="shared" si="103"/>
        <v>42408.25</v>
      </c>
      <c r="R962" s="12">
        <f t="shared" si="104"/>
        <v>2016</v>
      </c>
      <c r="S962" t="b">
        <v>0</v>
      </c>
      <c r="T962" t="b">
        <v>0</v>
      </c>
      <c r="U962" t="s">
        <v>28</v>
      </c>
      <c r="V962" s="13" t="s">
        <v>2037</v>
      </c>
      <c r="W962" s="13" t="s">
        <v>2038</v>
      </c>
    </row>
    <row r="963" spans="1:23" ht="34" x14ac:dyDescent="0.2">
      <c r="A963">
        <v>961</v>
      </c>
      <c r="B963" t="s">
        <v>1952</v>
      </c>
      <c r="C963" s="3" t="s">
        <v>1953</v>
      </c>
      <c r="D963">
        <v>5700</v>
      </c>
      <c r="E963" s="13" t="str">
        <f t="shared" ref="E963:E1001" si="106">IF(D963&lt;1000, "Less than 1000",IF((D963&gt;=1000)*(D963&lt;=4999), "1000 to 4999",IF((D963&gt;=5000)*(D963&lt;=9999), "5000 to 9999",IF((D963&gt;=10000)*(D963&lt;=14999), "10000 to 14999",IF((D963&gt;=15000)*(D963&lt;=19999), "15000 to 19999",IF((D963&gt;=20000)*(D963&lt;=24999), "20000 to 24999",IF((D963&gt;=25000)*(D963&lt;=29999), "25000 to 29999",IF((D963&gt;=30000)*(D963&lt;=34999), "30000 to 34999",IF((D963&gt;=35000)*(D963&lt;=39999), "35000 to 39999",IF((D963&gt;=40000)*(D963&lt;=44999), "40000 to 44999",IF((D963&gt;=45000)*(D963&lt;=49999), "45000 to 49999",IF((D963&gt;=50000), "Greater than or equal to 50000",FALSE))))))))))))</f>
        <v>5000 to 9999</v>
      </c>
      <c r="F963">
        <v>6800</v>
      </c>
      <c r="G963" s="7">
        <f t="shared" si="105"/>
        <v>119.29824561403508</v>
      </c>
      <c r="H963" t="s">
        <v>20</v>
      </c>
      <c r="I963">
        <v>155</v>
      </c>
      <c r="J963" s="9">
        <f t="shared" ref="J963:J1001" si="107">IF($F963=0,0,$F963/$I963)</f>
        <v>43.87096774193548</v>
      </c>
      <c r="K963" t="s">
        <v>21</v>
      </c>
      <c r="L963" t="s">
        <v>22</v>
      </c>
      <c r="M963">
        <v>1297922400</v>
      </c>
      <c r="N963" s="11">
        <f t="shared" ref="N963:N1001" si="108">((($M963/60)/60)/24)+DATE(1970,1,1)</f>
        <v>40591.25</v>
      </c>
      <c r="O963">
        <v>1298268000</v>
      </c>
      <c r="P963" s="11">
        <f t="shared" ref="P963:P1001" si="109">((($O963/60)/60)/24)+DATE(1970,1,1)</f>
        <v>40595.25</v>
      </c>
      <c r="Q963" s="14">
        <f t="shared" ref="Q963:Q1001" si="110">((($M963/60)/60)/24)+DATE(1970,1,1)</f>
        <v>40591.25</v>
      </c>
      <c r="R963" s="12">
        <f t="shared" ref="R963:R1001" si="111">YEAR(N963)</f>
        <v>2011</v>
      </c>
      <c r="S963" t="b">
        <v>0</v>
      </c>
      <c r="T963" t="b">
        <v>0</v>
      </c>
      <c r="U963" t="s">
        <v>206</v>
      </c>
      <c r="V963" s="13" t="s">
        <v>2047</v>
      </c>
      <c r="W963" s="13" t="s">
        <v>2059</v>
      </c>
    </row>
    <row r="964" spans="1:23" ht="17" x14ac:dyDescent="0.2">
      <c r="A964">
        <v>962</v>
      </c>
      <c r="B964" t="s">
        <v>1954</v>
      </c>
      <c r="C964" s="3" t="s">
        <v>1955</v>
      </c>
      <c r="D964">
        <v>3600</v>
      </c>
      <c r="E964" s="13" t="str">
        <f t="shared" si="106"/>
        <v>1000 to 4999</v>
      </c>
      <c r="F964">
        <v>10657</v>
      </c>
      <c r="G964" s="7">
        <f t="shared" si="105"/>
        <v>296.02777777777777</v>
      </c>
      <c r="H964" t="s">
        <v>20</v>
      </c>
      <c r="I964">
        <v>266</v>
      </c>
      <c r="J964" s="9">
        <f t="shared" si="107"/>
        <v>40.063909774436091</v>
      </c>
      <c r="K964" t="s">
        <v>21</v>
      </c>
      <c r="L964" t="s">
        <v>22</v>
      </c>
      <c r="M964">
        <v>1384408800</v>
      </c>
      <c r="N964" s="11">
        <f t="shared" si="108"/>
        <v>41592.25</v>
      </c>
      <c r="O964">
        <v>1386223200</v>
      </c>
      <c r="P964" s="11">
        <f t="shared" si="109"/>
        <v>41613.25</v>
      </c>
      <c r="Q964" s="14">
        <f t="shared" si="110"/>
        <v>41592.25</v>
      </c>
      <c r="R964" s="12">
        <f t="shared" si="111"/>
        <v>2013</v>
      </c>
      <c r="S964" t="b">
        <v>0</v>
      </c>
      <c r="T964" t="b">
        <v>0</v>
      </c>
      <c r="U964" t="s">
        <v>17</v>
      </c>
      <c r="V964" s="13" t="s">
        <v>2033</v>
      </c>
      <c r="W964" s="13" t="s">
        <v>2034</v>
      </c>
    </row>
    <row r="965" spans="1:23" ht="17" x14ac:dyDescent="0.2">
      <c r="A965">
        <v>963</v>
      </c>
      <c r="B965" t="s">
        <v>1956</v>
      </c>
      <c r="C965" s="3" t="s">
        <v>1957</v>
      </c>
      <c r="D965">
        <v>5900</v>
      </c>
      <c r="E965" s="13" t="str">
        <f t="shared" si="106"/>
        <v>5000 to 9999</v>
      </c>
      <c r="F965">
        <v>4997</v>
      </c>
      <c r="G965" s="7">
        <f t="shared" si="105"/>
        <v>84.694915254237287</v>
      </c>
      <c r="H965" t="s">
        <v>14</v>
      </c>
      <c r="I965">
        <v>114</v>
      </c>
      <c r="J965" s="9">
        <f t="shared" si="107"/>
        <v>43.833333333333336</v>
      </c>
      <c r="K965" t="s">
        <v>107</v>
      </c>
      <c r="L965" t="s">
        <v>108</v>
      </c>
      <c r="M965">
        <v>1299304800</v>
      </c>
      <c r="N965" s="11">
        <f t="shared" si="108"/>
        <v>40607.25</v>
      </c>
      <c r="O965">
        <v>1299823200</v>
      </c>
      <c r="P965" s="11">
        <f t="shared" si="109"/>
        <v>40613.25</v>
      </c>
      <c r="Q965" s="14">
        <f t="shared" si="110"/>
        <v>40607.25</v>
      </c>
      <c r="R965" s="12">
        <f t="shared" si="111"/>
        <v>2011</v>
      </c>
      <c r="S965" t="b">
        <v>0</v>
      </c>
      <c r="T965" t="b">
        <v>1</v>
      </c>
      <c r="U965" t="s">
        <v>122</v>
      </c>
      <c r="V965" s="13" t="s">
        <v>2054</v>
      </c>
      <c r="W965" s="13" t="s">
        <v>2055</v>
      </c>
    </row>
    <row r="966" spans="1:23" ht="17" x14ac:dyDescent="0.2">
      <c r="A966">
        <v>964</v>
      </c>
      <c r="B966" t="s">
        <v>1958</v>
      </c>
      <c r="C966" s="3" t="s">
        <v>1959</v>
      </c>
      <c r="D966">
        <v>3700</v>
      </c>
      <c r="E966" s="13" t="str">
        <f t="shared" si="106"/>
        <v>1000 to 4999</v>
      </c>
      <c r="F966">
        <v>13164</v>
      </c>
      <c r="G966" s="7">
        <f t="shared" si="105"/>
        <v>355.7837837837838</v>
      </c>
      <c r="H966" t="s">
        <v>20</v>
      </c>
      <c r="I966">
        <v>155</v>
      </c>
      <c r="J966" s="9">
        <f t="shared" si="107"/>
        <v>84.92903225806451</v>
      </c>
      <c r="K966" t="s">
        <v>21</v>
      </c>
      <c r="L966" t="s">
        <v>22</v>
      </c>
      <c r="M966">
        <v>1431320400</v>
      </c>
      <c r="N966" s="11">
        <f t="shared" si="108"/>
        <v>42135.208333333328</v>
      </c>
      <c r="O966">
        <v>1431752400</v>
      </c>
      <c r="P966" s="11">
        <f t="shared" si="109"/>
        <v>42140.208333333328</v>
      </c>
      <c r="Q966" s="14">
        <f t="shared" si="110"/>
        <v>42135.208333333328</v>
      </c>
      <c r="R966" s="12">
        <f t="shared" si="111"/>
        <v>2015</v>
      </c>
      <c r="S966" t="b">
        <v>0</v>
      </c>
      <c r="T966" t="b">
        <v>0</v>
      </c>
      <c r="U966" t="s">
        <v>33</v>
      </c>
      <c r="V966" s="13" t="s">
        <v>2039</v>
      </c>
      <c r="W966" s="13" t="s">
        <v>2040</v>
      </c>
    </row>
    <row r="967" spans="1:23" ht="17" x14ac:dyDescent="0.2">
      <c r="A967">
        <v>965</v>
      </c>
      <c r="B967" t="s">
        <v>1960</v>
      </c>
      <c r="C967" s="3" t="s">
        <v>1961</v>
      </c>
      <c r="D967">
        <v>2200</v>
      </c>
      <c r="E967" s="13" t="str">
        <f t="shared" si="106"/>
        <v>1000 to 4999</v>
      </c>
      <c r="F967">
        <v>8501</v>
      </c>
      <c r="G967" s="7">
        <f t="shared" si="105"/>
        <v>386.40909090909093</v>
      </c>
      <c r="H967" t="s">
        <v>20</v>
      </c>
      <c r="I967">
        <v>207</v>
      </c>
      <c r="J967" s="9">
        <f t="shared" si="107"/>
        <v>41.067632850241544</v>
      </c>
      <c r="K967" t="s">
        <v>40</v>
      </c>
      <c r="L967" t="s">
        <v>41</v>
      </c>
      <c r="M967">
        <v>1264399200</v>
      </c>
      <c r="N967" s="11">
        <f t="shared" si="108"/>
        <v>40203.25</v>
      </c>
      <c r="O967">
        <v>1267855200</v>
      </c>
      <c r="P967" s="11">
        <f t="shared" si="109"/>
        <v>40243.25</v>
      </c>
      <c r="Q967" s="14">
        <f t="shared" si="110"/>
        <v>40203.25</v>
      </c>
      <c r="R967" s="12">
        <f t="shared" si="111"/>
        <v>2010</v>
      </c>
      <c r="S967" t="b">
        <v>0</v>
      </c>
      <c r="T967" t="b">
        <v>0</v>
      </c>
      <c r="U967" t="s">
        <v>23</v>
      </c>
      <c r="V967" s="13" t="s">
        <v>2035</v>
      </c>
      <c r="W967" s="13" t="s">
        <v>2036</v>
      </c>
    </row>
    <row r="968" spans="1:23" ht="17" x14ac:dyDescent="0.2">
      <c r="A968">
        <v>966</v>
      </c>
      <c r="B968" t="s">
        <v>878</v>
      </c>
      <c r="C968" s="3" t="s">
        <v>1962</v>
      </c>
      <c r="D968">
        <v>1700</v>
      </c>
      <c r="E968" s="13" t="str">
        <f t="shared" si="106"/>
        <v>1000 to 4999</v>
      </c>
      <c r="F968">
        <v>13468</v>
      </c>
      <c r="G968" s="7">
        <f t="shared" si="105"/>
        <v>792.23529411764707</v>
      </c>
      <c r="H968" t="s">
        <v>20</v>
      </c>
      <c r="I968">
        <v>245</v>
      </c>
      <c r="J968" s="9">
        <f t="shared" si="107"/>
        <v>54.971428571428568</v>
      </c>
      <c r="K968" t="s">
        <v>21</v>
      </c>
      <c r="L968" t="s">
        <v>22</v>
      </c>
      <c r="M968">
        <v>1497502800</v>
      </c>
      <c r="N968" s="11">
        <f t="shared" si="108"/>
        <v>42901.208333333328</v>
      </c>
      <c r="O968">
        <v>1497675600</v>
      </c>
      <c r="P968" s="11">
        <f t="shared" si="109"/>
        <v>42903.208333333328</v>
      </c>
      <c r="Q968" s="14">
        <f t="shared" si="110"/>
        <v>42901.208333333328</v>
      </c>
      <c r="R968" s="12">
        <f t="shared" si="111"/>
        <v>2017</v>
      </c>
      <c r="S968" t="b">
        <v>0</v>
      </c>
      <c r="T968" t="b">
        <v>0</v>
      </c>
      <c r="U968" t="s">
        <v>33</v>
      </c>
      <c r="V968" s="13" t="s">
        <v>2039</v>
      </c>
      <c r="W968" s="13" t="s">
        <v>2040</v>
      </c>
    </row>
    <row r="969" spans="1:23" ht="34" x14ac:dyDescent="0.2">
      <c r="A969">
        <v>967</v>
      </c>
      <c r="B969" t="s">
        <v>1963</v>
      </c>
      <c r="C969" s="3" t="s">
        <v>1964</v>
      </c>
      <c r="D969">
        <v>88400</v>
      </c>
      <c r="E969" s="13" t="str">
        <f t="shared" si="106"/>
        <v>Greater than or equal to 50000</v>
      </c>
      <c r="F969">
        <v>121138</v>
      </c>
      <c r="G969" s="7">
        <f t="shared" si="105"/>
        <v>137.03393665158373</v>
      </c>
      <c r="H969" t="s">
        <v>20</v>
      </c>
      <c r="I969">
        <v>1573</v>
      </c>
      <c r="J969" s="9">
        <f t="shared" si="107"/>
        <v>77.010807374443743</v>
      </c>
      <c r="K969" t="s">
        <v>21</v>
      </c>
      <c r="L969" t="s">
        <v>22</v>
      </c>
      <c r="M969">
        <v>1333688400</v>
      </c>
      <c r="N969" s="11">
        <f t="shared" si="108"/>
        <v>41005.208333333336</v>
      </c>
      <c r="O969">
        <v>1336885200</v>
      </c>
      <c r="P969" s="11">
        <f t="shared" si="109"/>
        <v>41042.208333333336</v>
      </c>
      <c r="Q969" s="14">
        <f t="shared" si="110"/>
        <v>41005.208333333336</v>
      </c>
      <c r="R969" s="12">
        <f t="shared" si="111"/>
        <v>2012</v>
      </c>
      <c r="S969" t="b">
        <v>0</v>
      </c>
      <c r="T969" t="b">
        <v>0</v>
      </c>
      <c r="U969" t="s">
        <v>319</v>
      </c>
      <c r="V969" s="13" t="s">
        <v>2035</v>
      </c>
      <c r="W969" s="13" t="s">
        <v>2062</v>
      </c>
    </row>
    <row r="970" spans="1:23" ht="34" x14ac:dyDescent="0.2">
      <c r="A970">
        <v>968</v>
      </c>
      <c r="B970" t="s">
        <v>1965</v>
      </c>
      <c r="C970" s="3" t="s">
        <v>1966</v>
      </c>
      <c r="D970">
        <v>2400</v>
      </c>
      <c r="E970" s="13" t="str">
        <f t="shared" si="106"/>
        <v>1000 to 4999</v>
      </c>
      <c r="F970">
        <v>8117</v>
      </c>
      <c r="G970" s="7">
        <f t="shared" si="105"/>
        <v>338.20833333333337</v>
      </c>
      <c r="H970" t="s">
        <v>20</v>
      </c>
      <c r="I970">
        <v>114</v>
      </c>
      <c r="J970" s="9">
        <f t="shared" si="107"/>
        <v>71.201754385964918</v>
      </c>
      <c r="K970" t="s">
        <v>21</v>
      </c>
      <c r="L970" t="s">
        <v>22</v>
      </c>
      <c r="M970">
        <v>1293861600</v>
      </c>
      <c r="N970" s="11">
        <f t="shared" si="108"/>
        <v>40544.25</v>
      </c>
      <c r="O970">
        <v>1295157600</v>
      </c>
      <c r="P970" s="11">
        <f t="shared" si="109"/>
        <v>40559.25</v>
      </c>
      <c r="Q970" s="14">
        <f t="shared" si="110"/>
        <v>40544.25</v>
      </c>
      <c r="R970" s="12">
        <f t="shared" si="111"/>
        <v>2011</v>
      </c>
      <c r="S970" t="b">
        <v>0</v>
      </c>
      <c r="T970" t="b">
        <v>0</v>
      </c>
      <c r="U970" t="s">
        <v>17</v>
      </c>
      <c r="V970" s="13" t="s">
        <v>2033</v>
      </c>
      <c r="W970" s="13" t="s">
        <v>2034</v>
      </c>
    </row>
    <row r="971" spans="1:23" ht="17" x14ac:dyDescent="0.2">
      <c r="A971">
        <v>969</v>
      </c>
      <c r="B971" t="s">
        <v>1967</v>
      </c>
      <c r="C971" s="3" t="s">
        <v>1968</v>
      </c>
      <c r="D971">
        <v>7900</v>
      </c>
      <c r="E971" s="13" t="str">
        <f t="shared" si="106"/>
        <v>5000 to 9999</v>
      </c>
      <c r="F971">
        <v>8550</v>
      </c>
      <c r="G971" s="7">
        <f t="shared" si="105"/>
        <v>108.22784810126582</v>
      </c>
      <c r="H971" t="s">
        <v>20</v>
      </c>
      <c r="I971">
        <v>93</v>
      </c>
      <c r="J971" s="9">
        <f t="shared" si="107"/>
        <v>91.935483870967744</v>
      </c>
      <c r="K971" t="s">
        <v>21</v>
      </c>
      <c r="L971" t="s">
        <v>22</v>
      </c>
      <c r="M971">
        <v>1576994400</v>
      </c>
      <c r="N971" s="11">
        <f t="shared" si="108"/>
        <v>43821.25</v>
      </c>
      <c r="O971">
        <v>1577599200</v>
      </c>
      <c r="P971" s="11">
        <f t="shared" si="109"/>
        <v>43828.25</v>
      </c>
      <c r="Q971" s="14">
        <f t="shared" si="110"/>
        <v>43821.25</v>
      </c>
      <c r="R971" s="12">
        <f t="shared" si="111"/>
        <v>2019</v>
      </c>
      <c r="S971" t="b">
        <v>0</v>
      </c>
      <c r="T971" t="b">
        <v>0</v>
      </c>
      <c r="U971" t="s">
        <v>33</v>
      </c>
      <c r="V971" s="13" t="s">
        <v>2039</v>
      </c>
      <c r="W971" s="13" t="s">
        <v>2040</v>
      </c>
    </row>
    <row r="972" spans="1:23" ht="34" x14ac:dyDescent="0.2">
      <c r="A972">
        <v>970</v>
      </c>
      <c r="B972" t="s">
        <v>1969</v>
      </c>
      <c r="C972" s="3" t="s">
        <v>1970</v>
      </c>
      <c r="D972">
        <v>94900</v>
      </c>
      <c r="E972" s="13" t="str">
        <f t="shared" si="106"/>
        <v>Greater than or equal to 50000</v>
      </c>
      <c r="F972">
        <v>57659</v>
      </c>
      <c r="G972" s="7">
        <f t="shared" si="105"/>
        <v>60.757639620653315</v>
      </c>
      <c r="H972" t="s">
        <v>14</v>
      </c>
      <c r="I972">
        <v>594</v>
      </c>
      <c r="J972" s="9">
        <f t="shared" si="107"/>
        <v>97.069023569023571</v>
      </c>
      <c r="K972" t="s">
        <v>21</v>
      </c>
      <c r="L972" t="s">
        <v>22</v>
      </c>
      <c r="M972">
        <v>1304917200</v>
      </c>
      <c r="N972" s="11">
        <f t="shared" si="108"/>
        <v>40672.208333333336</v>
      </c>
      <c r="O972">
        <v>1305003600</v>
      </c>
      <c r="P972" s="11">
        <f t="shared" si="109"/>
        <v>40673.208333333336</v>
      </c>
      <c r="Q972" s="14">
        <f t="shared" si="110"/>
        <v>40672.208333333336</v>
      </c>
      <c r="R972" s="12">
        <f t="shared" si="111"/>
        <v>2011</v>
      </c>
      <c r="S972" t="b">
        <v>0</v>
      </c>
      <c r="T972" t="b">
        <v>0</v>
      </c>
      <c r="U972" t="s">
        <v>33</v>
      </c>
      <c r="V972" s="13" t="s">
        <v>2039</v>
      </c>
      <c r="W972" s="13" t="s">
        <v>2040</v>
      </c>
    </row>
    <row r="973" spans="1:23" ht="17" x14ac:dyDescent="0.2">
      <c r="A973">
        <v>971</v>
      </c>
      <c r="B973" t="s">
        <v>1971</v>
      </c>
      <c r="C973" s="3" t="s">
        <v>1972</v>
      </c>
      <c r="D973">
        <v>5100</v>
      </c>
      <c r="E973" s="13" t="str">
        <f t="shared" si="106"/>
        <v>5000 to 9999</v>
      </c>
      <c r="F973">
        <v>1414</v>
      </c>
      <c r="G973" s="7">
        <f t="shared" si="105"/>
        <v>27.725490196078432</v>
      </c>
      <c r="H973" t="s">
        <v>14</v>
      </c>
      <c r="I973">
        <v>24</v>
      </c>
      <c r="J973" s="9">
        <f t="shared" si="107"/>
        <v>58.916666666666664</v>
      </c>
      <c r="K973" t="s">
        <v>21</v>
      </c>
      <c r="L973" t="s">
        <v>22</v>
      </c>
      <c r="M973">
        <v>1381208400</v>
      </c>
      <c r="N973" s="11">
        <f t="shared" si="108"/>
        <v>41555.208333333336</v>
      </c>
      <c r="O973">
        <v>1381726800</v>
      </c>
      <c r="P973" s="11">
        <f t="shared" si="109"/>
        <v>41561.208333333336</v>
      </c>
      <c r="Q973" s="14">
        <f t="shared" si="110"/>
        <v>41555.208333333336</v>
      </c>
      <c r="R973" s="12">
        <f t="shared" si="111"/>
        <v>2013</v>
      </c>
      <c r="S973" t="b">
        <v>0</v>
      </c>
      <c r="T973" t="b">
        <v>0</v>
      </c>
      <c r="U973" t="s">
        <v>269</v>
      </c>
      <c r="V973" s="13" t="s">
        <v>2041</v>
      </c>
      <c r="W973" s="13" t="s">
        <v>2060</v>
      </c>
    </row>
    <row r="974" spans="1:23" ht="34" x14ac:dyDescent="0.2">
      <c r="A974">
        <v>972</v>
      </c>
      <c r="B974" t="s">
        <v>1973</v>
      </c>
      <c r="C974" s="3" t="s">
        <v>1974</v>
      </c>
      <c r="D974">
        <v>42700</v>
      </c>
      <c r="E974" s="13" t="str">
        <f t="shared" si="106"/>
        <v>40000 to 44999</v>
      </c>
      <c r="F974">
        <v>97524</v>
      </c>
      <c r="G974" s="7">
        <f t="shared" si="105"/>
        <v>228.3934426229508</v>
      </c>
      <c r="H974" t="s">
        <v>20</v>
      </c>
      <c r="I974">
        <v>1681</v>
      </c>
      <c r="J974" s="9">
        <f t="shared" si="107"/>
        <v>58.015466983938133</v>
      </c>
      <c r="K974" t="s">
        <v>21</v>
      </c>
      <c r="L974" t="s">
        <v>22</v>
      </c>
      <c r="M974">
        <v>1401685200</v>
      </c>
      <c r="N974" s="11">
        <f t="shared" si="108"/>
        <v>41792.208333333336</v>
      </c>
      <c r="O974">
        <v>1402462800</v>
      </c>
      <c r="P974" s="11">
        <f t="shared" si="109"/>
        <v>41801.208333333336</v>
      </c>
      <c r="Q974" s="14">
        <f t="shared" si="110"/>
        <v>41792.208333333336</v>
      </c>
      <c r="R974" s="12">
        <f t="shared" si="111"/>
        <v>2014</v>
      </c>
      <c r="S974" t="b">
        <v>0</v>
      </c>
      <c r="T974" t="b">
        <v>1</v>
      </c>
      <c r="U974" t="s">
        <v>28</v>
      </c>
      <c r="V974" s="13" t="s">
        <v>2037</v>
      </c>
      <c r="W974" s="13" t="s">
        <v>2038</v>
      </c>
    </row>
    <row r="975" spans="1:23" ht="34" x14ac:dyDescent="0.2">
      <c r="A975">
        <v>973</v>
      </c>
      <c r="B975" t="s">
        <v>1975</v>
      </c>
      <c r="C975" s="3" t="s">
        <v>1976</v>
      </c>
      <c r="D975">
        <v>121100</v>
      </c>
      <c r="E975" s="13" t="str">
        <f t="shared" si="106"/>
        <v>Greater than or equal to 50000</v>
      </c>
      <c r="F975">
        <v>26176</v>
      </c>
      <c r="G975" s="7">
        <f t="shared" si="105"/>
        <v>21.615194054500414</v>
      </c>
      <c r="H975" t="s">
        <v>14</v>
      </c>
      <c r="I975">
        <v>252</v>
      </c>
      <c r="J975" s="9">
        <f t="shared" si="107"/>
        <v>103.87301587301587</v>
      </c>
      <c r="K975" t="s">
        <v>21</v>
      </c>
      <c r="L975" t="s">
        <v>22</v>
      </c>
      <c r="M975">
        <v>1291960800</v>
      </c>
      <c r="N975" s="11">
        <f t="shared" si="108"/>
        <v>40522.25</v>
      </c>
      <c r="O975">
        <v>1292133600</v>
      </c>
      <c r="P975" s="11">
        <f t="shared" si="109"/>
        <v>40524.25</v>
      </c>
      <c r="Q975" s="14">
        <f t="shared" si="110"/>
        <v>40522.25</v>
      </c>
      <c r="R975" s="12">
        <f t="shared" si="111"/>
        <v>2010</v>
      </c>
      <c r="S975" t="b">
        <v>0</v>
      </c>
      <c r="T975" t="b">
        <v>1</v>
      </c>
      <c r="U975" t="s">
        <v>33</v>
      </c>
      <c r="V975" s="13" t="s">
        <v>2039</v>
      </c>
      <c r="W975" s="13" t="s">
        <v>2040</v>
      </c>
    </row>
    <row r="976" spans="1:23" ht="17" x14ac:dyDescent="0.2">
      <c r="A976">
        <v>974</v>
      </c>
      <c r="B976" t="s">
        <v>1977</v>
      </c>
      <c r="C976" s="3" t="s">
        <v>1978</v>
      </c>
      <c r="D976">
        <v>800</v>
      </c>
      <c r="E976" s="13" t="str">
        <f t="shared" si="106"/>
        <v>Less than 1000</v>
      </c>
      <c r="F976">
        <v>2991</v>
      </c>
      <c r="G976" s="7">
        <f t="shared" si="105"/>
        <v>373.875</v>
      </c>
      <c r="H976" t="s">
        <v>20</v>
      </c>
      <c r="I976">
        <v>32</v>
      </c>
      <c r="J976" s="9">
        <f t="shared" si="107"/>
        <v>93.46875</v>
      </c>
      <c r="K976" t="s">
        <v>21</v>
      </c>
      <c r="L976" t="s">
        <v>22</v>
      </c>
      <c r="M976">
        <v>1368853200</v>
      </c>
      <c r="N976" s="11">
        <f t="shared" si="108"/>
        <v>41412.208333333336</v>
      </c>
      <c r="O976">
        <v>1368939600</v>
      </c>
      <c r="P976" s="11">
        <f t="shared" si="109"/>
        <v>41413.208333333336</v>
      </c>
      <c r="Q976" s="14">
        <f t="shared" si="110"/>
        <v>41412.208333333336</v>
      </c>
      <c r="R976" s="12">
        <f t="shared" si="111"/>
        <v>2013</v>
      </c>
      <c r="S976" t="b">
        <v>0</v>
      </c>
      <c r="T976" t="b">
        <v>0</v>
      </c>
      <c r="U976" t="s">
        <v>60</v>
      </c>
      <c r="V976" s="13" t="s">
        <v>2035</v>
      </c>
      <c r="W976" s="13" t="s">
        <v>2045</v>
      </c>
    </row>
    <row r="977" spans="1:23" ht="17" x14ac:dyDescent="0.2">
      <c r="A977">
        <v>975</v>
      </c>
      <c r="B977" t="s">
        <v>1979</v>
      </c>
      <c r="C977" s="3" t="s">
        <v>1980</v>
      </c>
      <c r="D977">
        <v>5400</v>
      </c>
      <c r="E977" s="13" t="str">
        <f t="shared" si="106"/>
        <v>5000 to 9999</v>
      </c>
      <c r="F977">
        <v>8366</v>
      </c>
      <c r="G977" s="7">
        <f t="shared" si="105"/>
        <v>154.92592592592592</v>
      </c>
      <c r="H977" t="s">
        <v>20</v>
      </c>
      <c r="I977">
        <v>135</v>
      </c>
      <c r="J977" s="9">
        <f t="shared" si="107"/>
        <v>61.970370370370368</v>
      </c>
      <c r="K977" t="s">
        <v>21</v>
      </c>
      <c r="L977" t="s">
        <v>22</v>
      </c>
      <c r="M977">
        <v>1448776800</v>
      </c>
      <c r="N977" s="11">
        <f t="shared" si="108"/>
        <v>42337.25</v>
      </c>
      <c r="O977">
        <v>1452146400</v>
      </c>
      <c r="P977" s="11">
        <f t="shared" si="109"/>
        <v>42376.25</v>
      </c>
      <c r="Q977" s="14">
        <f t="shared" si="110"/>
        <v>42337.25</v>
      </c>
      <c r="R977" s="12">
        <f t="shared" si="111"/>
        <v>2015</v>
      </c>
      <c r="S977" t="b">
        <v>0</v>
      </c>
      <c r="T977" t="b">
        <v>1</v>
      </c>
      <c r="U977" t="s">
        <v>33</v>
      </c>
      <c r="V977" s="13" t="s">
        <v>2039</v>
      </c>
      <c r="W977" s="13" t="s">
        <v>2040</v>
      </c>
    </row>
    <row r="978" spans="1:23" ht="34" x14ac:dyDescent="0.2">
      <c r="A978">
        <v>976</v>
      </c>
      <c r="B978" t="s">
        <v>1981</v>
      </c>
      <c r="C978" s="3" t="s">
        <v>1982</v>
      </c>
      <c r="D978">
        <v>4000</v>
      </c>
      <c r="E978" s="13" t="str">
        <f t="shared" si="106"/>
        <v>1000 to 4999</v>
      </c>
      <c r="F978">
        <v>12886</v>
      </c>
      <c r="G978" s="7">
        <f t="shared" si="105"/>
        <v>322.14999999999998</v>
      </c>
      <c r="H978" t="s">
        <v>20</v>
      </c>
      <c r="I978">
        <v>140</v>
      </c>
      <c r="J978" s="9">
        <f t="shared" si="107"/>
        <v>92.042857142857144</v>
      </c>
      <c r="K978" t="s">
        <v>21</v>
      </c>
      <c r="L978" t="s">
        <v>22</v>
      </c>
      <c r="M978">
        <v>1296194400</v>
      </c>
      <c r="N978" s="11">
        <f t="shared" si="108"/>
        <v>40571.25</v>
      </c>
      <c r="O978">
        <v>1296712800</v>
      </c>
      <c r="P978" s="11">
        <f t="shared" si="109"/>
        <v>40577.25</v>
      </c>
      <c r="Q978" s="14">
        <f t="shared" si="110"/>
        <v>40571.25</v>
      </c>
      <c r="R978" s="12">
        <f t="shared" si="111"/>
        <v>2011</v>
      </c>
      <c r="S978" t="b">
        <v>0</v>
      </c>
      <c r="T978" t="b">
        <v>1</v>
      </c>
      <c r="U978" t="s">
        <v>33</v>
      </c>
      <c r="V978" s="13" t="s">
        <v>2039</v>
      </c>
      <c r="W978" s="13" t="s">
        <v>2040</v>
      </c>
    </row>
    <row r="979" spans="1:23" ht="17" x14ac:dyDescent="0.2">
      <c r="A979">
        <v>977</v>
      </c>
      <c r="B979" t="s">
        <v>1258</v>
      </c>
      <c r="C979" s="3" t="s">
        <v>1983</v>
      </c>
      <c r="D979">
        <v>7000</v>
      </c>
      <c r="E979" s="13" t="str">
        <f t="shared" si="106"/>
        <v>5000 to 9999</v>
      </c>
      <c r="F979">
        <v>5177</v>
      </c>
      <c r="G979" s="7">
        <f t="shared" si="105"/>
        <v>73.957142857142856</v>
      </c>
      <c r="H979" t="s">
        <v>14</v>
      </c>
      <c r="I979">
        <v>67</v>
      </c>
      <c r="J979" s="9">
        <f t="shared" si="107"/>
        <v>77.268656716417908</v>
      </c>
      <c r="K979" t="s">
        <v>21</v>
      </c>
      <c r="L979" t="s">
        <v>22</v>
      </c>
      <c r="M979">
        <v>1517983200</v>
      </c>
      <c r="N979" s="11">
        <f t="shared" si="108"/>
        <v>43138.25</v>
      </c>
      <c r="O979">
        <v>1520748000</v>
      </c>
      <c r="P979" s="11">
        <f t="shared" si="109"/>
        <v>43170.25</v>
      </c>
      <c r="Q979" s="14">
        <f t="shared" si="110"/>
        <v>43138.25</v>
      </c>
      <c r="R979" s="12">
        <f t="shared" si="111"/>
        <v>2018</v>
      </c>
      <c r="S979" t="b">
        <v>0</v>
      </c>
      <c r="T979" t="b">
        <v>0</v>
      </c>
      <c r="U979" t="s">
        <v>17</v>
      </c>
      <c r="V979" s="13" t="s">
        <v>2033</v>
      </c>
      <c r="W979" s="13" t="s">
        <v>2034</v>
      </c>
    </row>
    <row r="980" spans="1:23" ht="17" x14ac:dyDescent="0.2">
      <c r="A980">
        <v>978</v>
      </c>
      <c r="B980" t="s">
        <v>1984</v>
      </c>
      <c r="C980" s="3" t="s">
        <v>1985</v>
      </c>
      <c r="D980">
        <v>1000</v>
      </c>
      <c r="E980" s="13" t="str">
        <f t="shared" si="106"/>
        <v>1000 to 4999</v>
      </c>
      <c r="F980">
        <v>8641</v>
      </c>
      <c r="G980" s="7">
        <f t="shared" si="105"/>
        <v>864.1</v>
      </c>
      <c r="H980" t="s">
        <v>20</v>
      </c>
      <c r="I980">
        <v>92</v>
      </c>
      <c r="J980" s="9">
        <f t="shared" si="107"/>
        <v>93.923913043478265</v>
      </c>
      <c r="K980" t="s">
        <v>21</v>
      </c>
      <c r="L980" t="s">
        <v>22</v>
      </c>
      <c r="M980">
        <v>1478930400</v>
      </c>
      <c r="N980" s="11">
        <f t="shared" si="108"/>
        <v>42686.25</v>
      </c>
      <c r="O980">
        <v>1480831200</v>
      </c>
      <c r="P980" s="11">
        <f t="shared" si="109"/>
        <v>42708.25</v>
      </c>
      <c r="Q980" s="14">
        <f t="shared" si="110"/>
        <v>42686.25</v>
      </c>
      <c r="R980" s="12">
        <f t="shared" si="111"/>
        <v>2016</v>
      </c>
      <c r="S980" t="b">
        <v>0</v>
      </c>
      <c r="T980" t="b">
        <v>0</v>
      </c>
      <c r="U980" t="s">
        <v>89</v>
      </c>
      <c r="V980" s="13" t="s">
        <v>2050</v>
      </c>
      <c r="W980" s="13" t="s">
        <v>2051</v>
      </c>
    </row>
    <row r="981" spans="1:23" ht="34" x14ac:dyDescent="0.2">
      <c r="A981">
        <v>979</v>
      </c>
      <c r="B981" t="s">
        <v>1986</v>
      </c>
      <c r="C981" s="3" t="s">
        <v>1987</v>
      </c>
      <c r="D981">
        <v>60200</v>
      </c>
      <c r="E981" s="13" t="str">
        <f t="shared" si="106"/>
        <v>Greater than or equal to 50000</v>
      </c>
      <c r="F981">
        <v>86244</v>
      </c>
      <c r="G981" s="7">
        <f t="shared" si="105"/>
        <v>143.26245847176079</v>
      </c>
      <c r="H981" t="s">
        <v>20</v>
      </c>
      <c r="I981">
        <v>1015</v>
      </c>
      <c r="J981" s="9">
        <f t="shared" si="107"/>
        <v>84.969458128078813</v>
      </c>
      <c r="K981" t="s">
        <v>40</v>
      </c>
      <c r="L981" t="s">
        <v>41</v>
      </c>
      <c r="M981">
        <v>1426395600</v>
      </c>
      <c r="N981" s="11">
        <f t="shared" si="108"/>
        <v>42078.208333333328</v>
      </c>
      <c r="O981">
        <v>1426914000</v>
      </c>
      <c r="P981" s="11">
        <f t="shared" si="109"/>
        <v>42084.208333333328</v>
      </c>
      <c r="Q981" s="14">
        <f t="shared" si="110"/>
        <v>42078.208333333328</v>
      </c>
      <c r="R981" s="12">
        <f t="shared" si="111"/>
        <v>2015</v>
      </c>
      <c r="S981" t="b">
        <v>0</v>
      </c>
      <c r="T981" t="b">
        <v>0</v>
      </c>
      <c r="U981" t="s">
        <v>33</v>
      </c>
      <c r="V981" s="13" t="s">
        <v>2039</v>
      </c>
      <c r="W981" s="13" t="s">
        <v>2040</v>
      </c>
    </row>
    <row r="982" spans="1:23" ht="34" x14ac:dyDescent="0.2">
      <c r="A982">
        <v>980</v>
      </c>
      <c r="B982" t="s">
        <v>1988</v>
      </c>
      <c r="C982" s="3" t="s">
        <v>1989</v>
      </c>
      <c r="D982">
        <v>195200</v>
      </c>
      <c r="E982" s="13" t="str">
        <f t="shared" si="106"/>
        <v>Greater than or equal to 50000</v>
      </c>
      <c r="F982">
        <v>78630</v>
      </c>
      <c r="G982" s="7">
        <f t="shared" si="105"/>
        <v>40.281762295081968</v>
      </c>
      <c r="H982" t="s">
        <v>14</v>
      </c>
      <c r="I982">
        <v>742</v>
      </c>
      <c r="J982" s="9">
        <f t="shared" si="107"/>
        <v>105.97035040431267</v>
      </c>
      <c r="K982" t="s">
        <v>21</v>
      </c>
      <c r="L982" t="s">
        <v>22</v>
      </c>
      <c r="M982">
        <v>1446181200</v>
      </c>
      <c r="N982" s="11">
        <f t="shared" si="108"/>
        <v>42307.208333333328</v>
      </c>
      <c r="O982">
        <v>1446616800</v>
      </c>
      <c r="P982" s="11">
        <f t="shared" si="109"/>
        <v>42312.25</v>
      </c>
      <c r="Q982" s="14">
        <f t="shared" si="110"/>
        <v>42307.208333333328</v>
      </c>
      <c r="R982" s="12">
        <f t="shared" si="111"/>
        <v>2015</v>
      </c>
      <c r="S982" t="b">
        <v>1</v>
      </c>
      <c r="T982" t="b">
        <v>0</v>
      </c>
      <c r="U982" t="s">
        <v>68</v>
      </c>
      <c r="V982" s="13" t="s">
        <v>2047</v>
      </c>
      <c r="W982" s="13" t="s">
        <v>2048</v>
      </c>
    </row>
    <row r="983" spans="1:23" ht="17" x14ac:dyDescent="0.2">
      <c r="A983">
        <v>981</v>
      </c>
      <c r="B983" t="s">
        <v>1990</v>
      </c>
      <c r="C983" s="3" t="s">
        <v>1991</v>
      </c>
      <c r="D983">
        <v>6700</v>
      </c>
      <c r="E983" s="13" t="str">
        <f t="shared" si="106"/>
        <v>5000 to 9999</v>
      </c>
      <c r="F983">
        <v>11941</v>
      </c>
      <c r="G983" s="7">
        <f t="shared" si="105"/>
        <v>178.22388059701493</v>
      </c>
      <c r="H983" t="s">
        <v>20</v>
      </c>
      <c r="I983">
        <v>323</v>
      </c>
      <c r="J983" s="9">
        <f t="shared" si="107"/>
        <v>36.969040247678016</v>
      </c>
      <c r="K983" t="s">
        <v>21</v>
      </c>
      <c r="L983" t="s">
        <v>22</v>
      </c>
      <c r="M983">
        <v>1514181600</v>
      </c>
      <c r="N983" s="11">
        <f t="shared" si="108"/>
        <v>43094.25</v>
      </c>
      <c r="O983">
        <v>1517032800</v>
      </c>
      <c r="P983" s="11">
        <f t="shared" si="109"/>
        <v>43127.25</v>
      </c>
      <c r="Q983" s="14">
        <f t="shared" si="110"/>
        <v>43094.25</v>
      </c>
      <c r="R983" s="12">
        <f t="shared" si="111"/>
        <v>2017</v>
      </c>
      <c r="S983" t="b">
        <v>0</v>
      </c>
      <c r="T983" t="b">
        <v>0</v>
      </c>
      <c r="U983" t="s">
        <v>28</v>
      </c>
      <c r="V983" s="13" t="s">
        <v>2037</v>
      </c>
      <c r="W983" s="13" t="s">
        <v>2038</v>
      </c>
    </row>
    <row r="984" spans="1:23" ht="17" x14ac:dyDescent="0.2">
      <c r="A984">
        <v>982</v>
      </c>
      <c r="B984" t="s">
        <v>1992</v>
      </c>
      <c r="C984" s="3" t="s">
        <v>1993</v>
      </c>
      <c r="D984">
        <v>7200</v>
      </c>
      <c r="E984" s="13" t="str">
        <f t="shared" si="106"/>
        <v>5000 to 9999</v>
      </c>
      <c r="F984">
        <v>6115</v>
      </c>
      <c r="G984" s="7">
        <f t="shared" si="105"/>
        <v>84.930555555555557</v>
      </c>
      <c r="H984" t="s">
        <v>14</v>
      </c>
      <c r="I984">
        <v>75</v>
      </c>
      <c r="J984" s="9">
        <f t="shared" si="107"/>
        <v>81.533333333333331</v>
      </c>
      <c r="K984" t="s">
        <v>21</v>
      </c>
      <c r="L984" t="s">
        <v>22</v>
      </c>
      <c r="M984">
        <v>1311051600</v>
      </c>
      <c r="N984" s="11">
        <f t="shared" si="108"/>
        <v>40743.208333333336</v>
      </c>
      <c r="O984">
        <v>1311224400</v>
      </c>
      <c r="P984" s="11">
        <f t="shared" si="109"/>
        <v>40745.208333333336</v>
      </c>
      <c r="Q984" s="14">
        <f t="shared" si="110"/>
        <v>40743.208333333336</v>
      </c>
      <c r="R984" s="12">
        <f t="shared" si="111"/>
        <v>2011</v>
      </c>
      <c r="S984" t="b">
        <v>0</v>
      </c>
      <c r="T984" t="b">
        <v>1</v>
      </c>
      <c r="U984" t="s">
        <v>42</v>
      </c>
      <c r="V984" s="13" t="s">
        <v>2041</v>
      </c>
      <c r="W984" s="13" t="s">
        <v>2042</v>
      </c>
    </row>
    <row r="985" spans="1:23" ht="34" x14ac:dyDescent="0.2">
      <c r="A985">
        <v>983</v>
      </c>
      <c r="B985" t="s">
        <v>1994</v>
      </c>
      <c r="C985" s="3" t="s">
        <v>1995</v>
      </c>
      <c r="D985">
        <v>129100</v>
      </c>
      <c r="E985" s="13" t="str">
        <f t="shared" si="106"/>
        <v>Greater than or equal to 50000</v>
      </c>
      <c r="F985">
        <v>188404</v>
      </c>
      <c r="G985" s="7">
        <f t="shared" si="105"/>
        <v>145.93648334624322</v>
      </c>
      <c r="H985" t="s">
        <v>20</v>
      </c>
      <c r="I985">
        <v>2326</v>
      </c>
      <c r="J985" s="9">
        <f t="shared" si="107"/>
        <v>80.999140154772135</v>
      </c>
      <c r="K985" t="s">
        <v>21</v>
      </c>
      <c r="L985" t="s">
        <v>22</v>
      </c>
      <c r="M985">
        <v>1564894800</v>
      </c>
      <c r="N985" s="11">
        <f t="shared" si="108"/>
        <v>43681.208333333328</v>
      </c>
      <c r="O985">
        <v>1566190800</v>
      </c>
      <c r="P985" s="11">
        <f t="shared" si="109"/>
        <v>43696.208333333328</v>
      </c>
      <c r="Q985" s="14">
        <f t="shared" si="110"/>
        <v>43681.208333333328</v>
      </c>
      <c r="R985" s="12">
        <f t="shared" si="111"/>
        <v>2019</v>
      </c>
      <c r="S985" t="b">
        <v>0</v>
      </c>
      <c r="T985" t="b">
        <v>0</v>
      </c>
      <c r="U985" t="s">
        <v>42</v>
      </c>
      <c r="V985" s="13" t="s">
        <v>2041</v>
      </c>
      <c r="W985" s="13" t="s">
        <v>2042</v>
      </c>
    </row>
    <row r="986" spans="1:23" ht="34" x14ac:dyDescent="0.2">
      <c r="A986">
        <v>984</v>
      </c>
      <c r="B986" t="s">
        <v>1996</v>
      </c>
      <c r="C986" s="3" t="s">
        <v>1997</v>
      </c>
      <c r="D986">
        <v>6500</v>
      </c>
      <c r="E986" s="13" t="str">
        <f t="shared" si="106"/>
        <v>5000 to 9999</v>
      </c>
      <c r="F986">
        <v>9910</v>
      </c>
      <c r="G986" s="7">
        <f t="shared" si="105"/>
        <v>152.46153846153848</v>
      </c>
      <c r="H986" t="s">
        <v>20</v>
      </c>
      <c r="I986">
        <v>381</v>
      </c>
      <c r="J986" s="9">
        <f t="shared" si="107"/>
        <v>26.010498687664043</v>
      </c>
      <c r="K986" t="s">
        <v>21</v>
      </c>
      <c r="L986" t="s">
        <v>22</v>
      </c>
      <c r="M986">
        <v>1567918800</v>
      </c>
      <c r="N986" s="11">
        <f t="shared" si="108"/>
        <v>43716.208333333328</v>
      </c>
      <c r="O986">
        <v>1570165200</v>
      </c>
      <c r="P986" s="11">
        <f t="shared" si="109"/>
        <v>43742.208333333328</v>
      </c>
      <c r="Q986" s="14">
        <f t="shared" si="110"/>
        <v>43716.208333333328</v>
      </c>
      <c r="R986" s="12">
        <f t="shared" si="111"/>
        <v>2019</v>
      </c>
      <c r="S986" t="b">
        <v>0</v>
      </c>
      <c r="T986" t="b">
        <v>0</v>
      </c>
      <c r="U986" t="s">
        <v>33</v>
      </c>
      <c r="V986" s="13" t="s">
        <v>2039</v>
      </c>
      <c r="W986" s="13" t="s">
        <v>2040</v>
      </c>
    </row>
    <row r="987" spans="1:23" ht="34" x14ac:dyDescent="0.2">
      <c r="A987">
        <v>985</v>
      </c>
      <c r="B987" t="s">
        <v>1998</v>
      </c>
      <c r="C987" s="3" t="s">
        <v>1999</v>
      </c>
      <c r="D987">
        <v>170600</v>
      </c>
      <c r="E987" s="13" t="str">
        <f t="shared" si="106"/>
        <v>Greater than or equal to 50000</v>
      </c>
      <c r="F987">
        <v>114523</v>
      </c>
      <c r="G987" s="7">
        <f t="shared" si="105"/>
        <v>67.129542790152414</v>
      </c>
      <c r="H987" t="s">
        <v>14</v>
      </c>
      <c r="I987">
        <v>4405</v>
      </c>
      <c r="J987" s="9">
        <f t="shared" si="107"/>
        <v>25.998410896708286</v>
      </c>
      <c r="K987" t="s">
        <v>21</v>
      </c>
      <c r="L987" t="s">
        <v>22</v>
      </c>
      <c r="M987">
        <v>1386309600</v>
      </c>
      <c r="N987" s="11">
        <f t="shared" si="108"/>
        <v>41614.25</v>
      </c>
      <c r="O987">
        <v>1388556000</v>
      </c>
      <c r="P987" s="11">
        <f t="shared" si="109"/>
        <v>41640.25</v>
      </c>
      <c r="Q987" s="14">
        <f t="shared" si="110"/>
        <v>41614.25</v>
      </c>
      <c r="R987" s="12">
        <f t="shared" si="111"/>
        <v>2013</v>
      </c>
      <c r="S987" t="b">
        <v>0</v>
      </c>
      <c r="T987" t="b">
        <v>1</v>
      </c>
      <c r="U987" t="s">
        <v>23</v>
      </c>
      <c r="V987" s="13" t="s">
        <v>2035</v>
      </c>
      <c r="W987" s="13" t="s">
        <v>2036</v>
      </c>
    </row>
    <row r="988" spans="1:23" ht="34" x14ac:dyDescent="0.2">
      <c r="A988">
        <v>986</v>
      </c>
      <c r="B988" t="s">
        <v>2000</v>
      </c>
      <c r="C988" s="3" t="s">
        <v>2001</v>
      </c>
      <c r="D988">
        <v>7800</v>
      </c>
      <c r="E988" s="13" t="str">
        <f t="shared" si="106"/>
        <v>5000 to 9999</v>
      </c>
      <c r="F988">
        <v>3144</v>
      </c>
      <c r="G988" s="7">
        <f t="shared" si="105"/>
        <v>40.307692307692307</v>
      </c>
      <c r="H988" t="s">
        <v>14</v>
      </c>
      <c r="I988">
        <v>92</v>
      </c>
      <c r="J988" s="9">
        <f t="shared" si="107"/>
        <v>34.173913043478258</v>
      </c>
      <c r="K988" t="s">
        <v>21</v>
      </c>
      <c r="L988" t="s">
        <v>22</v>
      </c>
      <c r="M988">
        <v>1301979600</v>
      </c>
      <c r="N988" s="11">
        <f t="shared" si="108"/>
        <v>40638.208333333336</v>
      </c>
      <c r="O988">
        <v>1303189200</v>
      </c>
      <c r="P988" s="11">
        <f t="shared" si="109"/>
        <v>40652.208333333336</v>
      </c>
      <c r="Q988" s="14">
        <f t="shared" si="110"/>
        <v>40638.208333333336</v>
      </c>
      <c r="R988" s="12">
        <f t="shared" si="111"/>
        <v>2011</v>
      </c>
      <c r="S988" t="b">
        <v>0</v>
      </c>
      <c r="T988" t="b">
        <v>0</v>
      </c>
      <c r="U988" t="s">
        <v>23</v>
      </c>
      <c r="V988" s="13" t="s">
        <v>2035</v>
      </c>
      <c r="W988" s="13" t="s">
        <v>2036</v>
      </c>
    </row>
    <row r="989" spans="1:23" ht="17" x14ac:dyDescent="0.2">
      <c r="A989">
        <v>987</v>
      </c>
      <c r="B989" t="s">
        <v>2002</v>
      </c>
      <c r="C989" s="3" t="s">
        <v>2003</v>
      </c>
      <c r="D989">
        <v>6200</v>
      </c>
      <c r="E989" s="13" t="str">
        <f t="shared" si="106"/>
        <v>5000 to 9999</v>
      </c>
      <c r="F989">
        <v>13441</v>
      </c>
      <c r="G989" s="7">
        <f t="shared" si="105"/>
        <v>216.79032258064518</v>
      </c>
      <c r="H989" t="s">
        <v>20</v>
      </c>
      <c r="I989">
        <v>480</v>
      </c>
      <c r="J989" s="9">
        <f t="shared" si="107"/>
        <v>28.002083333333335</v>
      </c>
      <c r="K989" t="s">
        <v>21</v>
      </c>
      <c r="L989" t="s">
        <v>22</v>
      </c>
      <c r="M989">
        <v>1493269200</v>
      </c>
      <c r="N989" s="11">
        <f t="shared" si="108"/>
        <v>42852.208333333328</v>
      </c>
      <c r="O989">
        <v>1494478800</v>
      </c>
      <c r="P989" s="11">
        <f t="shared" si="109"/>
        <v>42866.208333333328</v>
      </c>
      <c r="Q989" s="14">
        <f t="shared" si="110"/>
        <v>42852.208333333328</v>
      </c>
      <c r="R989" s="12">
        <f t="shared" si="111"/>
        <v>2017</v>
      </c>
      <c r="S989" t="b">
        <v>0</v>
      </c>
      <c r="T989" t="b">
        <v>0</v>
      </c>
      <c r="U989" t="s">
        <v>42</v>
      </c>
      <c r="V989" s="13" t="s">
        <v>2041</v>
      </c>
      <c r="W989" s="13" t="s">
        <v>2042</v>
      </c>
    </row>
    <row r="990" spans="1:23" ht="17" x14ac:dyDescent="0.2">
      <c r="A990">
        <v>988</v>
      </c>
      <c r="B990" t="s">
        <v>2004</v>
      </c>
      <c r="C990" s="3" t="s">
        <v>2005</v>
      </c>
      <c r="D990">
        <v>9400</v>
      </c>
      <c r="E990" s="13" t="str">
        <f t="shared" si="106"/>
        <v>5000 to 9999</v>
      </c>
      <c r="F990">
        <v>4899</v>
      </c>
      <c r="G990" s="7">
        <f t="shared" si="105"/>
        <v>52.117021276595743</v>
      </c>
      <c r="H990" t="s">
        <v>14</v>
      </c>
      <c r="I990">
        <v>64</v>
      </c>
      <c r="J990" s="9">
        <f t="shared" si="107"/>
        <v>76.546875</v>
      </c>
      <c r="K990" t="s">
        <v>21</v>
      </c>
      <c r="L990" t="s">
        <v>22</v>
      </c>
      <c r="M990">
        <v>1478930400</v>
      </c>
      <c r="N990" s="11">
        <f t="shared" si="108"/>
        <v>42686.25</v>
      </c>
      <c r="O990">
        <v>1480744800</v>
      </c>
      <c r="P990" s="11">
        <f t="shared" si="109"/>
        <v>42707.25</v>
      </c>
      <c r="Q990" s="14">
        <f t="shared" si="110"/>
        <v>42686.25</v>
      </c>
      <c r="R990" s="12">
        <f t="shared" si="111"/>
        <v>2016</v>
      </c>
      <c r="S990" t="b">
        <v>0</v>
      </c>
      <c r="T990" t="b">
        <v>0</v>
      </c>
      <c r="U990" t="s">
        <v>133</v>
      </c>
      <c r="V990" s="13" t="s">
        <v>2047</v>
      </c>
      <c r="W990" s="13" t="s">
        <v>2056</v>
      </c>
    </row>
    <row r="991" spans="1:23" ht="17" x14ac:dyDescent="0.2">
      <c r="A991">
        <v>989</v>
      </c>
      <c r="B991" t="s">
        <v>2006</v>
      </c>
      <c r="C991" s="3" t="s">
        <v>2007</v>
      </c>
      <c r="D991">
        <v>2400</v>
      </c>
      <c r="E991" s="13" t="str">
        <f t="shared" si="106"/>
        <v>1000 to 4999</v>
      </c>
      <c r="F991">
        <v>11990</v>
      </c>
      <c r="G991" s="7">
        <f t="shared" si="105"/>
        <v>499.58333333333337</v>
      </c>
      <c r="H991" t="s">
        <v>20</v>
      </c>
      <c r="I991">
        <v>226</v>
      </c>
      <c r="J991" s="9">
        <f t="shared" si="107"/>
        <v>53.053097345132741</v>
      </c>
      <c r="K991" t="s">
        <v>21</v>
      </c>
      <c r="L991" t="s">
        <v>22</v>
      </c>
      <c r="M991">
        <v>1555390800</v>
      </c>
      <c r="N991" s="11">
        <f t="shared" si="108"/>
        <v>43571.208333333328</v>
      </c>
      <c r="O991">
        <v>1555822800</v>
      </c>
      <c r="P991" s="11">
        <f t="shared" si="109"/>
        <v>43576.208333333328</v>
      </c>
      <c r="Q991" s="14">
        <f t="shared" si="110"/>
        <v>43571.208333333328</v>
      </c>
      <c r="R991" s="12">
        <f t="shared" si="111"/>
        <v>2019</v>
      </c>
      <c r="S991" t="b">
        <v>0</v>
      </c>
      <c r="T991" t="b">
        <v>0</v>
      </c>
      <c r="U991" t="s">
        <v>206</v>
      </c>
      <c r="V991" s="13" t="s">
        <v>2047</v>
      </c>
      <c r="W991" s="13" t="s">
        <v>2059</v>
      </c>
    </row>
    <row r="992" spans="1:23" ht="17" x14ac:dyDescent="0.2">
      <c r="A992">
        <v>990</v>
      </c>
      <c r="B992" t="s">
        <v>2008</v>
      </c>
      <c r="C992" s="3" t="s">
        <v>2009</v>
      </c>
      <c r="D992">
        <v>7800</v>
      </c>
      <c r="E992" s="13" t="str">
        <f t="shared" si="106"/>
        <v>5000 to 9999</v>
      </c>
      <c r="F992">
        <v>6839</v>
      </c>
      <c r="G992" s="7">
        <f t="shared" si="105"/>
        <v>87.679487179487182</v>
      </c>
      <c r="H992" t="s">
        <v>14</v>
      </c>
      <c r="I992">
        <v>64</v>
      </c>
      <c r="J992" s="9">
        <f t="shared" si="107"/>
        <v>106.859375</v>
      </c>
      <c r="K992" t="s">
        <v>21</v>
      </c>
      <c r="L992" t="s">
        <v>22</v>
      </c>
      <c r="M992">
        <v>1456984800</v>
      </c>
      <c r="N992" s="11">
        <f t="shared" si="108"/>
        <v>42432.25</v>
      </c>
      <c r="O992">
        <v>1458882000</v>
      </c>
      <c r="P992" s="11">
        <f t="shared" si="109"/>
        <v>42454.208333333328</v>
      </c>
      <c r="Q992" s="14">
        <f t="shared" si="110"/>
        <v>42432.25</v>
      </c>
      <c r="R992" s="12">
        <f t="shared" si="111"/>
        <v>2016</v>
      </c>
      <c r="S992" t="b">
        <v>0</v>
      </c>
      <c r="T992" t="b">
        <v>1</v>
      </c>
      <c r="U992" t="s">
        <v>53</v>
      </c>
      <c r="V992" s="13" t="s">
        <v>2041</v>
      </c>
      <c r="W992" s="13" t="s">
        <v>2044</v>
      </c>
    </row>
    <row r="993" spans="1:23" ht="17" x14ac:dyDescent="0.2">
      <c r="A993">
        <v>991</v>
      </c>
      <c r="B993" t="s">
        <v>1080</v>
      </c>
      <c r="C993" s="3" t="s">
        <v>2010</v>
      </c>
      <c r="D993">
        <v>9800</v>
      </c>
      <c r="E993" s="13" t="str">
        <f t="shared" si="106"/>
        <v>5000 to 9999</v>
      </c>
      <c r="F993">
        <v>11091</v>
      </c>
      <c r="G993" s="7">
        <f t="shared" si="105"/>
        <v>113.17346938775511</v>
      </c>
      <c r="H993" t="s">
        <v>20</v>
      </c>
      <c r="I993">
        <v>241</v>
      </c>
      <c r="J993" s="9">
        <f t="shared" si="107"/>
        <v>46.020746887966808</v>
      </c>
      <c r="K993" t="s">
        <v>21</v>
      </c>
      <c r="L993" t="s">
        <v>22</v>
      </c>
      <c r="M993">
        <v>1411621200</v>
      </c>
      <c r="N993" s="11">
        <f t="shared" si="108"/>
        <v>41907.208333333336</v>
      </c>
      <c r="O993">
        <v>1411966800</v>
      </c>
      <c r="P993" s="11">
        <f t="shared" si="109"/>
        <v>41911.208333333336</v>
      </c>
      <c r="Q993" s="14">
        <f t="shared" si="110"/>
        <v>41907.208333333336</v>
      </c>
      <c r="R993" s="12">
        <f t="shared" si="111"/>
        <v>2014</v>
      </c>
      <c r="S993" t="b">
        <v>0</v>
      </c>
      <c r="T993" t="b">
        <v>1</v>
      </c>
      <c r="U993" t="s">
        <v>23</v>
      </c>
      <c r="V993" s="13" t="s">
        <v>2035</v>
      </c>
      <c r="W993" s="13" t="s">
        <v>2036</v>
      </c>
    </row>
    <row r="994" spans="1:23" ht="17" x14ac:dyDescent="0.2">
      <c r="A994">
        <v>992</v>
      </c>
      <c r="B994" t="s">
        <v>2011</v>
      </c>
      <c r="C994" s="3" t="s">
        <v>2012</v>
      </c>
      <c r="D994">
        <v>3100</v>
      </c>
      <c r="E994" s="13" t="str">
        <f t="shared" si="106"/>
        <v>1000 to 4999</v>
      </c>
      <c r="F994">
        <v>13223</v>
      </c>
      <c r="G994" s="7">
        <f t="shared" si="105"/>
        <v>426.54838709677421</v>
      </c>
      <c r="H994" t="s">
        <v>20</v>
      </c>
      <c r="I994">
        <v>132</v>
      </c>
      <c r="J994" s="9">
        <f t="shared" si="107"/>
        <v>100.17424242424242</v>
      </c>
      <c r="K994" t="s">
        <v>21</v>
      </c>
      <c r="L994" t="s">
        <v>22</v>
      </c>
      <c r="M994">
        <v>1525669200</v>
      </c>
      <c r="N994" s="11">
        <f t="shared" si="108"/>
        <v>43227.208333333328</v>
      </c>
      <c r="O994">
        <v>1526878800</v>
      </c>
      <c r="P994" s="11">
        <f t="shared" si="109"/>
        <v>43241.208333333328</v>
      </c>
      <c r="Q994" s="14">
        <f t="shared" si="110"/>
        <v>43227.208333333328</v>
      </c>
      <c r="R994" s="12">
        <f t="shared" si="111"/>
        <v>2018</v>
      </c>
      <c r="S994" t="b">
        <v>0</v>
      </c>
      <c r="T994" t="b">
        <v>1</v>
      </c>
      <c r="U994" t="s">
        <v>53</v>
      </c>
      <c r="V994" s="13" t="s">
        <v>2041</v>
      </c>
      <c r="W994" s="13" t="s">
        <v>2044</v>
      </c>
    </row>
    <row r="995" spans="1:23" ht="17" x14ac:dyDescent="0.2">
      <c r="A995">
        <v>993</v>
      </c>
      <c r="B995" t="s">
        <v>2013</v>
      </c>
      <c r="C995" s="3" t="s">
        <v>2014</v>
      </c>
      <c r="D995">
        <v>9800</v>
      </c>
      <c r="E995" s="13" t="str">
        <f t="shared" si="106"/>
        <v>5000 to 9999</v>
      </c>
      <c r="F995">
        <v>7608</v>
      </c>
      <c r="G995" s="7">
        <f t="shared" si="105"/>
        <v>77.632653061224488</v>
      </c>
      <c r="H995" t="s">
        <v>74</v>
      </c>
      <c r="I995">
        <v>75</v>
      </c>
      <c r="J995" s="9">
        <f t="shared" si="107"/>
        <v>101.44</v>
      </c>
      <c r="K995" t="s">
        <v>107</v>
      </c>
      <c r="L995" t="s">
        <v>108</v>
      </c>
      <c r="M995">
        <v>1450936800</v>
      </c>
      <c r="N995" s="11">
        <f t="shared" si="108"/>
        <v>42362.25</v>
      </c>
      <c r="O995">
        <v>1452405600</v>
      </c>
      <c r="P995" s="11">
        <f t="shared" si="109"/>
        <v>42379.25</v>
      </c>
      <c r="Q995" s="14">
        <f t="shared" si="110"/>
        <v>42362.25</v>
      </c>
      <c r="R995" s="12">
        <f t="shared" si="111"/>
        <v>2015</v>
      </c>
      <c r="S995" t="b">
        <v>0</v>
      </c>
      <c r="T995" t="b">
        <v>1</v>
      </c>
      <c r="U995" t="s">
        <v>122</v>
      </c>
      <c r="V995" s="13" t="s">
        <v>2054</v>
      </c>
      <c r="W995" s="13" t="s">
        <v>2055</v>
      </c>
    </row>
    <row r="996" spans="1:23" ht="34" x14ac:dyDescent="0.2">
      <c r="A996">
        <v>994</v>
      </c>
      <c r="B996" t="s">
        <v>2015</v>
      </c>
      <c r="C996" s="3" t="s">
        <v>2016</v>
      </c>
      <c r="D996">
        <v>141100</v>
      </c>
      <c r="E996" s="13" t="str">
        <f t="shared" si="106"/>
        <v>Greater than or equal to 50000</v>
      </c>
      <c r="F996">
        <v>74073</v>
      </c>
      <c r="G996" s="7">
        <f t="shared" si="105"/>
        <v>52.496810772501767</v>
      </c>
      <c r="H996" t="s">
        <v>14</v>
      </c>
      <c r="I996">
        <v>842</v>
      </c>
      <c r="J996" s="9">
        <f t="shared" si="107"/>
        <v>87.972684085510693</v>
      </c>
      <c r="K996" t="s">
        <v>21</v>
      </c>
      <c r="L996" t="s">
        <v>22</v>
      </c>
      <c r="M996">
        <v>1413522000</v>
      </c>
      <c r="N996" s="11">
        <f t="shared" si="108"/>
        <v>41929.208333333336</v>
      </c>
      <c r="O996">
        <v>1414040400</v>
      </c>
      <c r="P996" s="11">
        <f t="shared" si="109"/>
        <v>41935.208333333336</v>
      </c>
      <c r="Q996" s="14">
        <f t="shared" si="110"/>
        <v>41929.208333333336</v>
      </c>
      <c r="R996" s="12">
        <f t="shared" si="111"/>
        <v>2014</v>
      </c>
      <c r="S996" t="b">
        <v>0</v>
      </c>
      <c r="T996" t="b">
        <v>1</v>
      </c>
      <c r="U996" t="s">
        <v>206</v>
      </c>
      <c r="V996" s="13" t="s">
        <v>2047</v>
      </c>
      <c r="W996" s="13" t="s">
        <v>2059</v>
      </c>
    </row>
    <row r="997" spans="1:23" ht="34" x14ac:dyDescent="0.2">
      <c r="A997">
        <v>995</v>
      </c>
      <c r="B997" t="s">
        <v>2017</v>
      </c>
      <c r="C997" s="3" t="s">
        <v>2018</v>
      </c>
      <c r="D997">
        <v>97300</v>
      </c>
      <c r="E997" s="13" t="str">
        <f t="shared" si="106"/>
        <v>Greater than or equal to 50000</v>
      </c>
      <c r="F997">
        <v>153216</v>
      </c>
      <c r="G997" s="7">
        <f t="shared" si="105"/>
        <v>157.46762589928059</v>
      </c>
      <c r="H997" t="s">
        <v>20</v>
      </c>
      <c r="I997">
        <v>2043</v>
      </c>
      <c r="J997" s="9">
        <f t="shared" si="107"/>
        <v>74.995594713656388</v>
      </c>
      <c r="K997" t="s">
        <v>21</v>
      </c>
      <c r="L997" t="s">
        <v>22</v>
      </c>
      <c r="M997">
        <v>1541307600</v>
      </c>
      <c r="N997" s="11">
        <f t="shared" si="108"/>
        <v>43408.208333333328</v>
      </c>
      <c r="O997">
        <v>1543816800</v>
      </c>
      <c r="P997" s="11">
        <f t="shared" si="109"/>
        <v>43437.25</v>
      </c>
      <c r="Q997" s="14">
        <f t="shared" si="110"/>
        <v>43408.208333333328</v>
      </c>
      <c r="R997" s="12">
        <f t="shared" si="111"/>
        <v>2018</v>
      </c>
      <c r="S997" t="b">
        <v>0</v>
      </c>
      <c r="T997" t="b">
        <v>1</v>
      </c>
      <c r="U997" t="s">
        <v>17</v>
      </c>
      <c r="V997" s="13" t="s">
        <v>2033</v>
      </c>
      <c r="W997" s="13" t="s">
        <v>2034</v>
      </c>
    </row>
    <row r="998" spans="1:23" ht="34" x14ac:dyDescent="0.2">
      <c r="A998">
        <v>996</v>
      </c>
      <c r="B998" t="s">
        <v>2019</v>
      </c>
      <c r="C998" s="3" t="s">
        <v>2020</v>
      </c>
      <c r="D998">
        <v>6600</v>
      </c>
      <c r="E998" s="13" t="str">
        <f t="shared" si="106"/>
        <v>5000 to 9999</v>
      </c>
      <c r="F998">
        <v>4814</v>
      </c>
      <c r="G998" s="7">
        <f t="shared" si="105"/>
        <v>72.939393939393938</v>
      </c>
      <c r="H998" t="s">
        <v>14</v>
      </c>
      <c r="I998">
        <v>112</v>
      </c>
      <c r="J998" s="9">
        <f t="shared" si="107"/>
        <v>42.982142857142854</v>
      </c>
      <c r="K998" t="s">
        <v>21</v>
      </c>
      <c r="L998" t="s">
        <v>22</v>
      </c>
      <c r="M998">
        <v>1357106400</v>
      </c>
      <c r="N998" s="11">
        <f t="shared" si="108"/>
        <v>41276.25</v>
      </c>
      <c r="O998">
        <v>1359698400</v>
      </c>
      <c r="P998" s="11">
        <f t="shared" si="109"/>
        <v>41306.25</v>
      </c>
      <c r="Q998" s="14">
        <f t="shared" si="110"/>
        <v>41276.25</v>
      </c>
      <c r="R998" s="12">
        <f t="shared" si="111"/>
        <v>2013</v>
      </c>
      <c r="S998" t="b">
        <v>0</v>
      </c>
      <c r="T998" t="b">
        <v>0</v>
      </c>
      <c r="U998" t="s">
        <v>33</v>
      </c>
      <c r="V998" s="13" t="s">
        <v>2039</v>
      </c>
      <c r="W998" s="13" t="s">
        <v>2040</v>
      </c>
    </row>
    <row r="999" spans="1:23" ht="17" x14ac:dyDescent="0.2">
      <c r="A999">
        <v>997</v>
      </c>
      <c r="B999" t="s">
        <v>2021</v>
      </c>
      <c r="C999" s="3" t="s">
        <v>2022</v>
      </c>
      <c r="D999">
        <v>7600</v>
      </c>
      <c r="E999" s="13" t="str">
        <f t="shared" si="106"/>
        <v>5000 to 9999</v>
      </c>
      <c r="F999">
        <v>4603</v>
      </c>
      <c r="G999" s="7">
        <f t="shared" si="105"/>
        <v>60.565789473684205</v>
      </c>
      <c r="H999" t="s">
        <v>74</v>
      </c>
      <c r="I999">
        <v>139</v>
      </c>
      <c r="J999" s="9">
        <f t="shared" si="107"/>
        <v>33.115107913669064</v>
      </c>
      <c r="K999" t="s">
        <v>107</v>
      </c>
      <c r="L999" t="s">
        <v>108</v>
      </c>
      <c r="M999">
        <v>1390197600</v>
      </c>
      <c r="N999" s="11">
        <f t="shared" si="108"/>
        <v>41659.25</v>
      </c>
      <c r="O999">
        <v>1390629600</v>
      </c>
      <c r="P999" s="11">
        <f t="shared" si="109"/>
        <v>41664.25</v>
      </c>
      <c r="Q999" s="14">
        <f t="shared" si="110"/>
        <v>41659.25</v>
      </c>
      <c r="R999" s="12">
        <f t="shared" si="111"/>
        <v>2014</v>
      </c>
      <c r="S999" t="b">
        <v>0</v>
      </c>
      <c r="T999" t="b">
        <v>0</v>
      </c>
      <c r="U999" t="s">
        <v>33</v>
      </c>
      <c r="V999" s="13" t="s">
        <v>2039</v>
      </c>
      <c r="W999" s="13" t="s">
        <v>2040</v>
      </c>
    </row>
    <row r="1000" spans="1:23" ht="34" x14ac:dyDescent="0.2">
      <c r="A1000">
        <v>998</v>
      </c>
      <c r="B1000" t="s">
        <v>2023</v>
      </c>
      <c r="C1000" s="3" t="s">
        <v>2024</v>
      </c>
      <c r="D1000">
        <v>66600</v>
      </c>
      <c r="E1000" s="13" t="str">
        <f t="shared" si="106"/>
        <v>Greater than or equal to 50000</v>
      </c>
      <c r="F1000">
        <v>37823</v>
      </c>
      <c r="G1000" s="7">
        <f t="shared" si="105"/>
        <v>56.791291291291287</v>
      </c>
      <c r="H1000" t="s">
        <v>14</v>
      </c>
      <c r="I1000">
        <v>374</v>
      </c>
      <c r="J1000" s="9">
        <f t="shared" si="107"/>
        <v>101.13101604278074</v>
      </c>
      <c r="K1000" t="s">
        <v>21</v>
      </c>
      <c r="L1000" t="s">
        <v>22</v>
      </c>
      <c r="M1000">
        <v>1265868000</v>
      </c>
      <c r="N1000" s="11">
        <f t="shared" si="108"/>
        <v>40220.25</v>
      </c>
      <c r="O1000">
        <v>1267077600</v>
      </c>
      <c r="P1000" s="11">
        <f t="shared" si="109"/>
        <v>40234.25</v>
      </c>
      <c r="Q1000" s="14">
        <f t="shared" si="110"/>
        <v>40220.25</v>
      </c>
      <c r="R1000" s="12">
        <f t="shared" si="111"/>
        <v>2010</v>
      </c>
      <c r="S1000" t="b">
        <v>0</v>
      </c>
      <c r="T1000" t="b">
        <v>1</v>
      </c>
      <c r="U1000" t="s">
        <v>60</v>
      </c>
      <c r="V1000" s="13" t="s">
        <v>2035</v>
      </c>
      <c r="W1000" s="13" t="s">
        <v>2045</v>
      </c>
    </row>
    <row r="1001" spans="1:23" ht="34" x14ac:dyDescent="0.2">
      <c r="A1001">
        <v>999</v>
      </c>
      <c r="B1001" t="s">
        <v>2025</v>
      </c>
      <c r="C1001" s="3" t="s">
        <v>2026</v>
      </c>
      <c r="D1001">
        <v>111100</v>
      </c>
      <c r="E1001" s="13" t="str">
        <f t="shared" si="106"/>
        <v>Greater than or equal to 50000</v>
      </c>
      <c r="F1001">
        <v>62819</v>
      </c>
      <c r="G1001" s="7">
        <f t="shared" si="105"/>
        <v>56.542754275427541</v>
      </c>
      <c r="H1001" t="s">
        <v>74</v>
      </c>
      <c r="I1001">
        <v>1122</v>
      </c>
      <c r="J1001" s="9">
        <f t="shared" si="107"/>
        <v>55.98841354723708</v>
      </c>
      <c r="K1001" t="s">
        <v>21</v>
      </c>
      <c r="L1001" t="s">
        <v>22</v>
      </c>
      <c r="M1001">
        <v>1467176400</v>
      </c>
      <c r="N1001" s="11">
        <f t="shared" si="108"/>
        <v>42550.208333333328</v>
      </c>
      <c r="O1001">
        <v>1467781200</v>
      </c>
      <c r="P1001" s="11">
        <f t="shared" si="109"/>
        <v>42557.208333333328</v>
      </c>
      <c r="Q1001" s="14">
        <f t="shared" si="110"/>
        <v>42550.208333333328</v>
      </c>
      <c r="R1001" s="12">
        <f t="shared" si="111"/>
        <v>2016</v>
      </c>
      <c r="S1001" t="b">
        <v>0</v>
      </c>
      <c r="T1001" t="b">
        <v>0</v>
      </c>
      <c r="U1001" t="s">
        <v>17</v>
      </c>
      <c r="V1001" s="13" t="s">
        <v>2033</v>
      </c>
      <c r="W1001" s="13" t="s">
        <v>2034</v>
      </c>
    </row>
  </sheetData>
  <autoFilter ref="A1:W1001" xr:uid="{00000000-0001-0000-0000-000000000000}"/>
  <conditionalFormatting sqref="H1:H1048576">
    <cfRule type="containsText" dxfId="4" priority="3" operator="containsText" text="live">
      <formula>NOT(ISERROR(SEARCH("live",H1)))</formula>
    </cfRule>
    <cfRule type="containsText" dxfId="3" priority="4" operator="containsText" text="canceled">
      <formula>NOT(ISERROR(SEARCH("canceled",H1)))</formula>
    </cfRule>
    <cfRule type="containsText" dxfId="2" priority="7" operator="containsText" text="failed">
      <formula>NOT(ISERROR(SEARCH("failed",H1)))</formula>
    </cfRule>
    <cfRule type="containsText" dxfId="1" priority="8" operator="containsText" text="successful">
      <formula>NOT(ISERROR(SEARCH("successful",H1)))</formula>
    </cfRule>
  </conditionalFormatting>
  <conditionalFormatting sqref="H34">
    <cfRule type="containsText" dxfId="0" priority="6" operator="containsText" text="live">
      <formula>NOT(ISERROR(SEARCH("live",H34)))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FFC000"/>
        <color rgb="FF00B050"/>
        <color rgb="FF00B0F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D2A3-746D-6240-9A3C-23BDE9449D78}">
  <sheetPr codeName="Sheet2"/>
  <dimension ref="A1:F15"/>
  <sheetViews>
    <sheetView workbookViewId="0">
      <selection activeCell="E15" sqref="E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10" t="s">
        <v>6</v>
      </c>
      <c r="B1" t="s">
        <v>2066</v>
      </c>
    </row>
    <row r="3" spans="1:6" x14ac:dyDescent="0.2">
      <c r="A3" s="10" t="s">
        <v>2070</v>
      </c>
      <c r="B3" s="10" t="s">
        <v>2067</v>
      </c>
    </row>
    <row r="4" spans="1:6" x14ac:dyDescent="0.2">
      <c r="A4" s="10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2">
      <c r="A6" s="6" t="s">
        <v>2033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 x14ac:dyDescent="0.2">
      <c r="A7" s="6" t="s">
        <v>2050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2">
      <c r="A8" s="6" t="s">
        <v>2064</v>
      </c>
      <c r="B8" s="18"/>
      <c r="C8" s="18"/>
      <c r="D8" s="18"/>
      <c r="E8" s="18">
        <v>4</v>
      </c>
      <c r="F8" s="18">
        <v>4</v>
      </c>
    </row>
    <row r="9" spans="1:6" x14ac:dyDescent="0.2">
      <c r="A9" s="6" t="s">
        <v>2035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 x14ac:dyDescent="0.2">
      <c r="A10" s="6" t="s">
        <v>2054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2">
      <c r="A11" s="6" t="s">
        <v>2047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2">
      <c r="A12" s="6" t="s">
        <v>2037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2">
      <c r="A13" s="6" t="s">
        <v>2039</v>
      </c>
      <c r="B13" s="18">
        <v>22</v>
      </c>
      <c r="C13" s="18">
        <v>132</v>
      </c>
      <c r="D13" s="18">
        <v>2</v>
      </c>
      <c r="E13" s="18">
        <v>188</v>
      </c>
      <c r="F13" s="18">
        <v>344</v>
      </c>
    </row>
    <row r="14" spans="1:6" x14ac:dyDescent="0.2">
      <c r="A14" s="6" t="s">
        <v>2068</v>
      </c>
      <c r="B14" s="18">
        <v>56</v>
      </c>
      <c r="C14" s="18">
        <v>364</v>
      </c>
      <c r="D14" s="18">
        <v>14</v>
      </c>
      <c r="E14" s="18">
        <v>566</v>
      </c>
      <c r="F14" s="18">
        <v>1000</v>
      </c>
    </row>
    <row r="15" spans="1:6" x14ac:dyDescent="0.2">
      <c r="A15" s="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922D-3074-CC4C-B729-2392C8AE0309}">
  <sheetPr codeName="Sheet3"/>
  <dimension ref="A1:F31"/>
  <sheetViews>
    <sheetView workbookViewId="0">
      <selection activeCell="F38" sqref="F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2066</v>
      </c>
    </row>
    <row r="2" spans="1:6" x14ac:dyDescent="0.2">
      <c r="A2" s="10" t="s">
        <v>2031</v>
      </c>
      <c r="B2" t="s">
        <v>2066</v>
      </c>
    </row>
    <row r="4" spans="1:6" x14ac:dyDescent="0.2">
      <c r="A4" s="10" t="s">
        <v>2070</v>
      </c>
      <c r="B4" s="10" t="s">
        <v>2067</v>
      </c>
    </row>
    <row r="5" spans="1:6" x14ac:dyDescent="0.2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2">
      <c r="A7" s="6" t="s">
        <v>2065</v>
      </c>
      <c r="B7" s="18"/>
      <c r="C7" s="18"/>
      <c r="D7" s="18"/>
      <c r="E7" s="18">
        <v>4</v>
      </c>
      <c r="F7" s="18">
        <v>4</v>
      </c>
    </row>
    <row r="8" spans="1:6" x14ac:dyDescent="0.2">
      <c r="A8" s="6" t="s">
        <v>2042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2">
      <c r="A9" s="6" t="s">
        <v>2044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2">
      <c r="A10" s="6" t="s">
        <v>2043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2">
      <c r="A11" s="6" t="s">
        <v>2053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2">
      <c r="A12" s="6" t="s">
        <v>2034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2">
      <c r="A13" s="6" t="s">
        <v>2045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2">
      <c r="A14" s="6" t="s">
        <v>2058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2">
      <c r="A15" s="6" t="s">
        <v>2057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2">
      <c r="A16" s="6" t="s">
        <v>2061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2">
      <c r="A17" s="6" t="s">
        <v>2048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2">
      <c r="A18" s="6" t="s">
        <v>2055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2">
      <c r="A19" s="6" t="s">
        <v>2040</v>
      </c>
      <c r="B19" s="18">
        <v>22</v>
      </c>
      <c r="C19" s="18">
        <v>132</v>
      </c>
      <c r="D19" s="18">
        <v>2</v>
      </c>
      <c r="E19" s="18">
        <v>188</v>
      </c>
      <c r="F19" s="18">
        <v>344</v>
      </c>
    </row>
    <row r="20" spans="1:6" x14ac:dyDescent="0.2">
      <c r="A20" s="6" t="s">
        <v>2056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2">
      <c r="A21" s="6" t="s">
        <v>2036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2">
      <c r="A22" s="6" t="s">
        <v>2063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2">
      <c r="A23" s="6" t="s">
        <v>2052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2">
      <c r="A24" s="6" t="s">
        <v>2060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2">
      <c r="A25" s="6" t="s">
        <v>2059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2">
      <c r="A26" s="6" t="s">
        <v>2051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2">
      <c r="A27" s="6" t="s">
        <v>2046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2">
      <c r="A28" s="6" t="s">
        <v>2038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2">
      <c r="A29" s="6" t="s">
        <v>2062</v>
      </c>
      <c r="B29" s="18"/>
      <c r="C29" s="18"/>
      <c r="D29" s="18"/>
      <c r="E29" s="18">
        <v>3</v>
      </c>
      <c r="F29" s="18">
        <v>3</v>
      </c>
    </row>
    <row r="30" spans="1:6" x14ac:dyDescent="0.2">
      <c r="A30" s="6" t="s">
        <v>2068</v>
      </c>
      <c r="B30" s="18">
        <v>56</v>
      </c>
      <c r="C30" s="18">
        <v>364</v>
      </c>
      <c r="D30" s="18">
        <v>14</v>
      </c>
      <c r="E30" s="18">
        <v>566</v>
      </c>
      <c r="F30" s="18">
        <v>1000</v>
      </c>
    </row>
    <row r="31" spans="1:6" x14ac:dyDescent="0.2">
      <c r="A31" s="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76D4-26CE-9045-9469-E42CA69E71F4}">
  <sheetPr codeName="Sheet4"/>
  <dimension ref="A1:F18"/>
  <sheetViews>
    <sheetView workbookViewId="0">
      <selection activeCell="B1" sqref="B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t="s">
        <v>2066</v>
      </c>
    </row>
    <row r="2" spans="1:6" x14ac:dyDescent="0.2">
      <c r="A2" s="10" t="s">
        <v>2073</v>
      </c>
      <c r="B2" t="s">
        <v>2066</v>
      </c>
    </row>
    <row r="4" spans="1:6" x14ac:dyDescent="0.2">
      <c r="A4" s="10" t="s">
        <v>2070</v>
      </c>
      <c r="B4" s="10" t="s">
        <v>2067</v>
      </c>
    </row>
    <row r="5" spans="1:6" x14ac:dyDescent="0.2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5" t="s">
        <v>2075</v>
      </c>
      <c r="B6" s="18">
        <v>6</v>
      </c>
      <c r="C6" s="18">
        <v>36</v>
      </c>
      <c r="D6" s="18">
        <v>1</v>
      </c>
      <c r="E6" s="18">
        <v>49</v>
      </c>
      <c r="F6" s="18">
        <v>92</v>
      </c>
    </row>
    <row r="7" spans="1:6" x14ac:dyDescent="0.2">
      <c r="A7" s="15" t="s">
        <v>2076</v>
      </c>
      <c r="B7" s="18">
        <v>7</v>
      </c>
      <c r="C7" s="18">
        <v>28</v>
      </c>
      <c r="D7" s="18"/>
      <c r="E7" s="18">
        <v>44</v>
      </c>
      <c r="F7" s="18">
        <v>79</v>
      </c>
    </row>
    <row r="8" spans="1:6" x14ac:dyDescent="0.2">
      <c r="A8" s="15" t="s">
        <v>2077</v>
      </c>
      <c r="B8" s="18">
        <v>4</v>
      </c>
      <c r="C8" s="18">
        <v>33</v>
      </c>
      <c r="D8" s="18"/>
      <c r="E8" s="18">
        <v>49</v>
      </c>
      <c r="F8" s="18">
        <v>86</v>
      </c>
    </row>
    <row r="9" spans="1:6" x14ac:dyDescent="0.2">
      <c r="A9" s="15" t="s">
        <v>2078</v>
      </c>
      <c r="B9" s="18">
        <v>1</v>
      </c>
      <c r="C9" s="18">
        <v>30</v>
      </c>
      <c r="D9" s="18">
        <v>1</v>
      </c>
      <c r="E9" s="18">
        <v>46</v>
      </c>
      <c r="F9" s="18">
        <v>78</v>
      </c>
    </row>
    <row r="10" spans="1:6" x14ac:dyDescent="0.2">
      <c r="A10" s="15" t="s">
        <v>2079</v>
      </c>
      <c r="B10" s="18">
        <v>3</v>
      </c>
      <c r="C10" s="18">
        <v>35</v>
      </c>
      <c r="D10" s="18">
        <v>2</v>
      </c>
      <c r="E10" s="18">
        <v>46</v>
      </c>
      <c r="F10" s="18">
        <v>86</v>
      </c>
    </row>
    <row r="11" spans="1:6" x14ac:dyDescent="0.2">
      <c r="A11" s="15" t="s">
        <v>2080</v>
      </c>
      <c r="B11" s="18">
        <v>3</v>
      </c>
      <c r="C11" s="18">
        <v>28</v>
      </c>
      <c r="D11" s="18">
        <v>1</v>
      </c>
      <c r="E11" s="18">
        <v>55</v>
      </c>
      <c r="F11" s="18">
        <v>87</v>
      </c>
    </row>
    <row r="12" spans="1:6" x14ac:dyDescent="0.2">
      <c r="A12" s="15" t="s">
        <v>2081</v>
      </c>
      <c r="B12" s="18">
        <v>4</v>
      </c>
      <c r="C12" s="18">
        <v>31</v>
      </c>
      <c r="D12" s="18">
        <v>1</v>
      </c>
      <c r="E12" s="18">
        <v>58</v>
      </c>
      <c r="F12" s="18">
        <v>94</v>
      </c>
    </row>
    <row r="13" spans="1:6" x14ac:dyDescent="0.2">
      <c r="A13" s="15" t="s">
        <v>2082</v>
      </c>
      <c r="B13" s="18">
        <v>8</v>
      </c>
      <c r="C13" s="18">
        <v>35</v>
      </c>
      <c r="D13" s="18">
        <v>1</v>
      </c>
      <c r="E13" s="18">
        <v>41</v>
      </c>
      <c r="F13" s="18">
        <v>85</v>
      </c>
    </row>
    <row r="14" spans="1:6" x14ac:dyDescent="0.2">
      <c r="A14" s="15" t="s">
        <v>2083</v>
      </c>
      <c r="B14" s="18">
        <v>4</v>
      </c>
      <c r="C14" s="18">
        <v>23</v>
      </c>
      <c r="D14" s="18"/>
      <c r="E14" s="18">
        <v>46</v>
      </c>
      <c r="F14" s="18">
        <v>73</v>
      </c>
    </row>
    <row r="15" spans="1:6" x14ac:dyDescent="0.2">
      <c r="A15" s="15" t="s">
        <v>2084</v>
      </c>
      <c r="B15" s="18">
        <v>6</v>
      </c>
      <c r="C15" s="18">
        <v>26</v>
      </c>
      <c r="D15" s="18">
        <v>1</v>
      </c>
      <c r="E15" s="18">
        <v>45</v>
      </c>
      <c r="F15" s="18">
        <v>78</v>
      </c>
    </row>
    <row r="16" spans="1:6" x14ac:dyDescent="0.2">
      <c r="A16" s="15" t="s">
        <v>2085</v>
      </c>
      <c r="B16" s="18">
        <v>3</v>
      </c>
      <c r="C16" s="18">
        <v>27</v>
      </c>
      <c r="D16" s="18">
        <v>3</v>
      </c>
      <c r="E16" s="18">
        <v>45</v>
      </c>
      <c r="F16" s="18">
        <v>78</v>
      </c>
    </row>
    <row r="17" spans="1:6" x14ac:dyDescent="0.2">
      <c r="A17" s="15" t="s">
        <v>2086</v>
      </c>
      <c r="B17" s="18">
        <v>7</v>
      </c>
      <c r="C17" s="18">
        <v>32</v>
      </c>
      <c r="D17" s="18">
        <v>3</v>
      </c>
      <c r="E17" s="18">
        <v>42</v>
      </c>
      <c r="F17" s="18">
        <v>84</v>
      </c>
    </row>
    <row r="18" spans="1:6" x14ac:dyDescent="0.2">
      <c r="A18" s="15" t="s">
        <v>2068</v>
      </c>
      <c r="B18" s="18">
        <v>56</v>
      </c>
      <c r="C18" s="18">
        <v>364</v>
      </c>
      <c r="D18" s="18">
        <v>14</v>
      </c>
      <c r="E18" s="18">
        <v>566</v>
      </c>
      <c r="F18" s="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C37F-B714-BE48-A9BD-3914C135B889}">
  <sheetPr codeName="Sheet5"/>
  <dimension ref="A1:M18"/>
  <sheetViews>
    <sheetView zoomScale="140" zoomScaleNormal="140" workbookViewId="0">
      <selection activeCell="B21" sqref="B21"/>
    </sheetView>
  </sheetViews>
  <sheetFormatPr baseColWidth="10" defaultRowHeight="16" x14ac:dyDescent="0.2"/>
  <cols>
    <col min="1" max="1" width="26" customWidth="1"/>
    <col min="2" max="2" width="10.83203125" style="17" customWidth="1"/>
    <col min="3" max="3" width="10.83203125" style="17"/>
    <col min="4" max="4" width="10.83203125" customWidth="1"/>
  </cols>
  <sheetData>
    <row r="1" spans="1:13" ht="34" x14ac:dyDescent="0.2">
      <c r="A1" s="1" t="s">
        <v>2087</v>
      </c>
      <c r="B1" s="2" t="s">
        <v>2099</v>
      </c>
      <c r="C1" s="2" t="s">
        <v>2100</v>
      </c>
      <c r="D1" s="2" t="s">
        <v>2101</v>
      </c>
      <c r="E1" s="2" t="s">
        <v>2102</v>
      </c>
      <c r="F1" s="2" t="s">
        <v>2103</v>
      </c>
      <c r="G1" s="2" t="s">
        <v>2104</v>
      </c>
      <c r="H1" s="2" t="s">
        <v>2105</v>
      </c>
      <c r="L1" s="2" t="s">
        <v>2108</v>
      </c>
      <c r="M1" s="2" t="s">
        <v>2107</v>
      </c>
    </row>
    <row r="2" spans="1:13" x14ac:dyDescent="0.2">
      <c r="A2" s="19" t="s">
        <v>2110</v>
      </c>
      <c r="B2" s="17">
        <f>COUNTIFS(Crowdfunding!$E$2:$E$1001,A2,Crowdfunding!$H$2:$H$1001,"successful")</f>
        <v>30</v>
      </c>
      <c r="C2" s="17">
        <f>COUNTIFS(Crowdfunding!$E$2:$E$1001,A2,Crowdfunding!$H$2:$H$1001,"failed")</f>
        <v>20</v>
      </c>
      <c r="D2">
        <f>COUNTIFS(Crowdfunding!$E$2:$E$1001,A2,Crowdfunding!$H$2:$H$1001,"canceled")</f>
        <v>1</v>
      </c>
      <c r="E2">
        <f>SUM(B2:D2)</f>
        <v>51</v>
      </c>
      <c r="F2" s="22">
        <f>B2/E2*100</f>
        <v>58.82352941176471</v>
      </c>
      <c r="G2" s="22">
        <f>C2/E2*100</f>
        <v>39.215686274509807</v>
      </c>
      <c r="H2" s="22">
        <f>D2/E2*100</f>
        <v>1.9607843137254901</v>
      </c>
      <c r="L2">
        <v>0</v>
      </c>
      <c r="M2" s="16">
        <v>999</v>
      </c>
    </row>
    <row r="3" spans="1:13" x14ac:dyDescent="0.2">
      <c r="A3" s="19" t="s">
        <v>2088</v>
      </c>
      <c r="B3" s="17">
        <f>COUNTIFS(Crowdfunding!$E$2:$E$1001,A3,Crowdfunding!$H$2:$H$1001,"successful")</f>
        <v>191</v>
      </c>
      <c r="C3" s="17">
        <f>COUNTIFS(Crowdfunding!$E$2:$E$1001,A3,Crowdfunding!$H$2:$H$1001,"failed")</f>
        <v>38</v>
      </c>
      <c r="D3">
        <f>COUNTIFS(Crowdfunding!$E$2:$E$1001,A3,Crowdfunding!$H$2:$H$1001,"canceled")</f>
        <v>2</v>
      </c>
      <c r="E3">
        <f t="shared" ref="E3:E13" si="0">SUM(B3:D3)</f>
        <v>231</v>
      </c>
      <c r="F3" s="22">
        <f>B3/E3*100</f>
        <v>82.683982683982677</v>
      </c>
      <c r="G3" s="22">
        <f t="shared" ref="G3:G13" si="1">C3/E3*100</f>
        <v>16.450216450216452</v>
      </c>
      <c r="H3" s="22">
        <f t="shared" ref="H3:H13" si="2">D3/E3*100</f>
        <v>0.86580086580086579</v>
      </c>
      <c r="L3">
        <v>1000</v>
      </c>
      <c r="M3" s="16">
        <v>4999</v>
      </c>
    </row>
    <row r="4" spans="1:13" x14ac:dyDescent="0.2">
      <c r="A4" s="16" t="s">
        <v>2089</v>
      </c>
      <c r="B4" s="17">
        <f>COUNTIFS(Crowdfunding!$E$2:$E$1001,A4,Crowdfunding!$H$2:$H$1001,"successful")</f>
        <v>165</v>
      </c>
      <c r="C4" s="17">
        <f>COUNTIFS(Crowdfunding!$E$2:$E$1001,A4,Crowdfunding!$H$2:$H$1001,"failed")</f>
        <v>126</v>
      </c>
      <c r="D4">
        <f>COUNTIFS(Crowdfunding!$E$2:$E$1001,A4,Crowdfunding!$H$2:$H$1001,"canceled")</f>
        <v>24</v>
      </c>
      <c r="E4">
        <f t="shared" si="0"/>
        <v>315</v>
      </c>
      <c r="F4" s="22">
        <f t="shared" ref="F3:F13" si="3">B4/E4*100</f>
        <v>52.380952380952387</v>
      </c>
      <c r="G4" s="22">
        <f t="shared" si="1"/>
        <v>40</v>
      </c>
      <c r="H4" s="22">
        <f t="shared" si="2"/>
        <v>7.6190476190476195</v>
      </c>
      <c r="L4">
        <v>5000</v>
      </c>
      <c r="M4" s="16">
        <v>9999</v>
      </c>
    </row>
    <row r="5" spans="1:13" x14ac:dyDescent="0.2">
      <c r="A5" s="16" t="s">
        <v>2090</v>
      </c>
      <c r="B5" s="17">
        <f>COUNTIFS(Crowdfunding!$E$2:$E$1001,A5,Crowdfunding!$H$2:$H$1001,"successful")</f>
        <v>4</v>
      </c>
      <c r="C5" s="17">
        <f>COUNTIFS(Crowdfunding!$E$2:$E$1001,A5,Crowdfunding!$H$2:$H$1001,"failed")</f>
        <v>5</v>
      </c>
      <c r="D5">
        <f>COUNTIFS(Crowdfunding!$E$2:$E$1001,A5,Crowdfunding!$H$2:$H$1001,"canceled")</f>
        <v>0</v>
      </c>
      <c r="E5">
        <f t="shared" si="0"/>
        <v>9</v>
      </c>
      <c r="F5" s="22">
        <f t="shared" si="3"/>
        <v>44.444444444444443</v>
      </c>
      <c r="G5" s="22">
        <f t="shared" si="1"/>
        <v>55.555555555555557</v>
      </c>
      <c r="H5" s="22">
        <f t="shared" si="2"/>
        <v>0</v>
      </c>
      <c r="L5">
        <v>10000</v>
      </c>
      <c r="M5" s="16">
        <v>14999</v>
      </c>
    </row>
    <row r="6" spans="1:13" x14ac:dyDescent="0.2">
      <c r="A6" s="16" t="s">
        <v>2091</v>
      </c>
      <c r="B6" s="17">
        <f>COUNTIFS(Crowdfunding!$E$2:$E$1001,A6,Crowdfunding!$H$2:$H$1001,"successful")</f>
        <v>10</v>
      </c>
      <c r="C6" s="17">
        <f>COUNTIFS(Crowdfunding!$E$2:$E$1001,A6,Crowdfunding!$H$2:$H$1001,"failed")</f>
        <v>0</v>
      </c>
      <c r="D6">
        <f>COUNTIFS(Crowdfunding!$E$2:$E$1001,A6,Crowdfunding!$H$2:$H$1001,"canceled")</f>
        <v>0</v>
      </c>
      <c r="E6">
        <f t="shared" si="0"/>
        <v>10</v>
      </c>
      <c r="F6" s="22">
        <f t="shared" si="3"/>
        <v>100</v>
      </c>
      <c r="G6" s="22">
        <f t="shared" si="1"/>
        <v>0</v>
      </c>
      <c r="H6" s="22">
        <f t="shared" si="2"/>
        <v>0</v>
      </c>
      <c r="L6">
        <v>15000</v>
      </c>
      <c r="M6" s="16">
        <v>19999</v>
      </c>
    </row>
    <row r="7" spans="1:13" x14ac:dyDescent="0.2">
      <c r="A7" s="16" t="s">
        <v>2092</v>
      </c>
      <c r="B7" s="17">
        <f>COUNTIFS(Crowdfunding!$E$2:$E$1001,A7,Crowdfunding!$H$2:$H$1001,"successful")</f>
        <v>7</v>
      </c>
      <c r="C7" s="17">
        <f>COUNTIFS(Crowdfunding!$E$2:$E$1001,A7,Crowdfunding!$H$2:$H$1001,"failed")</f>
        <v>0</v>
      </c>
      <c r="D7">
        <f>COUNTIFS(Crowdfunding!$E$2:$E$1001,A7,Crowdfunding!$H$2:$H$1001,"canceled")</f>
        <v>0</v>
      </c>
      <c r="E7">
        <f t="shared" si="0"/>
        <v>7</v>
      </c>
      <c r="F7" s="22">
        <f t="shared" si="3"/>
        <v>100</v>
      </c>
      <c r="G7" s="22">
        <f t="shared" si="1"/>
        <v>0</v>
      </c>
      <c r="H7" s="22">
        <f t="shared" si="2"/>
        <v>0</v>
      </c>
      <c r="L7">
        <v>20000</v>
      </c>
      <c r="M7" s="16">
        <v>24999</v>
      </c>
    </row>
    <row r="8" spans="1:13" x14ac:dyDescent="0.2">
      <c r="A8" s="16" t="s">
        <v>2093</v>
      </c>
      <c r="B8" s="17">
        <f>COUNTIFS(Crowdfunding!$E$2:$E$1001,A8,Crowdfunding!$H$2:$H$1001,"successful")</f>
        <v>11</v>
      </c>
      <c r="C8" s="17">
        <f>COUNTIFS(Crowdfunding!$E$2:$E$1001,A8,Crowdfunding!$H$2:$H$1001,"failed")</f>
        <v>3</v>
      </c>
      <c r="D8">
        <f>COUNTIFS(Crowdfunding!$E$2:$E$1001,A8,Crowdfunding!$H$2:$H$1001,"canceled")</f>
        <v>0</v>
      </c>
      <c r="E8">
        <f t="shared" si="0"/>
        <v>14</v>
      </c>
      <c r="F8" s="22">
        <f t="shared" si="3"/>
        <v>78.571428571428569</v>
      </c>
      <c r="G8" s="22">
        <f t="shared" si="1"/>
        <v>21.428571428571427</v>
      </c>
      <c r="H8" s="22">
        <f t="shared" si="2"/>
        <v>0</v>
      </c>
      <c r="L8">
        <v>25000</v>
      </c>
      <c r="M8" s="16">
        <v>29999</v>
      </c>
    </row>
    <row r="9" spans="1:13" x14ac:dyDescent="0.2">
      <c r="A9" s="16" t="s">
        <v>2094</v>
      </c>
      <c r="B9" s="17">
        <f>COUNTIFS(Crowdfunding!$E$2:$E$1001,A9,Crowdfunding!$H$2:$H$1001,"successful")</f>
        <v>7</v>
      </c>
      <c r="C9" s="17">
        <f>COUNTIFS(Crowdfunding!$E$2:$E$1001,A9,Crowdfunding!$H$2:$H$1001,"failed")</f>
        <v>0</v>
      </c>
      <c r="D9">
        <f>COUNTIFS(Crowdfunding!$E$2:$E$1001,A9,Crowdfunding!$H$2:$H$1001,"canceled")</f>
        <v>0</v>
      </c>
      <c r="E9">
        <f t="shared" si="0"/>
        <v>7</v>
      </c>
      <c r="F9" s="22">
        <f t="shared" si="3"/>
        <v>100</v>
      </c>
      <c r="G9" s="22">
        <f t="shared" si="1"/>
        <v>0</v>
      </c>
      <c r="H9" s="22">
        <f t="shared" si="2"/>
        <v>0</v>
      </c>
      <c r="L9">
        <v>30000</v>
      </c>
      <c r="M9" s="16">
        <v>34999</v>
      </c>
    </row>
    <row r="10" spans="1:13" x14ac:dyDescent="0.2">
      <c r="A10" s="16" t="s">
        <v>2095</v>
      </c>
      <c r="B10" s="17">
        <f>COUNTIFS(Crowdfunding!$E$2:$E$1001,A10,Crowdfunding!$H$2:$H$1001,"successful")</f>
        <v>8</v>
      </c>
      <c r="C10" s="17">
        <f>COUNTIFS(Crowdfunding!$E$2:$E$1001,A10,Crowdfunding!$H$2:$H$1001,"failed")</f>
        <v>3</v>
      </c>
      <c r="D10">
        <f>COUNTIFS(Crowdfunding!$E$2:$E$1001,A10,Crowdfunding!$H$2:$H$1001,"canceled")</f>
        <v>1</v>
      </c>
      <c r="E10">
        <f t="shared" si="0"/>
        <v>12</v>
      </c>
      <c r="F10" s="22">
        <f t="shared" si="3"/>
        <v>66.666666666666657</v>
      </c>
      <c r="G10" s="22">
        <f t="shared" si="1"/>
        <v>25</v>
      </c>
      <c r="H10" s="22">
        <f t="shared" si="2"/>
        <v>8.3333333333333321</v>
      </c>
      <c r="L10">
        <v>35000</v>
      </c>
      <c r="M10" s="16">
        <v>39999</v>
      </c>
    </row>
    <row r="11" spans="1:13" x14ac:dyDescent="0.2">
      <c r="A11" s="16" t="s">
        <v>2096</v>
      </c>
      <c r="B11" s="17">
        <f>COUNTIFS(Crowdfunding!$E$2:$E$1001,A11,Crowdfunding!$H$2:$H$1001,"successful")</f>
        <v>11</v>
      </c>
      <c r="C11" s="17">
        <f>COUNTIFS(Crowdfunding!$E$2:$E$1001,A11,Crowdfunding!$H$2:$H$1001,"failed")</f>
        <v>3</v>
      </c>
      <c r="D11">
        <f>COUNTIFS(Crowdfunding!$E$2:$E$1001,A11,Crowdfunding!$H$2:$H$1001,"canceled")</f>
        <v>0</v>
      </c>
      <c r="E11">
        <f t="shared" si="0"/>
        <v>14</v>
      </c>
      <c r="F11" s="22">
        <f t="shared" si="3"/>
        <v>78.571428571428569</v>
      </c>
      <c r="G11" s="22">
        <f t="shared" si="1"/>
        <v>21.428571428571427</v>
      </c>
      <c r="H11" s="22">
        <f t="shared" si="2"/>
        <v>0</v>
      </c>
      <c r="L11">
        <v>40000</v>
      </c>
      <c r="M11" s="16">
        <v>44999</v>
      </c>
    </row>
    <row r="12" spans="1:13" x14ac:dyDescent="0.2">
      <c r="A12" s="16" t="s">
        <v>2097</v>
      </c>
      <c r="B12" s="17">
        <f>COUNTIFS(Crowdfunding!$E$2:$E$1001,A12,Crowdfunding!$H$2:$H$1001,"successful")</f>
        <v>8</v>
      </c>
      <c r="C12" s="17">
        <f>COUNTIFS(Crowdfunding!$E$2:$E$1001,A12,Crowdfunding!$H$2:$H$1001,"failed")</f>
        <v>3</v>
      </c>
      <c r="D12">
        <f>COUNTIFS(Crowdfunding!$E$2:$E$1001,A12,Crowdfunding!$H$2:$H$1001,"canceled")</f>
        <v>0</v>
      </c>
      <c r="E12">
        <f t="shared" si="0"/>
        <v>11</v>
      </c>
      <c r="F12" s="22">
        <f t="shared" si="3"/>
        <v>72.727272727272734</v>
      </c>
      <c r="G12" s="22">
        <f t="shared" si="1"/>
        <v>27.27272727272727</v>
      </c>
      <c r="H12" s="22">
        <f t="shared" si="2"/>
        <v>0</v>
      </c>
      <c r="L12">
        <v>45000</v>
      </c>
      <c r="M12" s="16">
        <v>49999</v>
      </c>
    </row>
    <row r="13" spans="1:13" x14ac:dyDescent="0.2">
      <c r="A13" s="16" t="s">
        <v>2098</v>
      </c>
      <c r="B13" s="17">
        <f>COUNTIFS(Crowdfunding!$E$2:$E$1001,A13,Crowdfunding!$H$2:$H$1001,"successful")</f>
        <v>114</v>
      </c>
      <c r="C13" s="17">
        <f>COUNTIFS(Crowdfunding!$E$2:$E$1001,A13,Crowdfunding!$H$2:$H$1001,"failed")</f>
        <v>163</v>
      </c>
      <c r="D13">
        <f>COUNTIFS(Crowdfunding!$E$2:$E$1001,A13,Crowdfunding!$H$2:$H$1001,"canceled")</f>
        <v>28</v>
      </c>
      <c r="E13">
        <f t="shared" si="0"/>
        <v>305</v>
      </c>
      <c r="F13" s="22">
        <f t="shared" si="3"/>
        <v>37.377049180327873</v>
      </c>
      <c r="G13" s="22">
        <f t="shared" si="1"/>
        <v>53.442622950819676</v>
      </c>
      <c r="H13" s="22">
        <f t="shared" si="2"/>
        <v>9.1803278688524586</v>
      </c>
      <c r="L13" t="s">
        <v>2106</v>
      </c>
      <c r="M13" s="16"/>
    </row>
    <row r="14" spans="1:13" x14ac:dyDescent="0.2">
      <c r="A14" s="20" t="s">
        <v>2111</v>
      </c>
      <c r="B14" s="21">
        <f>SUM(B2:B13)</f>
        <v>566</v>
      </c>
      <c r="C14" s="21">
        <f>SUM(C2:C13)</f>
        <v>364</v>
      </c>
      <c r="D14" s="20">
        <f>SUM(D2:D13)</f>
        <v>56</v>
      </c>
      <c r="E14" s="20">
        <f>SUM(E2:E13)</f>
        <v>986</v>
      </c>
      <c r="F14" s="20"/>
      <c r="G14" s="20"/>
      <c r="H14" s="20"/>
    </row>
    <row r="18" spans="1:1" x14ac:dyDescent="0.2">
      <c r="A18" t="s">
        <v>2112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0930-1DD0-E54A-BEDC-717C52E5CE4C}">
  <dimension ref="A1:I13"/>
  <sheetViews>
    <sheetView tabSelected="1" workbookViewId="0"/>
  </sheetViews>
  <sheetFormatPr baseColWidth="10" defaultRowHeight="16" x14ac:dyDescent="0.2"/>
  <cols>
    <col min="2" max="2" width="15.33203125" customWidth="1"/>
    <col min="3" max="4" width="10.83203125" style="17"/>
  </cols>
  <sheetData>
    <row r="1" spans="1:9" x14ac:dyDescent="0.2">
      <c r="A1" s="1"/>
      <c r="B1" s="1"/>
      <c r="C1" s="2"/>
      <c r="D1" s="2"/>
      <c r="E1" s="2"/>
      <c r="F1" s="2"/>
      <c r="G1" s="2"/>
      <c r="H1" s="2"/>
      <c r="I1" s="2"/>
    </row>
    <row r="2" spans="1:9" x14ac:dyDescent="0.2">
      <c r="B2" s="16"/>
    </row>
    <row r="3" spans="1:9" x14ac:dyDescent="0.2">
      <c r="B3" s="16"/>
    </row>
    <row r="4" spans="1:9" x14ac:dyDescent="0.2">
      <c r="B4" s="16"/>
    </row>
    <row r="5" spans="1:9" x14ac:dyDescent="0.2">
      <c r="B5" s="16"/>
    </row>
    <row r="6" spans="1:9" x14ac:dyDescent="0.2">
      <c r="B6" s="16"/>
    </row>
    <row r="7" spans="1:9" x14ac:dyDescent="0.2">
      <c r="B7" s="16"/>
    </row>
    <row r="8" spans="1:9" x14ac:dyDescent="0.2">
      <c r="B8" s="16"/>
    </row>
    <row r="9" spans="1:9" x14ac:dyDescent="0.2">
      <c r="B9" s="16"/>
    </row>
    <row r="10" spans="1:9" x14ac:dyDescent="0.2">
      <c r="B10" s="16"/>
    </row>
    <row r="11" spans="1:9" x14ac:dyDescent="0.2">
      <c r="B11" s="16"/>
    </row>
    <row r="12" spans="1:9" x14ac:dyDescent="0.2">
      <c r="B12" s="16"/>
    </row>
    <row r="13" spans="1:9" x14ac:dyDescent="0.2">
      <c r="B1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Country Cat</vt:lpstr>
      <vt:lpstr>Country Subcat</vt:lpstr>
      <vt:lpstr>Year Cat</vt:lpstr>
      <vt:lpstr>Goal Analysis</vt:lpstr>
      <vt:lpstr>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Aurora Corzas</cp:lastModifiedBy>
  <dcterms:created xsi:type="dcterms:W3CDTF">2021-09-29T18:52:28Z</dcterms:created>
  <dcterms:modified xsi:type="dcterms:W3CDTF">2023-06-14T21:13:51Z</dcterms:modified>
</cp:coreProperties>
</file>