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10" name="ID_DDC3757431634473B733CC70FAFFA9C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882255" y="1859280"/>
          <a:ext cx="2609850" cy="16192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1" name="ID_D7C4BDFA6E0D44A3B08081D55D0A2B1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882255" y="4574540"/>
          <a:ext cx="2581275" cy="16097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" name="ID_81D9CEA144724B34A4651791775BB62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882255" y="6908165"/>
          <a:ext cx="2085975" cy="22669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" name="ID_525FB5F53A7349C298EF45392FF2710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882255" y="9422765"/>
          <a:ext cx="3019425" cy="33528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9" name="ID_030EBBCA8ECF4194B63E635DDA7E708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7882255" y="11718290"/>
          <a:ext cx="9410700" cy="55149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" name="ID_6719FB4658424F1C915D6DDEDCCF5314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7882255" y="16042640"/>
          <a:ext cx="3714750" cy="21907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0" name="ID_C51C224689C74947B7B05AD8A49F250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7882255" y="3265170"/>
          <a:ext cx="4933950" cy="6743700"/>
        </a:xfrm>
        <a:prstGeom prst="rect">
          <a:avLst/>
        </a:prstGeom>
        <a:noFill/>
        <a:ln w="9525">
          <a:noFill/>
        </a:ln>
      </xdr:spPr>
    </xdr:pic>
  </etc:cellImage>
</etc:cellImages>
</file>

<file path=xl/sharedStrings.xml><?xml version="1.0" encoding="utf-8"?>
<sst xmlns="http://schemas.openxmlformats.org/spreadsheetml/2006/main" count="124" uniqueCount="76">
  <si>
    <t>ShenZhen Century Joint Innovation Technology Co., Ltd</t>
  </si>
  <si>
    <t>深 圳 市 世 纪 联 合 创 新 科 技 有 限 公 司</t>
  </si>
  <si>
    <t>蓝牙音频功放板接口定义</t>
  </si>
  <si>
    <t>版本：初版          制作：王辉     日期：20230313</t>
  </si>
  <si>
    <t>一：高音喇叭连接器</t>
  </si>
  <si>
    <t>2501WV-XXZK  立式插件  2.5MM      8PIN</t>
  </si>
  <si>
    <t>PIN序号：</t>
  </si>
  <si>
    <t>PIN定义</t>
  </si>
  <si>
    <t>功能描述</t>
  </si>
  <si>
    <t>电压</t>
  </si>
  <si>
    <t>备注</t>
  </si>
  <si>
    <t>用4PIN图片示意</t>
  </si>
  <si>
    <t>SPK_L1+</t>
  </si>
  <si>
    <t>高音喇叭1左声道正极</t>
  </si>
  <si>
    <t>15W</t>
  </si>
  <si>
    <t>SPK_L1-</t>
  </si>
  <si>
    <t>高音喇叭1左声道负极</t>
  </si>
  <si>
    <t>SPK_R1+</t>
  </si>
  <si>
    <t>高音喇叭1右声道正极</t>
  </si>
  <si>
    <t>SPK_R1-</t>
  </si>
  <si>
    <t>高音喇叭1右声道负极</t>
  </si>
  <si>
    <t>SPK_L2+</t>
  </si>
  <si>
    <t>高音喇叭2左声道正极</t>
  </si>
  <si>
    <t>SPK_L2-</t>
  </si>
  <si>
    <t>高音喇叭2左声道负极</t>
  </si>
  <si>
    <t>SPK_R2+</t>
  </si>
  <si>
    <t>高音喇叭2右声道正极</t>
  </si>
  <si>
    <t>SPK_R2-</t>
  </si>
  <si>
    <t>高音喇叭2右声道负极</t>
  </si>
  <si>
    <t>二：低音喇叭连接器</t>
  </si>
  <si>
    <t>2501WV-XXZK   立式插件  2.5MM      2PIN</t>
  </si>
  <si>
    <t>用2PIN图片示意</t>
  </si>
  <si>
    <t>SPK+</t>
  </si>
  <si>
    <t>低音喇叭输出正极</t>
  </si>
  <si>
    <t>20W</t>
  </si>
  <si>
    <t>SPK-</t>
  </si>
  <si>
    <t>低音喇叭输出负极</t>
  </si>
  <si>
    <t>三：功放板输入端音频信号连接器</t>
  </si>
  <si>
    <t>图片</t>
  </si>
  <si>
    <t>L</t>
  </si>
  <si>
    <t>L左声道输入</t>
  </si>
  <si>
    <t>R</t>
  </si>
  <si>
    <t>R右声道输入</t>
  </si>
  <si>
    <t>GND</t>
  </si>
  <si>
    <t>MUTE_IO</t>
  </si>
  <si>
    <t>功放MUTE信号</t>
  </si>
  <si>
    <t>3.3V</t>
  </si>
  <si>
    <t>高有效，检测到高定平MUTE功放，注意上电状态及播放暂停控制后的POP音</t>
  </si>
  <si>
    <t xml:space="preserve"> </t>
  </si>
  <si>
    <t xml:space="preserve">四：触摸按键连接器    </t>
  </si>
  <si>
    <t>1.25MM  贴片立式连接器，PIN定义及PIN数供应商自己定义，要求三个触摸按键， 按键1带白色指示灯：（亮，灭，闪）    按键2无灯（音量+）    按键3无灯（音量-）</t>
  </si>
  <si>
    <t>4PIN图片示意</t>
  </si>
  <si>
    <t>VDD</t>
  </si>
  <si>
    <t>I2C_SCL</t>
  </si>
  <si>
    <t>I2C_SDA</t>
  </si>
  <si>
    <t>INT</t>
  </si>
  <si>
    <t>LED_IO</t>
  </si>
  <si>
    <t>蓝牙键未开启，LED不亮               蓝牙搜索中： LED闪烁白灯180S          蓝牙配对成功：亮白灯</t>
  </si>
  <si>
    <t>五：功放供电通讯连接器</t>
  </si>
  <si>
    <t>3.0MM  2*7P 直针线对板连接器 （兼容立式卧式双layout，默认立式）</t>
  </si>
  <si>
    <t>用16PIN图片示意</t>
  </si>
  <si>
    <t>功放板供电VDD PIN</t>
  </si>
  <si>
    <t>DC供电模式，19.5V 9.23A     电池供电模式：14.4-16.8V  7A</t>
  </si>
  <si>
    <t>UART_TX</t>
  </si>
  <si>
    <t>串口TX信号/I2C_CLK</t>
  </si>
  <si>
    <t>默认UART,可以通过跳电阻切换成I2C</t>
  </si>
  <si>
    <t>UART_RX</t>
  </si>
  <si>
    <t>串口RX信号/I2C_DATA</t>
  </si>
  <si>
    <t>GPIO_1</t>
  </si>
  <si>
    <t>GPIO1</t>
  </si>
  <si>
    <t xml:space="preserve">检测到高电平，蓝牙音箱开始工作，                                                </t>
  </si>
  <si>
    <t>GPIO_2</t>
  </si>
  <si>
    <t>预留GPIO2</t>
  </si>
  <si>
    <t>工作状态下，蓝牙键按下，给出高电平</t>
  </si>
  <si>
    <t>六：蓝牙天线连接器，兼容板载天线</t>
  </si>
  <si>
    <t>IPEX天线座    BWU,FL-IPEX1   兼容板载蓝牙天线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</si>
</sst>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b/>
      <sz val="20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7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1" borderId="9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6" fillId="15" borderId="12" applyNumberFormat="0" applyAlignment="0" applyProtection="0">
      <alignment vertical="center"/>
    </xf>
    <xf numFmtId="0" fontId="17" fillId="15" borderId="8" applyNumberFormat="0" applyAlignment="0" applyProtection="0">
      <alignment vertical="center"/>
    </xf>
    <xf numFmtId="0" fontId="18" fillId="16" borderId="13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</cellStyleXfs>
  <cellXfs count="41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right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0" fillId="3" borderId="2" xfId="0" applyFont="1" applyFill="1" applyBorder="1" applyAlignment="1">
      <alignment horizontal="left" vertical="center" wrapText="1"/>
    </xf>
    <xf numFmtId="0" fontId="0" fillId="3" borderId="3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wrapText="1"/>
    </xf>
    <xf numFmtId="0" fontId="0" fillId="0" borderId="1" xfId="0" applyBorder="1" applyAlignment="1">
      <alignment vertical="center" wrapText="1"/>
    </xf>
    <xf numFmtId="0" fontId="0" fillId="4" borderId="1" xfId="0" applyFont="1" applyFill="1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5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5" borderId="1" xfId="0" applyFill="1" applyBorder="1" applyAlignment="1">
      <alignment horizontal="center" wrapText="1"/>
    </xf>
    <xf numFmtId="0" fontId="0" fillId="0" borderId="1" xfId="0" applyBorder="1" applyAlignment="1">
      <alignment horizontal="left" wrapText="1"/>
    </xf>
    <xf numFmtId="0" fontId="0" fillId="0" borderId="6" xfId="0" applyBorder="1" applyAlignment="1">
      <alignment horizontal="left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6" Type="http://www.wps.cn/officeDocument/2020/cellImage" Target="cellimages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2"/>
  <sheetViews>
    <sheetView tabSelected="1" workbookViewId="0">
      <pane ySplit="3" topLeftCell="A40" activePane="bottomLeft" state="frozen"/>
      <selection/>
      <selection pane="bottomLeft" activeCell="J57" sqref="J57"/>
    </sheetView>
  </sheetViews>
  <sheetFormatPr defaultColWidth="9" defaultRowHeight="14.25"/>
  <cols>
    <col min="1" max="1" width="13.6666666666667" style="1" customWidth="1"/>
    <col min="2" max="2" width="17.3333333333333" style="2" customWidth="1"/>
    <col min="3" max="3" width="32.5583333333333" style="2" customWidth="1"/>
    <col min="4" max="4" width="14" style="2" customWidth="1"/>
    <col min="5" max="5" width="29.625" style="2" customWidth="1"/>
    <col min="6" max="6" width="34.775" style="2" customWidth="1"/>
    <col min="7" max="16384" width="9" style="2"/>
  </cols>
  <sheetData>
    <row r="1" ht="29.25" customHeight="1" spans="1:6">
      <c r="A1" s="3" t="s">
        <v>0</v>
      </c>
      <c r="B1" s="3"/>
      <c r="C1" s="3"/>
      <c r="D1" s="3"/>
      <c r="E1" s="3"/>
      <c r="F1" s="3"/>
    </row>
    <row r="2" ht="27" customHeight="1" spans="1:6">
      <c r="A2" s="3" t="s">
        <v>1</v>
      </c>
      <c r="B2" s="3"/>
      <c r="C2" s="3"/>
      <c r="D2" s="3"/>
      <c r="E2" s="3"/>
      <c r="F2" s="3"/>
    </row>
    <row r="3" ht="28.2" customHeight="1" spans="1:6">
      <c r="A3" s="4" t="s">
        <v>2</v>
      </c>
      <c r="B3" s="4"/>
      <c r="C3" s="4"/>
      <c r="D3" s="4"/>
      <c r="E3" s="4"/>
      <c r="F3" s="4"/>
    </row>
    <row r="4" ht="15.9" customHeight="1" spans="1:6">
      <c r="A4" s="5" t="s">
        <v>3</v>
      </c>
      <c r="B4" s="5"/>
      <c r="C4" s="5"/>
      <c r="D4" s="5"/>
      <c r="E4" s="5"/>
      <c r="F4" s="5"/>
    </row>
    <row r="5" customHeight="1" spans="1:6">
      <c r="A5" s="6" t="s">
        <v>4</v>
      </c>
      <c r="B5" s="7"/>
      <c r="C5" s="7"/>
      <c r="D5" s="7"/>
      <c r="E5" s="7"/>
      <c r="F5" s="8"/>
    </row>
    <row r="6" ht="15.9" customHeight="1" spans="1:6">
      <c r="A6" s="9" t="s">
        <v>5</v>
      </c>
      <c r="B6" s="10"/>
      <c r="C6" s="10"/>
      <c r="D6" s="10"/>
      <c r="E6" s="10"/>
      <c r="F6" s="11"/>
    </row>
    <row r="7" ht="15.9" customHeight="1" spans="1:6">
      <c r="A7" s="12" t="s">
        <v>6</v>
      </c>
      <c r="B7" s="13" t="s">
        <v>7</v>
      </c>
      <c r="C7" s="13" t="s">
        <v>8</v>
      </c>
      <c r="D7" s="13" t="s">
        <v>9</v>
      </c>
      <c r="E7" s="13" t="s">
        <v>10</v>
      </c>
      <c r="F7" s="13" t="s">
        <v>11</v>
      </c>
    </row>
    <row r="8" ht="15.9" customHeight="1" spans="1:6">
      <c r="A8" s="14">
        <v>1</v>
      </c>
      <c r="B8" s="15" t="s">
        <v>12</v>
      </c>
      <c r="C8" s="16" t="s">
        <v>13</v>
      </c>
      <c r="D8" s="17"/>
      <c r="E8" s="18" t="s">
        <v>14</v>
      </c>
      <c r="F8" s="18" t="str">
        <f>_xlfn.DISPIMG("ID_DDC3757431634473B733CC70FAFFA9C4",1)</f>
        <v>=DISPIMG("ID_DDC3757431634473B733CC70FAFFA9C4",1)</v>
      </c>
    </row>
    <row r="9" ht="15.9" customHeight="1" spans="1:6">
      <c r="A9" s="14">
        <v>2</v>
      </c>
      <c r="B9" s="15" t="s">
        <v>15</v>
      </c>
      <c r="C9" s="16" t="s">
        <v>16</v>
      </c>
      <c r="D9" s="17"/>
      <c r="E9" s="19"/>
      <c r="F9" s="20"/>
    </row>
    <row r="10" ht="15.9" customHeight="1" spans="1:6">
      <c r="A10" s="14">
        <v>3</v>
      </c>
      <c r="B10" s="15" t="s">
        <v>17</v>
      </c>
      <c r="C10" s="16" t="s">
        <v>18</v>
      </c>
      <c r="D10" s="17"/>
      <c r="E10" s="18" t="s">
        <v>14</v>
      </c>
      <c r="F10" s="20"/>
    </row>
    <row r="11" ht="15.9" customHeight="1" spans="1:6">
      <c r="A11" s="14">
        <v>4</v>
      </c>
      <c r="B11" s="15" t="s">
        <v>19</v>
      </c>
      <c r="C11" s="16" t="s">
        <v>20</v>
      </c>
      <c r="D11" s="17"/>
      <c r="E11" s="19"/>
      <c r="F11" s="20"/>
    </row>
    <row r="12" ht="15.9" customHeight="1" spans="1:6">
      <c r="A12" s="14">
        <v>5</v>
      </c>
      <c r="B12" s="15" t="s">
        <v>21</v>
      </c>
      <c r="C12" s="16" t="s">
        <v>22</v>
      </c>
      <c r="D12" s="16"/>
      <c r="E12" s="18" t="s">
        <v>14</v>
      </c>
      <c r="F12" s="20"/>
    </row>
    <row r="13" ht="15.9" customHeight="1" spans="1:6">
      <c r="A13" s="14">
        <v>6</v>
      </c>
      <c r="B13" s="15" t="s">
        <v>23</v>
      </c>
      <c r="C13" s="16" t="s">
        <v>24</v>
      </c>
      <c r="D13" s="16"/>
      <c r="E13" s="19"/>
      <c r="F13" s="20"/>
    </row>
    <row r="14" ht="15.9" customHeight="1" spans="1:6">
      <c r="A14" s="14">
        <v>7</v>
      </c>
      <c r="B14" s="15" t="s">
        <v>25</v>
      </c>
      <c r="C14" s="16" t="s">
        <v>26</v>
      </c>
      <c r="D14" s="16"/>
      <c r="E14" s="18" t="s">
        <v>14</v>
      </c>
      <c r="F14" s="20"/>
    </row>
    <row r="15" ht="15.9" customHeight="1" spans="1:6">
      <c r="A15" s="14">
        <v>8</v>
      </c>
      <c r="B15" s="15" t="s">
        <v>27</v>
      </c>
      <c r="C15" s="16" t="s">
        <v>28</v>
      </c>
      <c r="D15" s="16"/>
      <c r="E15" s="19"/>
      <c r="F15" s="20"/>
    </row>
    <row r="16" ht="15.9" customHeight="1" spans="1:6">
      <c r="A16" s="21"/>
      <c r="B16" s="22"/>
      <c r="C16" s="22"/>
      <c r="D16" s="22"/>
      <c r="E16" s="22"/>
      <c r="F16" s="23"/>
    </row>
    <row r="17" ht="15.9" customHeight="1" spans="1:6">
      <c r="A17" s="21"/>
      <c r="B17" s="22"/>
      <c r="C17" s="22"/>
      <c r="D17" s="22"/>
      <c r="E17" s="22"/>
      <c r="F17" s="23"/>
    </row>
    <row r="18" ht="15.9" customHeight="1" spans="1:6">
      <c r="A18" s="6" t="s">
        <v>29</v>
      </c>
      <c r="B18" s="7"/>
      <c r="C18" s="7"/>
      <c r="D18" s="7"/>
      <c r="E18" s="7"/>
      <c r="F18" s="8"/>
    </row>
    <row r="19" ht="15.9" customHeight="1" spans="1:6">
      <c r="A19" s="9" t="s">
        <v>30</v>
      </c>
      <c r="B19" s="10"/>
      <c r="C19" s="10"/>
      <c r="D19" s="10"/>
      <c r="E19" s="10"/>
      <c r="F19" s="11"/>
    </row>
    <row r="20" ht="23" customHeight="1" spans="1:6">
      <c r="A20" s="12" t="s">
        <v>6</v>
      </c>
      <c r="B20" s="13" t="s">
        <v>7</v>
      </c>
      <c r="C20" s="13" t="s">
        <v>8</v>
      </c>
      <c r="D20" s="13" t="s">
        <v>9</v>
      </c>
      <c r="E20" s="13" t="s">
        <v>10</v>
      </c>
      <c r="F20" s="13" t="s">
        <v>31</v>
      </c>
    </row>
    <row r="21" ht="57" customHeight="1" spans="1:6">
      <c r="A21" s="14">
        <v>1</v>
      </c>
      <c r="B21" s="24" t="s">
        <v>32</v>
      </c>
      <c r="C21" s="16" t="s">
        <v>33</v>
      </c>
      <c r="D21" s="25"/>
      <c r="E21" s="18" t="s">
        <v>34</v>
      </c>
      <c r="F21" s="12" t="str">
        <f>_xlfn.DISPIMG("ID_D7C4BDFA6E0D44A3B08081D55D0A2B19",1)</f>
        <v>=DISPIMG("ID_D7C4BDFA6E0D44A3B08081D55D0A2B19",1)</v>
      </c>
    </row>
    <row r="22" ht="63" customHeight="1" spans="1:6">
      <c r="A22" s="14">
        <v>2</v>
      </c>
      <c r="B22" s="24" t="s">
        <v>35</v>
      </c>
      <c r="C22" s="16" t="s">
        <v>36</v>
      </c>
      <c r="D22" s="25"/>
      <c r="E22" s="19"/>
      <c r="F22" s="12"/>
    </row>
    <row r="23" ht="21" customHeight="1"/>
    <row r="24" spans="1:6">
      <c r="A24" s="6" t="s">
        <v>37</v>
      </c>
      <c r="B24" s="7"/>
      <c r="C24" s="7"/>
      <c r="D24" s="7"/>
      <c r="E24" s="7"/>
      <c r="F24" s="8"/>
    </row>
    <row r="25" spans="1:6">
      <c r="A25" s="9"/>
      <c r="B25" s="10"/>
      <c r="C25" s="10"/>
      <c r="D25" s="10"/>
      <c r="E25" s="10"/>
      <c r="F25" s="11"/>
    </row>
    <row r="26" spans="1:6">
      <c r="A26" s="12" t="s">
        <v>6</v>
      </c>
      <c r="B26" s="13" t="s">
        <v>7</v>
      </c>
      <c r="C26" s="13" t="s">
        <v>8</v>
      </c>
      <c r="D26" s="13" t="s">
        <v>9</v>
      </c>
      <c r="E26" s="13" t="s">
        <v>10</v>
      </c>
      <c r="F26" s="13" t="s">
        <v>38</v>
      </c>
    </row>
    <row r="27" ht="33" customHeight="1" spans="1:6">
      <c r="A27" s="26">
        <v>1</v>
      </c>
      <c r="B27" s="15" t="s">
        <v>39</v>
      </c>
      <c r="C27" s="25" t="s">
        <v>40</v>
      </c>
      <c r="D27" s="25"/>
      <c r="E27" s="25"/>
      <c r="F27" s="27" t="str">
        <f>_xlfn.DISPIMG("ID_81D9CEA144724B34A4651791775BB625",1)</f>
        <v>=DISPIMG("ID_81D9CEA144724B34A4651791775BB625",1)</v>
      </c>
    </row>
    <row r="28" ht="36" customHeight="1" spans="1:6">
      <c r="A28" s="26">
        <v>2</v>
      </c>
      <c r="B28" s="15" t="s">
        <v>41</v>
      </c>
      <c r="C28" s="25" t="s">
        <v>42</v>
      </c>
      <c r="D28" s="25"/>
      <c r="E28" s="25"/>
      <c r="F28" s="28"/>
    </row>
    <row r="29" ht="36" customHeight="1" spans="1:6">
      <c r="A29" s="26">
        <v>3</v>
      </c>
      <c r="B29" s="26" t="s">
        <v>43</v>
      </c>
      <c r="C29" s="25" t="s">
        <v>43</v>
      </c>
      <c r="D29" s="25"/>
      <c r="E29" s="25"/>
      <c r="F29" s="28"/>
    </row>
    <row r="30" ht="49" customHeight="1" spans="1:9">
      <c r="A30" s="26">
        <v>4</v>
      </c>
      <c r="B30" s="26" t="s">
        <v>44</v>
      </c>
      <c r="C30" s="25" t="s">
        <v>45</v>
      </c>
      <c r="D30" s="26" t="s">
        <v>46</v>
      </c>
      <c r="E30" s="25" t="s">
        <v>47</v>
      </c>
      <c r="F30" s="29"/>
      <c r="I30" s="2" t="s">
        <v>48</v>
      </c>
    </row>
    <row r="32" spans="1:6">
      <c r="A32" s="6" t="s">
        <v>49</v>
      </c>
      <c r="B32" s="7"/>
      <c r="C32" s="7"/>
      <c r="D32" s="7"/>
      <c r="E32" s="7"/>
      <c r="F32" s="8"/>
    </row>
    <row r="33" spans="1:6">
      <c r="A33" s="9" t="s">
        <v>50</v>
      </c>
      <c r="B33" s="10"/>
      <c r="C33" s="10"/>
      <c r="D33" s="10"/>
      <c r="E33" s="10"/>
      <c r="F33" s="11"/>
    </row>
    <row r="34" spans="1:6">
      <c r="A34" s="12" t="s">
        <v>6</v>
      </c>
      <c r="B34" s="13" t="s">
        <v>7</v>
      </c>
      <c r="C34" s="13" t="s">
        <v>8</v>
      </c>
      <c r="D34" s="13" t="s">
        <v>9</v>
      </c>
      <c r="E34" s="13" t="s">
        <v>10</v>
      </c>
      <c r="F34" s="13" t="s">
        <v>51</v>
      </c>
    </row>
    <row r="35" ht="42" customHeight="1" spans="1:6">
      <c r="A35" s="14">
        <v>1</v>
      </c>
      <c r="B35" s="30" t="s">
        <v>52</v>
      </c>
      <c r="C35" s="16"/>
      <c r="D35" s="14"/>
      <c r="E35" s="16"/>
      <c r="F35" s="12" t="str">
        <f>_xlfn.DISPIMG("ID_525FB5F53A7349C298EF45392FF27105",1)</f>
        <v>=DISPIMG("ID_525FB5F53A7349C298EF45392FF27105",1)</v>
      </c>
    </row>
    <row r="36" ht="39" customHeight="1" spans="1:6">
      <c r="A36" s="14">
        <v>2</v>
      </c>
      <c r="B36" s="30" t="s">
        <v>43</v>
      </c>
      <c r="C36" s="16"/>
      <c r="D36" s="16"/>
      <c r="E36" s="16"/>
      <c r="F36" s="12"/>
    </row>
    <row r="37" ht="45" customHeight="1" spans="1:6">
      <c r="A37" s="14">
        <v>3</v>
      </c>
      <c r="B37" s="16" t="s">
        <v>53</v>
      </c>
      <c r="C37" s="16"/>
      <c r="D37" s="31"/>
      <c r="E37" s="16"/>
      <c r="F37" s="12"/>
    </row>
    <row r="38" ht="34" customHeight="1" spans="1:6">
      <c r="A38" s="14">
        <v>4</v>
      </c>
      <c r="B38" s="16" t="s">
        <v>54</v>
      </c>
      <c r="C38" s="16"/>
      <c r="D38" s="14"/>
      <c r="E38" s="16"/>
      <c r="F38" s="25"/>
    </row>
    <row r="39" ht="32" customHeight="1" spans="1:6">
      <c r="A39" s="14">
        <v>5</v>
      </c>
      <c r="B39" s="16" t="s">
        <v>55</v>
      </c>
      <c r="C39" s="16"/>
      <c r="D39" s="16"/>
      <c r="E39" s="16"/>
      <c r="F39" s="25"/>
    </row>
    <row r="40" ht="50" customHeight="1" spans="1:6">
      <c r="A40" s="31">
        <v>6</v>
      </c>
      <c r="B40" s="32" t="s">
        <v>56</v>
      </c>
      <c r="C40" s="32"/>
      <c r="D40" s="32"/>
      <c r="E40" s="32" t="s">
        <v>57</v>
      </c>
      <c r="F40" s="33"/>
    </row>
    <row r="42" spans="1:6">
      <c r="A42" s="6" t="s">
        <v>58</v>
      </c>
      <c r="B42" s="7"/>
      <c r="C42" s="7"/>
      <c r="D42" s="7"/>
      <c r="E42" s="7"/>
      <c r="F42" s="8"/>
    </row>
    <row r="43" spans="1:6">
      <c r="A43" s="9" t="s">
        <v>59</v>
      </c>
      <c r="B43" s="10"/>
      <c r="C43" s="10"/>
      <c r="D43" s="10"/>
      <c r="E43" s="10"/>
      <c r="F43" s="11"/>
    </row>
    <row r="44" spans="1:6">
      <c r="A44" s="12" t="s">
        <v>6</v>
      </c>
      <c r="B44" s="13" t="s">
        <v>7</v>
      </c>
      <c r="C44" s="13" t="s">
        <v>8</v>
      </c>
      <c r="D44" s="13" t="s">
        <v>9</v>
      </c>
      <c r="E44" s="13" t="s">
        <v>10</v>
      </c>
      <c r="F44" s="13" t="s">
        <v>60</v>
      </c>
    </row>
    <row r="45" spans="1:6">
      <c r="A45" s="26">
        <v>1</v>
      </c>
      <c r="B45" s="34" t="s">
        <v>52</v>
      </c>
      <c r="C45" s="25" t="s">
        <v>61</v>
      </c>
      <c r="D45" s="25"/>
      <c r="E45" s="35" t="s">
        <v>62</v>
      </c>
      <c r="F45" s="12" t="str">
        <f>_xlfn.DISPIMG("ID_030EBBCA8ECF4194B63E635DDA7E7087",1)</f>
        <v>=DISPIMG("ID_030EBBCA8ECF4194B63E635DDA7E7087",1)</v>
      </c>
    </row>
    <row r="46" spans="1:6">
      <c r="A46" s="26">
        <v>2</v>
      </c>
      <c r="B46" s="34" t="s">
        <v>52</v>
      </c>
      <c r="C46" s="25" t="s">
        <v>61</v>
      </c>
      <c r="D46" s="25"/>
      <c r="E46" s="36"/>
      <c r="F46" s="12"/>
    </row>
    <row r="47" spans="1:6">
      <c r="A47" s="26">
        <v>3</v>
      </c>
      <c r="B47" s="25" t="s">
        <v>52</v>
      </c>
      <c r="C47" s="25" t="s">
        <v>61</v>
      </c>
      <c r="D47" s="25"/>
      <c r="E47" s="36"/>
      <c r="F47" s="12"/>
    </row>
    <row r="48" spans="1:6">
      <c r="A48" s="26">
        <v>4</v>
      </c>
      <c r="B48" s="25" t="s">
        <v>52</v>
      </c>
      <c r="C48" s="25" t="s">
        <v>61</v>
      </c>
      <c r="D48" s="25"/>
      <c r="E48" s="36"/>
      <c r="F48" s="12"/>
    </row>
    <row r="49" spans="1:6">
      <c r="A49" s="26">
        <v>5</v>
      </c>
      <c r="B49" s="25" t="s">
        <v>52</v>
      </c>
      <c r="C49" s="25" t="s">
        <v>61</v>
      </c>
      <c r="D49" s="25"/>
      <c r="E49" s="37"/>
      <c r="F49" s="12"/>
    </row>
    <row r="50" spans="1:6">
      <c r="A50" s="26">
        <v>6</v>
      </c>
      <c r="B50" s="25" t="s">
        <v>43</v>
      </c>
      <c r="C50" s="25" t="s">
        <v>43</v>
      </c>
      <c r="D50" s="25"/>
      <c r="E50" s="25"/>
      <c r="F50" s="12"/>
    </row>
    <row r="51" spans="1:6">
      <c r="A51" s="26">
        <v>7</v>
      </c>
      <c r="B51" s="25" t="s">
        <v>43</v>
      </c>
      <c r="C51" s="25" t="s">
        <v>43</v>
      </c>
      <c r="D51" s="25"/>
      <c r="E51" s="25"/>
      <c r="F51" s="12"/>
    </row>
    <row r="52" spans="1:6">
      <c r="A52" s="26">
        <v>8</v>
      </c>
      <c r="B52" s="25" t="s">
        <v>43</v>
      </c>
      <c r="C52" s="25" t="s">
        <v>43</v>
      </c>
      <c r="D52" s="25"/>
      <c r="E52" s="25"/>
      <c r="F52" s="12" t="str">
        <f>_xlfn.DISPIMG("ID_C51C224689C74947B7B05AD8A49F2504",1)</f>
        <v>=DISPIMG("ID_C51C224689C74947B7B05AD8A49F2504",1)</v>
      </c>
    </row>
    <row r="53" spans="1:6">
      <c r="A53" s="26">
        <v>9</v>
      </c>
      <c r="B53" s="25" t="s">
        <v>43</v>
      </c>
      <c r="C53" s="25" t="s">
        <v>43</v>
      </c>
      <c r="D53" s="25"/>
      <c r="E53" s="25"/>
      <c r="F53" s="12"/>
    </row>
    <row r="54" spans="1:6">
      <c r="A54" s="26">
        <v>10</v>
      </c>
      <c r="B54" s="25" t="s">
        <v>43</v>
      </c>
      <c r="C54" s="25" t="s">
        <v>43</v>
      </c>
      <c r="D54" s="25"/>
      <c r="E54" s="25"/>
      <c r="F54" s="12"/>
    </row>
    <row r="55" ht="18" customHeight="1" spans="1:6">
      <c r="A55" s="26">
        <v>11</v>
      </c>
      <c r="B55" s="25" t="s">
        <v>63</v>
      </c>
      <c r="C55" s="25" t="s">
        <v>64</v>
      </c>
      <c r="D55" s="38" t="s">
        <v>46</v>
      </c>
      <c r="E55" s="35" t="s">
        <v>65</v>
      </c>
      <c r="F55" s="12"/>
    </row>
    <row r="56" ht="21" customHeight="1" spans="1:6">
      <c r="A56" s="26">
        <v>12</v>
      </c>
      <c r="B56" s="25" t="s">
        <v>66</v>
      </c>
      <c r="C56" s="25" t="s">
        <v>67</v>
      </c>
      <c r="D56" s="38" t="s">
        <v>46</v>
      </c>
      <c r="E56" s="37"/>
      <c r="F56" s="12"/>
    </row>
    <row r="57" ht="40" customHeight="1" spans="1:6">
      <c r="A57" s="26">
        <v>13</v>
      </c>
      <c r="B57" s="25" t="s">
        <v>68</v>
      </c>
      <c r="C57" s="25" t="s">
        <v>69</v>
      </c>
      <c r="D57" s="38" t="s">
        <v>46</v>
      </c>
      <c r="E57" s="39" t="s">
        <v>70</v>
      </c>
      <c r="F57" s="12"/>
    </row>
    <row r="58" ht="34" customHeight="1" spans="1:6">
      <c r="A58" s="26">
        <v>14</v>
      </c>
      <c r="B58" s="25" t="s">
        <v>71</v>
      </c>
      <c r="C58" s="25" t="s">
        <v>72</v>
      </c>
      <c r="D58" s="38" t="s">
        <v>46</v>
      </c>
      <c r="E58" s="40" t="s">
        <v>73</v>
      </c>
      <c r="F58" s="12"/>
    </row>
    <row r="60" spans="1:6">
      <c r="A60" s="6" t="s">
        <v>74</v>
      </c>
      <c r="B60" s="7"/>
      <c r="C60" s="7"/>
      <c r="D60" s="7"/>
      <c r="E60" s="7"/>
      <c r="F60" s="8"/>
    </row>
    <row r="61" spans="1:6">
      <c r="A61" s="9" t="s">
        <v>75</v>
      </c>
      <c r="B61" s="10"/>
      <c r="C61" s="10"/>
      <c r="D61" s="10"/>
      <c r="E61" s="10"/>
      <c r="F61" s="11"/>
    </row>
    <row r="62" ht="76" customHeight="1" spans="1:6">
      <c r="A62" s="26"/>
      <c r="B62" s="25"/>
      <c r="C62" s="25"/>
      <c r="D62" s="25"/>
      <c r="E62" s="25"/>
      <c r="F62" s="25" t="str">
        <f>_xlfn.DISPIMG("ID_6719FB4658424F1C915D6DDEDCCF5314",1)</f>
        <v>=DISPIMG("ID_6719FB4658424F1C915D6DDEDCCF5314",1)</v>
      </c>
    </row>
  </sheetData>
  <mergeCells count="31">
    <mergeCell ref="A1:F1"/>
    <mergeCell ref="A2:F2"/>
    <mergeCell ref="A3:F3"/>
    <mergeCell ref="A4:F4"/>
    <mergeCell ref="A5:F5"/>
    <mergeCell ref="A6:F6"/>
    <mergeCell ref="A16:F16"/>
    <mergeCell ref="A17:F17"/>
    <mergeCell ref="A18:F18"/>
    <mergeCell ref="A19:F19"/>
    <mergeCell ref="A24:F24"/>
    <mergeCell ref="A25:F25"/>
    <mergeCell ref="A32:F32"/>
    <mergeCell ref="A33:F33"/>
    <mergeCell ref="A42:F42"/>
    <mergeCell ref="A43:F43"/>
    <mergeCell ref="A60:F60"/>
    <mergeCell ref="A61:F61"/>
    <mergeCell ref="E8:E9"/>
    <mergeCell ref="E10:E11"/>
    <mergeCell ref="E12:E13"/>
    <mergeCell ref="E14:E15"/>
    <mergeCell ref="E21:E22"/>
    <mergeCell ref="E45:E49"/>
    <mergeCell ref="E55:E56"/>
    <mergeCell ref="F8:F15"/>
    <mergeCell ref="F21:F22"/>
    <mergeCell ref="F27:F30"/>
    <mergeCell ref="F35:F37"/>
    <mergeCell ref="F45:F51"/>
    <mergeCell ref="F52:F58"/>
  </mergeCells>
  <pageMargins left="0.393700787401575" right="0.393700787401575" top="0.748031496062992" bottom="0.748031496062992" header="0.31496062992126" footer="0.31496062992126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inno-100</dc:creator>
  <cp:lastModifiedBy>空白</cp:lastModifiedBy>
  <dcterms:created xsi:type="dcterms:W3CDTF">2015-06-05T18:19:00Z</dcterms:created>
  <cp:lastPrinted>2021-07-05T09:41:00Z</cp:lastPrinted>
  <dcterms:modified xsi:type="dcterms:W3CDTF">2023-03-13T08:55:26Z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B75D55E496414F8AAF058610A3890742</vt:lpwstr>
  </property>
</Properties>
</file>