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L:\10 MRD\2023\02 产品\00竞品分析\品牌产品路线分析\TI\素材\"/>
    </mc:Choice>
  </mc:AlternateContent>
  <xr:revisionPtr revIDLastSave="0" documentId="13_ncr:1_{F2A1C750-59B4-451C-B6F6-5A4BB1A12C25}" xr6:coauthVersionLast="47" xr6:coauthVersionMax="47" xr10:uidLastSave="{00000000-0000-0000-0000-000000000000}"/>
  <bookViews>
    <workbookView minimized="1" xWindow="3240" yWindow="3240" windowWidth="17280" windowHeight="9072" xr2:uid="{00000000-000D-0000-FFFF-FFFF00000000}"/>
  </bookViews>
  <sheets>
    <sheet name="parametric-data (5)" sheetId="1" r:id="rId1"/>
  </sheets>
  <definedNames>
    <definedName name="_xlnm._FilterDatabase" localSheetId="0" hidden="1">'parametric-data (5)'!$D$8:$D$1522</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 i="1" l="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alcChain>
</file>

<file path=xl/sharedStrings.xml><?xml version="1.0" encoding="utf-8"?>
<sst xmlns="http://schemas.openxmlformats.org/spreadsheetml/2006/main" count="15219" uniqueCount="4407">
  <si>
    <t>NOTE: The table below does not have formatting applied.</t>
  </si>
  <si>
    <t>Select the entire sheet (ctrl+A) and apply</t>
  </si>
  <si>
    <t>"Auto-fit column width" to make all information visible</t>
  </si>
  <si>
    <t>(Format -&gt; Column -&gt; Autofit column width)</t>
  </si>
  <si>
    <t>Part number</t>
  </si>
  <si>
    <t>Description</t>
  </si>
  <si>
    <t>订购和质量</t>
  </si>
  <si>
    <t>SubFamily</t>
  </si>
  <si>
    <t>Number of channels
(#)</t>
  </si>
  <si>
    <t>Total supply voltage
(Min)
(+5V=5, +/-5V=10)</t>
  </si>
  <si>
    <t>Total supply voltage
(Max)
(+5V=5, +/-5V=10)</t>
  </si>
  <si>
    <t>GBW
(Typ)
(MHz)</t>
  </si>
  <si>
    <t>Slew rate
(Typ)
(V/us)</t>
  </si>
  <si>
    <t>Rail-to-rail</t>
  </si>
  <si>
    <t>Vos (offset voltage @ 25 C)
(Max)
(mV)</t>
  </si>
  <si>
    <t>Features</t>
  </si>
  <si>
    <t>Iq per channel
(Typ)
(mA)</t>
  </si>
  <si>
    <t>Rating</t>
  </si>
  <si>
    <t>Operating temperature range
(C)</t>
  </si>
  <si>
    <t>Package Group</t>
  </si>
  <si>
    <t>Approx. price
(USD)</t>
  </si>
  <si>
    <t>TI functional safety category</t>
  </si>
  <si>
    <t>Offset drift
(Typ)
(uV/C)</t>
  </si>
  <si>
    <t>OPA2992-Q1</t>
  </si>
  <si>
    <t>汽车类双通道 40V 10MHz 轨至轨输入和输出低噪声运算放大器</t>
  </si>
  <si>
    <t>通用运算放大器</t>
  </si>
  <si>
    <t>In,
Out</t>
  </si>
  <si>
    <t>EMI Hardened,
MUX Friendly,
Small Size</t>
  </si>
  <si>
    <t>Automotive</t>
  </si>
  <si>
    <t>-40 to 125</t>
  </si>
  <si>
    <t>SOIC|8, VSSOP|8</t>
  </si>
  <si>
    <t>US$0.607 | 1ku</t>
  </si>
  <si>
    <t xml:space="preserve"> --- </t>
  </si>
  <si>
    <t>OPA1633</t>
  </si>
  <si>
    <t>超低失真、195MHz、全差分音频放大器</t>
  </si>
  <si>
    <t>音频运算放大器</t>
  </si>
  <si>
    <t>No</t>
  </si>
  <si>
    <t>Burr-Brown™ Audio,
Shutdown</t>
  </si>
  <si>
    <t>Catalog</t>
  </si>
  <si>
    <t>-40 to 85</t>
  </si>
  <si>
    <t>SOIC|8</t>
  </si>
  <si>
    <t>US$1.900 | 1ku</t>
  </si>
  <si>
    <t>LMV321A-Q1</t>
  </si>
  <si>
    <t>汽车类、单通道、5.5V、1MHz、4mV 失调电压轨到轨输出运算放大器</t>
  </si>
  <si>
    <t>In to V-,
Out</t>
  </si>
  <si>
    <t>Cost Optimized,
EMI Hardened,
Small Size</t>
  </si>
  <si>
    <t>SC70|5</t>
  </si>
  <si>
    <t>US$0.120 | 1ku</t>
  </si>
  <si>
    <t>OPA2863A</t>
  </si>
  <si>
    <t>双路、高精度、低功耗、105MHz、12V RRIO 电压反馈放大器</t>
  </si>
  <si>
    <t>高速运算放大器 (GBW ≥ 50MHz)</t>
  </si>
  <si>
    <t>Shutdown,
Overload power limit,
Output short-circuit protection</t>
  </si>
  <si>
    <t>SON|10</t>
  </si>
  <si>
    <t>US$1.300 | 1ku</t>
  </si>
  <si>
    <t>OPA593</t>
  </si>
  <si>
    <t>85V、100µV、宽带宽 (10MHz)、高输出电流 (250mA) 精密运算放大器</t>
  </si>
  <si>
    <t>精密运算放大器 (Vos&lt;1mV)</t>
  </si>
  <si>
    <t>Out</t>
  </si>
  <si>
    <t>Adj Current Limit,
MUX Friendly,
Shutdown</t>
  </si>
  <si>
    <t>WSON|12</t>
  </si>
  <si>
    <t>US$4.000 | 1ku</t>
  </si>
  <si>
    <t>OPA2391</t>
  </si>
  <si>
    <t>采用 DSBGA 封装且具有微功耗、高速度功率比、低偏置电流的精密 RRIO 双路运算放大器</t>
  </si>
  <si>
    <t>e-Trim™</t>
  </si>
  <si>
    <t>DSBGA|9</t>
  </si>
  <si>
    <t>US$1.250 | 1ku</t>
  </si>
  <si>
    <t>OPA2392</t>
  </si>
  <si>
    <t>采用 DSBGA 封装的双路、低失调电压 (10μV)、低噪声 (6nV/√Hz)、飞安级偏置电流、e-trim™ 运算放大器</t>
  </si>
  <si>
    <t>US$1.350 | 1ku</t>
  </si>
  <si>
    <t>TLV9001-Q1</t>
  </si>
  <si>
    <t>汽车类、单通道、5.5V、1MHz 轨到轨输入和输出运算放大器</t>
  </si>
  <si>
    <t>US$0.094 | 1ku</t>
  </si>
  <si>
    <t>OPA4186</t>
  </si>
  <si>
    <t>具有轨到轨输入和输出的四路 24V、低功耗 (90μA)、5μV 失调电压零漂移运算放大器</t>
  </si>
  <si>
    <t>EMI Hardened,
Zero Drift</t>
  </si>
  <si>
    <t>SOIC|14</t>
  </si>
  <si>
    <t>US$1.150 | 1ku</t>
  </si>
  <si>
    <t>OPA186</t>
  </si>
  <si>
    <t>具有轨到轨输入和输出的单路 24V、低功耗 (90μA)、5μV 失调电压零漂移运算放大器</t>
  </si>
  <si>
    <t>SOT-23|5</t>
  </si>
  <si>
    <t>US$0.500 | 1ku</t>
  </si>
  <si>
    <t>TLV365</t>
  </si>
  <si>
    <t>2.2-V, 50-MHz single-supply rail-to-rail input and output operational amplifier</t>
  </si>
  <si>
    <t>Zero Crossover</t>
  </si>
  <si>
    <t>US$0.490 | 1ku</t>
  </si>
  <si>
    <t>OPA817</t>
  </si>
  <si>
    <t>800MHz、高精度、单位增益稳定、FET 输入运算放大器</t>
  </si>
  <si>
    <t>Shutdown</t>
  </si>
  <si>
    <t>-40 to 105</t>
  </si>
  <si>
    <t>WSON|8</t>
  </si>
  <si>
    <t>US$3.490 | 1ku</t>
  </si>
  <si>
    <t>OPA4205</t>
  </si>
  <si>
    <t>具有超 β 输入的低功耗、低噪声四通道 e-trim™ 运算放大器</t>
  </si>
  <si>
    <t>EMI Hardened,
Super Beta,
e-Trim™</t>
  </si>
  <si>
    <t>TSSOP|14</t>
  </si>
  <si>
    <t>US$2.400 | 1ku</t>
  </si>
  <si>
    <t>OPA4H199-SEP</t>
  </si>
  <si>
    <t>航天增强型产品四路 40V 4.5MHz 轨到轨输入和输出运算放大器</t>
  </si>
  <si>
    <t>EMI Hardened,
High Cload Drive,
MUX Friendly,
Small Size</t>
  </si>
  <si>
    <t>Space</t>
  </si>
  <si>
    <t>-55 to 125</t>
  </si>
  <si>
    <t>SOT-23-THIN|14</t>
  </si>
  <si>
    <t>US$200.000 | 1ku</t>
  </si>
  <si>
    <t>OPA4991-EP</t>
  </si>
  <si>
    <t>增强型产品四路 40V 4.5MHz 轨到轨输入和输出 (RRIO) 运算放大器</t>
  </si>
  <si>
    <t>HiRel Enhanced Product</t>
  </si>
  <si>
    <t>OPA2828</t>
  </si>
  <si>
    <t>双通道、高速（45MHz 和 150V/μs）、36V、低噪声 (4nV/√Hz) RRO JFET 运算放大器</t>
  </si>
  <si>
    <t>MUX Friendly</t>
  </si>
  <si>
    <t>HVSSOP|8</t>
  </si>
  <si>
    <t>US$5.940 | 1ku</t>
  </si>
  <si>
    <t>OPA328</t>
  </si>
  <si>
    <t>零交叉、50μV 失调电压、40MHz 宽带宽、RRIO、精密 CMOS 运算放大器</t>
  </si>
  <si>
    <t>EMI Hardened,
Zero Crossover,
e-Trim™</t>
  </si>
  <si>
    <t>US$0.975 | 1ku</t>
  </si>
  <si>
    <t>OPA992-Q1</t>
  </si>
  <si>
    <t>汽车类单通道 40V 10MHz 轨至轨输入和输出低噪声运算放大器</t>
  </si>
  <si>
    <t>EMI Hardened,
MUX Friendly</t>
  </si>
  <si>
    <t>SC70|5, SOT-23|5</t>
  </si>
  <si>
    <t>US$0.453 | 1ku</t>
  </si>
  <si>
    <t>OPA310</t>
  </si>
  <si>
    <t>单通道、5.5V、3MHz 高输出电流 (150mA) 快速关断 (1μs) 运算放大器</t>
  </si>
  <si>
    <t>Shutdown,
Small Size</t>
  </si>
  <si>
    <t>SC70|6</t>
  </si>
  <si>
    <t>US$0.262 | 1ku</t>
  </si>
  <si>
    <t>LM324B</t>
  </si>
  <si>
    <t>工作温度为 -40°C 至 85°C 的四通道、36V、1.2MHz、3mV 失调电压运算放大器</t>
  </si>
  <si>
    <t>In to V-</t>
  </si>
  <si>
    <t>Cost Optimized,
EMI Hardened,
Standard Amps</t>
  </si>
  <si>
    <t>US$0.049 | 1ku</t>
  </si>
  <si>
    <t>LM2902B</t>
  </si>
  <si>
    <t>工作温度为 -40°C 至 125°C 的四路、36V、1.2MHz 运算放大器</t>
  </si>
  <si>
    <t>US$0.051 | 1ku</t>
  </si>
  <si>
    <t>OPA4310</t>
  </si>
  <si>
    <t>四通道、5.5V、3MHz 高输出电流 (150mA) 快速关断 (1μs) 运算放大器</t>
  </si>
  <si>
    <t>WQFN|16</t>
  </si>
  <si>
    <t>US$0.621 | 1ku</t>
  </si>
  <si>
    <t>OPA205</t>
  </si>
  <si>
    <t>具有低输入偏置电流和低噪声的精密轨到轨双极运算放大器</t>
  </si>
  <si>
    <t>Super Beta,
e-Trim™</t>
  </si>
  <si>
    <t>US$0.870 | 1ku</t>
  </si>
  <si>
    <t>OPA2186</t>
  </si>
  <si>
    <t>具有轨到轨输入和输出的双路 24V、90μA、5μV 失调电压零漂移运算放大器</t>
  </si>
  <si>
    <t>SOIC|8, SOT-23-THIN|8</t>
  </si>
  <si>
    <t>US$0.790 | 1ku</t>
  </si>
  <si>
    <t>OPA2675</t>
  </si>
  <si>
    <t>双通道、宽带、大功率输出、电流反馈放大器</t>
  </si>
  <si>
    <t>Shutdown,
Adjustable BW/IQ/IOUT</t>
  </si>
  <si>
    <t>VQFN|16</t>
  </si>
  <si>
    <t>US$1.390 | 1ku</t>
  </si>
  <si>
    <t>OPA206</t>
  </si>
  <si>
    <t>具有超 ß 输入和 OVP 的低功耗 (240µA)、低噪声 (8nV/√Hz)、精密 e-trim™ 运算放大器</t>
  </si>
  <si>
    <t>Overvoltage Protection,
Super Beta,
e-Trim™</t>
  </si>
  <si>
    <t>US$0.950 | 1ku</t>
  </si>
  <si>
    <t>OPA2328</t>
  </si>
  <si>
    <t>50μV 失调电压、40MHz 宽带宽、RRIO、双通道精密 CMOS 运算放大器</t>
  </si>
  <si>
    <t>VSSOP|8</t>
  </si>
  <si>
    <t>US$1.400 | 1ku</t>
  </si>
  <si>
    <t>OPA4H014-SEP</t>
  </si>
  <si>
    <t>采用空间增强型塑料的耐辐射 11MHz 低噪声精密 RRO JFET 放大器</t>
  </si>
  <si>
    <t>US$400.000 | 1ku</t>
  </si>
  <si>
    <t>OPA2310</t>
  </si>
  <si>
    <t>双通道、5.5V、3MHz、高输出电流 (150mA)、快速关断 (1μs) 运算放大器</t>
  </si>
  <si>
    <t>SOIC|8, VSSOP|8, WSON|8, X2QFN|10</t>
  </si>
  <si>
    <t>US$0.350 | 1ku</t>
  </si>
  <si>
    <t>LM2902B-Q1</t>
  </si>
  <si>
    <t>运行温度范围为 -40°C 至 125°C 的汽车类四路、36V、1.2MHz 运算放大器</t>
  </si>
  <si>
    <t>US$0.104 | 1ku</t>
  </si>
  <si>
    <t>LM2904BA-Q1</t>
  </si>
  <si>
    <t>汽车类双路 36V、1.2MHz、2mV 失调电压运算放大器</t>
  </si>
  <si>
    <t>SOIC|8, TSSOP|8, VSSOP|8</t>
  </si>
  <si>
    <t>TLV387</t>
  </si>
  <si>
    <t>超高精度、零漂移、低输入偏置电流单路运算放大器</t>
  </si>
  <si>
    <t>Cost Optimized,
Zero Drift</t>
  </si>
  <si>
    <t>US$0.880 | 1ku</t>
  </si>
  <si>
    <t>OPA3S2859-EP</t>
  </si>
  <si>
    <t>增强型产品双通道 900MHz、2.2nV/√Hz 可编程增益跨阻放大器</t>
  </si>
  <si>
    <t>WQFN|24</t>
  </si>
  <si>
    <t>US$19.990 | 1ku</t>
  </si>
  <si>
    <t>OPA182</t>
  </si>
  <si>
    <t>高精度 36V、5MHz、单路、低噪声、零漂移、多路复用器友好型放大器</t>
  </si>
  <si>
    <t>EMI Hardened,
MUX Friendly,
Zero Drift</t>
  </si>
  <si>
    <t>SOIC|8, SOT-23|5</t>
  </si>
  <si>
    <t>US$0.920 | 1ku</t>
  </si>
  <si>
    <t>OPA4182</t>
  </si>
  <si>
    <t>36V、5MHz、四路、低噪声、零漂移、多路复用器友好型精密运算放大器</t>
  </si>
  <si>
    <t>OPA1677</t>
  </si>
  <si>
    <t>低失真 (-120dB)、低噪声 (4.5nV/rtHz)、单路音频运算放大器</t>
  </si>
  <si>
    <t>Small Size</t>
  </si>
  <si>
    <t>US$0.210 | 1ku</t>
  </si>
  <si>
    <t>OPA2388-Q1</t>
  </si>
  <si>
    <t>符合汽车标准的双路、宽带宽、零漂移、零交叉精密放大器</t>
  </si>
  <si>
    <t>EMI Hardened,
High Cload Drive,
Zero Crossover,
Zero Drift</t>
  </si>
  <si>
    <t>US$1.613 | 1ku</t>
  </si>
  <si>
    <t>Functional Safety-Capable</t>
  </si>
  <si>
    <t>OPA4387</t>
  </si>
  <si>
    <t>超高精度 (2uV)、零漂移 (0.003μV/C)、低输入偏置电流运算放大器（四路）</t>
  </si>
  <si>
    <t>Zero Drift</t>
  </si>
  <si>
    <t>US$2.020 | 1ku</t>
  </si>
  <si>
    <t>TLV9364</t>
  </si>
  <si>
    <t>四路、40V、10.6MHz 轨至轨输出运算放大器</t>
  </si>
  <si>
    <t>SOIC|14, TSSOP|14</t>
  </si>
  <si>
    <t>US$0.480 | 1ku</t>
  </si>
  <si>
    <t>OPA1655</t>
  </si>
  <si>
    <t>SoundPlus™ 超低噪声和失真、Burr-Brown™ 单路音频运算放大器</t>
  </si>
  <si>
    <t>Burr-Brown™ Audio,
Premium Sound</t>
  </si>
  <si>
    <t>US$0.750 | 1ku</t>
  </si>
  <si>
    <t>TLV9164</t>
  </si>
  <si>
    <t>四路、16V、11MHz、轨至轨输入/输出、低失调电压、低噪声运算放大器</t>
  </si>
  <si>
    <t>US$0.552 | 1ku</t>
  </si>
  <si>
    <t>OPA4992</t>
  </si>
  <si>
    <t>四路、40V、10.6MHz、轨至轨输入/输出、低失调电压、低噪声运算放大器</t>
  </si>
  <si>
    <t>US$0.768 | 1ku</t>
  </si>
  <si>
    <t>BUF802</t>
  </si>
  <si>
    <t>宽带宽、2.3nV/√Hz、高输入阻抗 JFET 缓冲器</t>
  </si>
  <si>
    <t>Adjustable BW/IQ/IOUT,
Integrated Clamps</t>
  </si>
  <si>
    <t>US$1.800 | 1ku</t>
  </si>
  <si>
    <t>TLV9361</t>
  </si>
  <si>
    <t>单路、40V、10.6MHz 轨至轨输出运算放大器</t>
  </si>
  <si>
    <t>Cost Optimized,
EMI Hardened</t>
  </si>
  <si>
    <t>US$0.240 | 1ku</t>
  </si>
  <si>
    <t>TLV9161</t>
  </si>
  <si>
    <t>单路、16V、11MHz、轨至轨输入/输出、低失调电压、低噪声运算放大器</t>
  </si>
  <si>
    <t>EMI Hardened,
MUX Friendly,
Shutdown</t>
  </si>
  <si>
    <t>SC70|5, SOT-23|5, SOT-23|6</t>
  </si>
  <si>
    <t>US$0.276 | 1ku</t>
  </si>
  <si>
    <t>OPA863</t>
  </si>
  <si>
    <t>单通道低功耗 110MHz 12V 轨到轨输入和输出电压反馈放大器</t>
  </si>
  <si>
    <t>SOT-23|5, SOT-23|6</t>
  </si>
  <si>
    <t>US$0.577 | 1ku</t>
  </si>
  <si>
    <t>TLV9362</t>
  </si>
  <si>
    <t>双路、40V、10.6MHz 轨至轨输出运算放大器</t>
  </si>
  <si>
    <t>SOIC|8, SOT-23-THIN|8, TSSOP|8, VSSOP|8</t>
  </si>
  <si>
    <t>US$0.336 | 1ku</t>
  </si>
  <si>
    <t>TLV9162</t>
  </si>
  <si>
    <t>双路、16V、11MHz、轨到轨输入和输出低失调电压低噪声运算放大器</t>
  </si>
  <si>
    <t>SOIC|8, SOT-23-THIN|8, TSSOP|8, VSSOP|8, WSON|8, X2QFN|10</t>
  </si>
  <si>
    <t>US$0.386 | 1ku</t>
  </si>
  <si>
    <t>OPA992</t>
  </si>
  <si>
    <t>单路、40V、10.6MHz、轨至轨输入/输出、低失调电压、低噪声运算放大器</t>
  </si>
  <si>
    <t>US$0.384 | 1ku</t>
  </si>
  <si>
    <t>OPA2992</t>
  </si>
  <si>
    <t>双路、40V、10.6MHz、轨到轨输入和输出低失调电压低噪声运算放大器</t>
  </si>
  <si>
    <t>US$0.538 | 1ku</t>
  </si>
  <si>
    <t>OPA387</t>
  </si>
  <si>
    <t>超高精度 (2uV)、零漂移 (0.003uV/°C)、低输入偏置电流运算放大器（单路）</t>
  </si>
  <si>
    <t>US$0.990 | 1ku</t>
  </si>
  <si>
    <t>OPA4189</t>
  </si>
  <si>
    <t>四路、14MHz、支持多路复用器、零漂移、轨到轨输出、精密运算放大器</t>
  </si>
  <si>
    <t>EMI Hardened,
High Cload Drive,
Zero Drift</t>
  </si>
  <si>
    <t>US$2.310 | 1ku</t>
  </si>
  <si>
    <t>TLV9351-Q1</t>
  </si>
  <si>
    <t>支持多路复用器的汽车类单通道 3.5MHz、40V、RRO 运算放大器</t>
  </si>
  <si>
    <t>Cost Optimized,
EMI Hardened,
MUX Friendly</t>
  </si>
  <si>
    <t>US$0.248 | 1ku</t>
  </si>
  <si>
    <t>TLV9151-Q1</t>
  </si>
  <si>
    <t>汽车类 16V、单通道 4.5MHz、轨至轨输入/输出、低失调电压、低噪声运算放大器</t>
  </si>
  <si>
    <t>Cost Optimized,
EMI Hardened,
High Cload Drive,
MUX Friendly</t>
  </si>
  <si>
    <t>US$0.286 | 1ku</t>
  </si>
  <si>
    <t>OPA991-Q1</t>
  </si>
  <si>
    <t>汽车级单路 40V 4.5MHz 低功耗运算放大器</t>
  </si>
  <si>
    <t>EMI Hardened,
High Cload Drive,
MUX Friendly</t>
  </si>
  <si>
    <t>US$0.396 | 1ku</t>
  </si>
  <si>
    <t>LMP7704-SP</t>
  </si>
  <si>
    <t>Radiation-hardness-assured (RHA), precision low-input-bias wide-supply-range amplifier with RRIO</t>
  </si>
  <si>
    <t>CFP|14</t>
  </si>
  <si>
    <t>US$900.000 | 1ku</t>
  </si>
  <si>
    <t>OPA3S328</t>
  </si>
  <si>
    <t>带集成增益开关的高速 (40MHz)、高精度 (60µV)、低噪声运算放大器</t>
  </si>
  <si>
    <t>Shutdown,
Small Size,
Zero Crossover</t>
  </si>
  <si>
    <t>VQFN|20</t>
  </si>
  <si>
    <t>US$3.380 | 1ku</t>
  </si>
  <si>
    <t>OPA397</t>
  </si>
  <si>
    <t>单路、低失调电压 (0.06mV)、低噪声、低偏置电流、成本优化型、RRIO、e-trim™ 运算放大器</t>
  </si>
  <si>
    <t>US$0.650 | 1ku</t>
  </si>
  <si>
    <t>OPA392</t>
  </si>
  <si>
    <t>单路、低失调电压 (0.01mV)、低噪声 (6nV/rtHz)、飞安级偏置电流、RRIO、e-trim™ 运算放大器</t>
  </si>
  <si>
    <t>US$0.830 | 1ku</t>
  </si>
  <si>
    <t>TL081H</t>
  </si>
  <si>
    <t>工作温度范围为 -40°C 至 125°C 且输入接近 V+ 的单路、40V、5.25MHz、4mV 失调电压、20V/µs 运算放大器</t>
  </si>
  <si>
    <t>In to V+</t>
  </si>
  <si>
    <t>SC70|5, SOIC|8, SOT-23|5</t>
  </si>
  <si>
    <t>US$0.048 | 1ku</t>
  </si>
  <si>
    <t>OPA396</t>
  </si>
  <si>
    <t>微功耗、高精度、高速度功率比、成本优化型 RRIO 单路运算放大器</t>
  </si>
  <si>
    <t>US$0.440 | 1ku</t>
  </si>
  <si>
    <t>TL071H</t>
  </si>
  <si>
    <t>工作温度范围为 -40°C 至 125°C、输入接近 V+ 的单路、40V、5MHz、4mV 失调电压、20V/µs 运算放大器</t>
  </si>
  <si>
    <t>OPA4863</t>
  </si>
  <si>
    <t>四路低功耗 110MHz RRIO 电压反馈放大器</t>
  </si>
  <si>
    <t>TL082H</t>
  </si>
  <si>
    <t>工作温度范围为 -40°C 至 125°C 且输入接近 V+ 的双路、40V、5.25MHz、4mV 失调电压、20V/µs 运算放大器</t>
  </si>
  <si>
    <t>SOIC|8, SOT-23-THIN|8, TSSOP|8</t>
  </si>
  <si>
    <t>US$0.061 | 1ku</t>
  </si>
  <si>
    <t>TL072H</t>
  </si>
  <si>
    <t>工作温度范围为 -40°C 至 125°C 且输入接近 V+ 的双路、40V、5MHz、4mV 失调电压、20V/µs 运算放大器</t>
  </si>
  <si>
    <t>OPA2205</t>
  </si>
  <si>
    <t>具有低输入偏置电流和低噪声的精密、轨至轨、双极运算放大器</t>
  </si>
  <si>
    <t>US$1.500 | 1ku</t>
  </si>
  <si>
    <t>TLV9354-Q1</t>
  </si>
  <si>
    <t>汽车级、四路、40V、3.5MHz、低功耗运算放大器</t>
  </si>
  <si>
    <t>Cost Optimized,
EMI Hardened,
MUX Friendly,
Small Size</t>
  </si>
  <si>
    <t>SOIC|14, SOT-23-THIN|14, TSSOP|14</t>
  </si>
  <si>
    <t>US$0.458 | 1ku</t>
  </si>
  <si>
    <t>TLV9154-Q1</t>
  </si>
  <si>
    <t>汽车级、四路、16V、4.5MHz、低功耗运算放大器</t>
  </si>
  <si>
    <t>Cost Optimized,
EMI Hardened,
High Cload Drive,
MUX Friendly,
Small Size</t>
  </si>
  <si>
    <t>US$0.528 | 1ku</t>
  </si>
  <si>
    <t>OPA4991-Q1</t>
  </si>
  <si>
    <t>汽车类四路 40V 4.5MHz 低功耗运算放大器</t>
  </si>
  <si>
    <t>US$0.732 | 1ku</t>
  </si>
  <si>
    <t>OPA2607-Q1</t>
  </si>
  <si>
    <t>汽车类双通道 50MHz 解补偿轨至轨输出 CMOS 运算放大器</t>
  </si>
  <si>
    <t>Decompensated</t>
  </si>
  <si>
    <t>US$0.578 | 1ku</t>
  </si>
  <si>
    <t>OPA607-Q1</t>
  </si>
  <si>
    <t>汽车类 50MHz、低功耗、6V/V 稳定增益、轨至轨输出 CMOS 运算放大器</t>
  </si>
  <si>
    <t>Shutdown, Decompensated</t>
  </si>
  <si>
    <t>US$0.413 | 1ku</t>
  </si>
  <si>
    <t>OPA210</t>
  </si>
  <si>
    <t>2.2nV/√Hz 低功耗 36V 运算放大器</t>
  </si>
  <si>
    <t>Super Beta</t>
  </si>
  <si>
    <t>SOIC|8, SOT-23|5, VSSOP|8</t>
  </si>
  <si>
    <t>US$1.155 | 1ku</t>
  </si>
  <si>
    <t>OPA858-Q1</t>
  </si>
  <si>
    <t>具有 FET 输入的汽车类 5.5GHz 增益带宽、解补偿跨阻放大器</t>
  </si>
  <si>
    <t>Shutdown,
Decompensated</t>
  </si>
  <si>
    <t>US$2.726 | 1ku</t>
  </si>
  <si>
    <t>OPA855-Q1</t>
  </si>
  <si>
    <t>具有双极输入的汽车类 8GHz 增益带宽、解补偿跨阻抗放大器</t>
  </si>
  <si>
    <t>US$2.849 | 1ku</t>
  </si>
  <si>
    <t>OPA859-Q1</t>
  </si>
  <si>
    <t>汽车类 1.8GHz 单位增益带宽、3.3nV/√Hz FET 输入放大器</t>
  </si>
  <si>
    <t>US$2.066 | 1ku</t>
  </si>
  <si>
    <t>OPA2206</t>
  </si>
  <si>
    <t>具有 e-trim™ 和超 β 输入晶体管的 OVP ±40V、低功耗、低噪声精密放大器</t>
  </si>
  <si>
    <t>EMI Hardened,
Overvoltage Protection,
Super Beta,
e-Trim™</t>
  </si>
  <si>
    <t>US$1.600 | 1ku</t>
  </si>
  <si>
    <t>OPA2863</t>
  </si>
  <si>
    <t>双路低功耗 110MHz 12V 轨至轨输入和输出 (RRIO) 电压反馈放大器</t>
  </si>
  <si>
    <t>QFN|10, SOIC|8, VSSOP|8</t>
  </si>
  <si>
    <t>US$0.890 | 1ku</t>
  </si>
  <si>
    <t>TLV9061-Q1</t>
  </si>
  <si>
    <t>适用于成本优化型应用的汽车级、单路、5.5V、10MHz、RRIO 运算放大器</t>
  </si>
  <si>
    <t>Cost Optimized,
EMI Hardened,
Shutdown,
Small Size</t>
  </si>
  <si>
    <t>SOT-23|6</t>
  </si>
  <si>
    <t>US$0.164 | 1ku</t>
  </si>
  <si>
    <t>TLV9352-Q1</t>
  </si>
  <si>
    <t>汽车级、双路、40V、3.5MHz、低功耗运算放大器</t>
  </si>
  <si>
    <t>US$0.332 | 1ku</t>
  </si>
  <si>
    <t>TLV9152-Q1</t>
  </si>
  <si>
    <t>汽车级双路 16V 4.5MHz 低功耗运算放大器</t>
  </si>
  <si>
    <t>US$0.382 | 1ku</t>
  </si>
  <si>
    <t>OPA2991-Q1</t>
  </si>
  <si>
    <t>汽车级、双路、40V、4.5MHz、低功耗运算放大器</t>
  </si>
  <si>
    <t>US$0.531 | 1ku</t>
  </si>
  <si>
    <t>TLV9041</t>
  </si>
  <si>
    <t>Single, 5.5-V, 350-kHz, Ultra-low 1.2-V, low quiescent current (10-μA) op amp</t>
  </si>
  <si>
    <t>Cost Optimized,
EMI Hardened,
Low Power,
Shutdown,
Small Size</t>
  </si>
  <si>
    <t>SC70|5, SOT-23|5, SOT-23|6, X2SON|5</t>
  </si>
  <si>
    <t>US$0.129 | 1ku</t>
  </si>
  <si>
    <t>OPA391</t>
  </si>
  <si>
    <t>微功耗、高精度、高速度功率比、低偏置电流 RRIO 单路运算放大器</t>
  </si>
  <si>
    <t>US$0.767 | 1ku</t>
  </si>
  <si>
    <t>OPA4197-Q1</t>
  </si>
  <si>
    <t>汽车类、四通道、高精度、36V、10MHz 轨至轨输入/输出运算放大器</t>
  </si>
  <si>
    <t>EMI Hardened,
High Cload Drive,
MUX Friendly,
e-Trim™</t>
  </si>
  <si>
    <t>US$1.473 | 1ku</t>
  </si>
  <si>
    <t>OPA2387</t>
  </si>
  <si>
    <t>超高精度、零温漂、低输入偏置电流运算放大器</t>
  </si>
  <si>
    <t>VSSOP|8, WSON|8</t>
  </si>
  <si>
    <t>US$1.470 | 1ku</t>
  </si>
  <si>
    <t>TLV9044</t>
  </si>
  <si>
    <t>四路、5.5V、350kHz、超低 1.2V、低静态电流 (10μA) 运算放大器</t>
  </si>
  <si>
    <t>US$0.258 | 1ku</t>
  </si>
  <si>
    <t>TLV9354</t>
  </si>
  <si>
    <t>四路、40V、3.5MHz、低功耗运算放大器</t>
  </si>
  <si>
    <t>US$0.420 | 1ku</t>
  </si>
  <si>
    <t>TLV9154</t>
  </si>
  <si>
    <t>四路、16V、4.5MHz、低功耗运算放大器</t>
  </si>
  <si>
    <t>Cost Optimized,
EMI Hardened,
High Cload Drive,
MUX Friendly,
Shutdown,
Small Size</t>
  </si>
  <si>
    <t>QFN|14, SOIC|14, SOT-23-THIN|14, TSSOP|14</t>
  </si>
  <si>
    <t>US$0.484 | 1ku</t>
  </si>
  <si>
    <t>ALM2403-Q1</t>
  </si>
  <si>
    <t>适用于旋转变压器应用且具有低失真的汽车类双通道高电压功率运算放大器</t>
  </si>
  <si>
    <t>功率运算放大器</t>
  </si>
  <si>
    <t>Adj Current Limit,
EMI Hardened,
High Cload Drive,
Shutdown</t>
  </si>
  <si>
    <t>HTSSOP|14</t>
  </si>
  <si>
    <t>US$1.673 | 1ku</t>
  </si>
  <si>
    <t>TL084H</t>
  </si>
  <si>
    <t>工作温度范围为 -40°C 至 125°C 且输入接近 V+ 的四路、40V、5.25MHz、4mV 失调电压、20V/µs 运算放大器</t>
  </si>
  <si>
    <t>Cost Optimized,
EMI Hardened,
Small Size,
Standard Amps</t>
  </si>
  <si>
    <t>US$0.070 | 1ku</t>
  </si>
  <si>
    <t>OPA2145</t>
  </si>
  <si>
    <t>双路、5.5MHz、高压摆率、低噪声、低功耗、RRO 精密 JFET 运算放大器</t>
  </si>
  <si>
    <t>US$1.365 | 1ku</t>
  </si>
  <si>
    <t>OPA455</t>
  </si>
  <si>
    <t>150V、高带宽 6.5MHz、高压摆率 32V/µs 单位增益稳定运算放大器</t>
  </si>
  <si>
    <t>SO PowerPAD|8</t>
  </si>
  <si>
    <t>US$3.255 | 1ku</t>
  </si>
  <si>
    <t>TL074H</t>
  </si>
  <si>
    <t>工作温度范围为 -40°C 至 125°C 且输入接近 V+ 的四路、40V、5MHz、4mV 失调电压、20V/µs 运算放大器</t>
  </si>
  <si>
    <t>OPA2607</t>
  </si>
  <si>
    <t>双通道、低功耗、精密、50MHz 解补偿 CMOS 运算放大器</t>
  </si>
  <si>
    <t>SOIC|8, VSSOP|8, X2QFN|10</t>
  </si>
  <si>
    <t>TLV9042</t>
  </si>
  <si>
    <t>双路、5.5V、350kHz、超低 1.2V、低静态电流 (10μA) 运算放大器</t>
  </si>
  <si>
    <t>US$0.181 | 1ku</t>
  </si>
  <si>
    <t>OPA856</t>
  </si>
  <si>
    <t>具有 1.1GHz 单位增益带宽、0.9nV/√Hz 噪声的双极输入放大器</t>
  </si>
  <si>
    <t>US$2.000 | 1ku</t>
  </si>
  <si>
    <t>TLV9351</t>
  </si>
  <si>
    <t>单路、40V、3.5MHz、低功耗运算放大器</t>
  </si>
  <si>
    <t>TLV9151</t>
  </si>
  <si>
    <t>单路、16V、4.5MHz、低功耗运算放大器</t>
  </si>
  <si>
    <t>US$0.242 | 1ku</t>
  </si>
  <si>
    <t>OPA388-Q1</t>
  </si>
  <si>
    <t>符合汽车标准的宽带宽、零温漂、零交叉、精密放大器</t>
  </si>
  <si>
    <t>US$1.119 | 1ku</t>
  </si>
  <si>
    <t>LM2904LV-Q1</t>
  </si>
  <si>
    <t>汽车级、双路、5.5V、1MHz、3mV 失调电压运算放大器</t>
  </si>
  <si>
    <t>US$0.069 | 1ku</t>
  </si>
  <si>
    <t>LM2902LV-Q1</t>
  </si>
  <si>
    <t>汽车级、四路、5.5V、1MHz、3mV 失调电压运算放大器</t>
  </si>
  <si>
    <t>US$0.081 | 1ku</t>
  </si>
  <si>
    <t>OPA1679-Q1</t>
  </si>
  <si>
    <t>汽车类四通道、低噪声 4.5nV/rtHz、低失真 120dB 音频运算放大器</t>
  </si>
  <si>
    <t>US$0.545 | 1ku</t>
  </si>
  <si>
    <t>LMV324A-Q1</t>
  </si>
  <si>
    <t>汽车级四路、5.5V、1MHz、4mV 失调电压、RRO 运算放大器</t>
  </si>
  <si>
    <t>US$0.293 | 1ku</t>
  </si>
  <si>
    <t>OPA4991</t>
  </si>
  <si>
    <t>四路、40V、4.5MHz、低功耗运算放大器</t>
  </si>
  <si>
    <t>EMI Hardened,
High Cload Drive,
MUX Friendly,
Shutdown,
Small Size</t>
  </si>
  <si>
    <t>US$0.672 | 1ku</t>
  </si>
  <si>
    <t>LMV358A-Q1</t>
  </si>
  <si>
    <t>汽车级、双路、5.5V、1MHz、4mV 失调电压、RRO 运算放大器</t>
  </si>
  <si>
    <t>US$0.140 | 1ku</t>
  </si>
  <si>
    <t>TLV9002-Q1</t>
  </si>
  <si>
    <t>适用于成本优化型应用的汽车级、双路、5.5V、1MHz、RRIO 运算放大器</t>
  </si>
  <si>
    <t>US$0.126 | 1ku</t>
  </si>
  <si>
    <t>TLV9062-Q1</t>
  </si>
  <si>
    <t>汽车级、双路、5.5V、10MHz 运算放大器</t>
  </si>
  <si>
    <t>US$0.202 | 1ku</t>
  </si>
  <si>
    <t>TSV912A-Q1</t>
  </si>
  <si>
    <t>汽车级、双路、5.5V、8MHz、RRIO 运算放大器</t>
  </si>
  <si>
    <t>US$0.290 | 1ku</t>
  </si>
  <si>
    <t>OPA991</t>
  </si>
  <si>
    <t>单路、40V、4.5MHz、低功耗运算放大器</t>
  </si>
  <si>
    <t>TLV9004-Q1</t>
  </si>
  <si>
    <t>适用于成本优化型应用的汽车级、四路、5.5V、1MHz、RRIO 运算放大器</t>
  </si>
  <si>
    <t>US$0.174 | 1ku</t>
  </si>
  <si>
    <t>TSV914A-Q1</t>
  </si>
  <si>
    <t>汽车级、四路、5.5V、8MHz、RRIO 运算放大器</t>
  </si>
  <si>
    <t>US$0.431 | 1ku</t>
  </si>
  <si>
    <t>TLV197-Q1</t>
  </si>
  <si>
    <t>汽车类、单通道、高电压、精密 RRIO 运算放大器</t>
  </si>
  <si>
    <t>Cost Optimized,
EMI Hardened,
MUX Friendly,
e-Trim™</t>
  </si>
  <si>
    <t>US$0.468 | 1ku</t>
  </si>
  <si>
    <t>TLV2197-Q1</t>
  </si>
  <si>
    <t>汽车类、双通道、高电压、精密 RRIO 运算放大器</t>
  </si>
  <si>
    <t>US$0.701 | 1ku</t>
  </si>
  <si>
    <t>OPA2182</t>
  </si>
  <si>
    <t>高精度 36V、5MHz、双路、低噪声、零漂移、多路复用器友好型放大器</t>
  </si>
  <si>
    <t>US$1.340 | 1ku</t>
  </si>
  <si>
    <t>THP210</t>
  </si>
  <si>
    <t>高精密（40μV、0.1μV/C）、高压 (36V)、低噪声 (3.7nV/√Hz) 全差分放大器</t>
  </si>
  <si>
    <t>US$1.355 | 1ku</t>
  </si>
  <si>
    <t>OPA1637</t>
  </si>
  <si>
    <t>高保真、高电压 (36V)、低噪声 (3.7nV/rtHz) Burr-Brown™ 音频全差分放大器</t>
  </si>
  <si>
    <t>US$1.100 | 1ku</t>
  </si>
  <si>
    <t>OPA607</t>
  </si>
  <si>
    <t>适用于成本敏感型系统的低功耗、精密、50MHz 解补偿 CMOS 运算放大器</t>
  </si>
  <si>
    <t>SC70|6, SOT-23|5</t>
  </si>
  <si>
    <t>TLV4197-Q1</t>
  </si>
  <si>
    <t>汽车类、四通道、高电压、低失调电压、轨至轨输入/输出运算放大器</t>
  </si>
  <si>
    <t>US$0.998 | 1ku</t>
  </si>
  <si>
    <t>TLV9064-Q1</t>
  </si>
  <si>
    <t>适用于成本优化型应用的汽车级、四路、5.5V、10MHz、RRIO 运算放大器</t>
  </si>
  <si>
    <t>US$0.279 | 1ku</t>
  </si>
  <si>
    <t>TLV9352</t>
  </si>
  <si>
    <t>双路、40V、3.5MHz、低功耗运算放大器</t>
  </si>
  <si>
    <t>US$0.294 | 1ku</t>
  </si>
  <si>
    <t>TLV9152</t>
  </si>
  <si>
    <t>双路、16V、4.5MHz、低功耗运算放大器</t>
  </si>
  <si>
    <t>US$0.339 | 1ku</t>
  </si>
  <si>
    <t>TLV9301</t>
  </si>
  <si>
    <t>单路、40V、1MHz、低功耗运算放大器</t>
  </si>
  <si>
    <t>US$0.150 | 1ku</t>
  </si>
  <si>
    <t>TLV9101</t>
  </si>
  <si>
    <t>单路、16V、1.1MHz、低功耗运算放大器</t>
  </si>
  <si>
    <t>Cost Optimized,
EMI Hardened,
High Cload Drive,
MUX Friendly,
Shutdown</t>
  </si>
  <si>
    <t>US$0.173 | 1ku</t>
  </si>
  <si>
    <t>OPA818</t>
  </si>
  <si>
    <t>2.7GHz、13V、解补偿 7V/V FET 输入运算放大器</t>
  </si>
  <si>
    <t>SON|8</t>
  </si>
  <si>
    <t>TLV9304</t>
  </si>
  <si>
    <t>四路、40V、1MHz、低功耗运算放大器</t>
  </si>
  <si>
    <t>US$0.300 | 1ku</t>
  </si>
  <si>
    <t>TLV9104</t>
  </si>
  <si>
    <t>四路、16V、1.1MHz、低功耗运算放大器</t>
  </si>
  <si>
    <t>QFN|14, SOIC|14, TSSOP|14, WQFN|16</t>
  </si>
  <si>
    <t>US$0.346 | 1ku</t>
  </si>
  <si>
    <t>TLV2401-Q1</t>
  </si>
  <si>
    <t>汽车级、单路、16V、5.5kHz 运算放大器</t>
  </si>
  <si>
    <t>Low Power</t>
  </si>
  <si>
    <t>US$0.893 | 1ku</t>
  </si>
  <si>
    <t>OPA2375</t>
  </si>
  <si>
    <t>双路、5.5V、10MHz、低噪声 (4.6nV/√Hz)、RRO 运算放大器</t>
  </si>
  <si>
    <t>EMI Hardened</t>
  </si>
  <si>
    <t>US$0.515 | 1ku</t>
  </si>
  <si>
    <t>OPA990</t>
  </si>
  <si>
    <t>单路、40V、1.1MHz、低功耗运算放大器</t>
  </si>
  <si>
    <t>EMI Hardened,
High Cload Drive,
MUX Friendly,
Shutdown</t>
  </si>
  <si>
    <t>TLV6742</t>
  </si>
  <si>
    <t>双路、5.5V、10MHz、低噪声 (4.6nV/√Hz) 运算放大器</t>
  </si>
  <si>
    <t>US$0.330 | 1ku</t>
  </si>
  <si>
    <t>OPA2991</t>
  </si>
  <si>
    <t>双路、40V、4.5MHz、低功耗运算放大器</t>
  </si>
  <si>
    <t>US$0.470 | 1ku</t>
  </si>
  <si>
    <t>OPA4990</t>
  </si>
  <si>
    <t>四路、40V、1.1MHz、低功耗运算放大器</t>
  </si>
  <si>
    <t>OPA4202</t>
  </si>
  <si>
    <t>高容性驱动 (25nF)、精密 (200uV)、低噪声 (9nV/rtHz)、超 β 四路运算放大器</t>
  </si>
  <si>
    <t>Cost Optimized,
High Cload Drive,
Super Beta</t>
  </si>
  <si>
    <t>US$0.832 | 1ku</t>
  </si>
  <si>
    <t>LM2904B-Q1</t>
  </si>
  <si>
    <t>运行温度范围为 -40°C 至 125°C 的汽车级双路 36V 1.2MHz 运算放大器</t>
  </si>
  <si>
    <t>US$0.105 | 1ku</t>
  </si>
  <si>
    <t>OPA2202</t>
  </si>
  <si>
    <t>高容性驱动 (25nF)、精密 (200uV)、低噪声 (9nV/rtHz)、超 β 双路运算放大器</t>
  </si>
  <si>
    <t>-40 to 120,
-40 to 150</t>
  </si>
  <si>
    <t>US$0.554 | 1ku</t>
  </si>
  <si>
    <t>OPA462</t>
  </si>
  <si>
    <t>180V、高带宽 (6.5MHz)、高压摆率 (25V/µs)、单位增益稳定运算放大器</t>
  </si>
  <si>
    <t>功率运算放大器,
精密运算放大器 (Vos&lt;1mV)</t>
  </si>
  <si>
    <t>US$9.055 | 1ku</t>
  </si>
  <si>
    <t>OPA810</t>
  </si>
  <si>
    <t>单通道、高性能、27V、140MHz、RRIO FET 输入运算放大器</t>
  </si>
  <si>
    <t>C-Load Drive</t>
  </si>
  <si>
    <t>US$1.118 | 1ku</t>
  </si>
  <si>
    <t>LM358BA</t>
  </si>
  <si>
    <t>单路、36V、1.2MHz、2mV 失调电压运算放大器</t>
  </si>
  <si>
    <t>US$0.037 | 1ku</t>
  </si>
  <si>
    <t>LM2904B</t>
  </si>
  <si>
    <t>工作温度范围为 -40°C 至 125°C 的双路、36V、1.2MHz 运算放大器</t>
  </si>
  <si>
    <t>US$0.043 | 1ku</t>
  </si>
  <si>
    <t>LM2904BA</t>
  </si>
  <si>
    <t>工作温度范围为 -40°C 至 125°C 的双路、36V、1.2MHz、2mV 失调电压运算放大器</t>
  </si>
  <si>
    <t>US$0.052 | 1ku</t>
  </si>
  <si>
    <t>TLV6003</t>
  </si>
  <si>
    <t>单路超低功耗 (980nA)、16V 精密轨到轨输入和输出运算放大器</t>
  </si>
  <si>
    <t>US$0.878 | 1ku</t>
  </si>
  <si>
    <t>LM358B</t>
  </si>
  <si>
    <t>工作温度范围为 -40°C 至 85°C 的双路、36V、1.2MHz、3mV 失调电压运算放大器</t>
  </si>
  <si>
    <t>US$0.040 | 1ku</t>
  </si>
  <si>
    <t>ALM2402F-Q1</t>
  </si>
  <si>
    <t>汽车类双通道高输出电流运算放大器</t>
  </si>
  <si>
    <t>US$1.302 | 1ku</t>
  </si>
  <si>
    <t>TLV9051</t>
  </si>
  <si>
    <t>适用于成本优化型应用的单路、5.5V、5MHz、15V/μs 压摆率、RRIO 运算放大器</t>
  </si>
  <si>
    <t>US$0.112 | 1ku</t>
  </si>
  <si>
    <t>OPA2834</t>
  </si>
  <si>
    <t>超低功耗、50MHz 轨到轨输出、负电源轨输入、电压反馈运算放大器</t>
  </si>
  <si>
    <t>通用运算放大器,
高速运算放大器 (GBW ≥ 50MHz)</t>
  </si>
  <si>
    <t>US$0.520 | 1ku</t>
  </si>
  <si>
    <t>TLV2186</t>
  </si>
  <si>
    <t>低功耗、轨到轨输入和输出、24V、零漂移运算放大器</t>
  </si>
  <si>
    <t>Cost Optimized,
EMI Hardened,
High Cload Drive,
Small Size,
Zero Drift</t>
  </si>
  <si>
    <t>SOIC|8, WSON|8</t>
  </si>
  <si>
    <t>US$0.508 | 1ku</t>
  </si>
  <si>
    <t>OPA1656</t>
  </si>
  <si>
    <t>SoundPlus™ 超低噪声和失真、Burr-Brown™ 音频运算放大器</t>
  </si>
  <si>
    <t>US$0.970 | 1ku</t>
  </si>
  <si>
    <t>OPA325</t>
  </si>
  <si>
    <t>低噪声 (10nV/rtHz)、高带宽 (10MHz)、低功耗 (0.65mA)、零交叉运算放大器</t>
  </si>
  <si>
    <t>US$0.504 | 1ku</t>
  </si>
  <si>
    <t>OPA4388</t>
  </si>
  <si>
    <t>四路、10MHz、CMOS、零漂移、零交叉、真 RRIO 精密运算放大器</t>
  </si>
  <si>
    <t>US$1.839 | 1ku</t>
  </si>
  <si>
    <t>OPA4325</t>
  </si>
  <si>
    <t>低噪声 (10nV/rtHz)、高带宽 (10MHz)、低功耗 (0.65mA)、四路零交叉运算放大器</t>
  </si>
  <si>
    <t>US$1.040 | 1ku</t>
  </si>
  <si>
    <t>TLV9054</t>
  </si>
  <si>
    <t>适用于成本优化型应用的四路、5.5V、5MHz、15V/μs 压摆率、RRIO 运算放大器</t>
  </si>
  <si>
    <t>US$0.224 | 1ku</t>
  </si>
  <si>
    <t>BUF634A</t>
  </si>
  <si>
    <t>210MHz、250mA 高速缓冲器</t>
  </si>
  <si>
    <t>Adjustable BW/IQ/IOUT</t>
  </si>
  <si>
    <t>SO PowerPAD|8, SOIC|8, SON|8</t>
  </si>
  <si>
    <t>US$1.375 | 1ku</t>
  </si>
  <si>
    <t>TLV9302</t>
  </si>
  <si>
    <t>双路、40V、1MHz、低功耗运算放大器</t>
  </si>
  <si>
    <t>TLV9102</t>
  </si>
  <si>
    <t>双路、16V、1.1MHz、低功耗运算放大器</t>
  </si>
  <si>
    <t>SOIC|8, SOT-23-THIN|8, TSSOP|8, VSSOP|10, VSSOP|8, WSON|8, X2QFN|10</t>
  </si>
  <si>
    <t>OPA2990</t>
  </si>
  <si>
    <t>双路、40V、1.1MHz、低功耗运算放大器</t>
  </si>
  <si>
    <t>OPA2356-EP</t>
  </si>
  <si>
    <t>增强型产品 2.5V、200MHz GBW、CMOS 双路运算放大器</t>
  </si>
  <si>
    <t>US$3.167 | 1ku</t>
  </si>
  <si>
    <t>TLV2314-Q1</t>
  </si>
  <si>
    <t>汽车级、双路、5.5V、3MHz、RRIO 运算放大器</t>
  </si>
  <si>
    <t>US$0.363 | 1ku</t>
  </si>
  <si>
    <t>TSV911</t>
  </si>
  <si>
    <t>单路、5.5V、8MHz、RRIO 运算放大器</t>
  </si>
  <si>
    <t>US$0.175 | 1ku</t>
  </si>
  <si>
    <t>MCP6291</t>
  </si>
  <si>
    <t>单路、5.5V、10MHz、50mA 输出电流、低噪声 (8.7nV/√Hz)、RRIO 运算放大器</t>
  </si>
  <si>
    <t>US$0.319 | 1ku</t>
  </si>
  <si>
    <t>TLV6002-Q1</t>
  </si>
  <si>
    <t>汽车级、双路、5.5V、1MHz、RRIO 运算放大器</t>
  </si>
  <si>
    <t>US$0.268 | 1ku</t>
  </si>
  <si>
    <t>OPA2313-Q1</t>
  </si>
  <si>
    <t>汽车级、双路、5.5V、1MHz、低静态电流 (50μA)、RRIO 运算放大器</t>
  </si>
  <si>
    <t>US$0.494 | 1ku</t>
  </si>
  <si>
    <t>TLV2313-Q1</t>
  </si>
  <si>
    <t>US$0.302 | 1ku</t>
  </si>
  <si>
    <t>OPA4187</t>
  </si>
  <si>
    <t>零漂移（10µV、0.001µV/°C）、多路复用器友好型、低噪声、RRO、CMOS 四路精密运算放大器（四路）</t>
  </si>
  <si>
    <t>SOIC|14, TSSOP|14, WQFN|16</t>
  </si>
  <si>
    <t>US$1.848 | 1ku</t>
  </si>
  <si>
    <t>OPA828</t>
  </si>
  <si>
    <t>高速（45MHz 和 150V/μs）、36V、低噪声 (4nV/√Hz) RRO JFET 运算放大器</t>
  </si>
  <si>
    <t>HVSSOP|8, SOIC|8</t>
  </si>
  <si>
    <t>US$2.772 | 1ku</t>
  </si>
  <si>
    <t>OPA2210</t>
  </si>
  <si>
    <t>超低噪声 (2.2nV/√Hz)、超 β (0.3nA)、高精度（5µV、0.1µV/°C）、36V、双路运算放大器</t>
  </si>
  <si>
    <t>SOIC|8, SON|8, VSSOP|8</t>
  </si>
  <si>
    <t>US$1.709 | 1ku</t>
  </si>
  <si>
    <t>OPA1671</t>
  </si>
  <si>
    <t>单电源、高带宽 (13MHz)、低噪声 (7nV/RtHz)、RRIO 音频运算放大器</t>
  </si>
  <si>
    <t>精密运算放大器 (Vos&lt;1mV),
音频运算放大器</t>
  </si>
  <si>
    <t>US$0.370 | 1ku</t>
  </si>
  <si>
    <t>OPA2156</t>
  </si>
  <si>
    <t>低噪声 (3nV/√Hz @10kHz)、高速（25MHz、40V/µs）、CMOS 精密 RRIO 双路运算放大器</t>
  </si>
  <si>
    <t>OPA2189</t>
  </si>
  <si>
    <t>支持多路复用器的双路 14MHz、低噪声、零漂移、RRO、CMOS 精密运算放大器</t>
  </si>
  <si>
    <t>US$1.617 | 1ku</t>
  </si>
  <si>
    <t>TLV9052</t>
  </si>
  <si>
    <t>适用于成本优化型应用的双路、5.5V、5MHz、15V/μs 压摆率、RRIO 运算放大器</t>
  </si>
  <si>
    <t>US$0.157 | 1ku</t>
  </si>
  <si>
    <t>OPA855</t>
  </si>
  <si>
    <t>具有双极性输入的 8GHz 增益带宽积、解补偿跨阻放大器</t>
  </si>
  <si>
    <t>US$2.414 | 1ku</t>
  </si>
  <si>
    <t>OPA187</t>
  </si>
  <si>
    <t>零漂移（10µV、0.001µV/°C）、多路复用器友好型、低噪声、RRO、CMOS 精密运算放大器</t>
  </si>
  <si>
    <t>US$0.804 | 1ku</t>
  </si>
  <si>
    <t>LM321LV</t>
  </si>
  <si>
    <t>单路 5.5V、1MHz、3mV 失调电压运算放大器</t>
  </si>
  <si>
    <t>US$0.019 | 1ku</t>
  </si>
  <si>
    <t>LM2902LV</t>
  </si>
  <si>
    <t>四路、5.5V、1MHz、3mV 失调电压运算放大器</t>
  </si>
  <si>
    <t>US$0.063 | 1ku</t>
  </si>
  <si>
    <t>LMV321A</t>
  </si>
  <si>
    <t>单路、5.5V、1MHz、4mV 失调电压、RRO 运算放大器</t>
  </si>
  <si>
    <t>LMV324A</t>
  </si>
  <si>
    <t>四路、5.5V、1MHz、4mV 失调电压、RRO 运算放大器</t>
  </si>
  <si>
    <t>US$0.053 | 1ku</t>
  </si>
  <si>
    <t>TLV9001</t>
  </si>
  <si>
    <t>适用于成本优化型应用的单路、5.5V、1MHz、RRIO 运算放大器</t>
  </si>
  <si>
    <t>SC70|5, SC70|6, SOT-23|5, SOT-23|6, X2SON|5</t>
  </si>
  <si>
    <t>US$0.080 | 1ku</t>
  </si>
  <si>
    <t>TLV9004</t>
  </si>
  <si>
    <t>适用于成本优化型应用的四路、5.5V、1MHz、RRIO 运算放大器</t>
  </si>
  <si>
    <t>QFN|14, SOIC|14, SOT-23-THIN|14, TSSOP|14, WQFN|16</t>
  </si>
  <si>
    <t>US$0.160 | 1ku</t>
  </si>
  <si>
    <t>LM358LV</t>
  </si>
  <si>
    <t>双路、5.5V、1MHz 运算放大器</t>
  </si>
  <si>
    <t>LM324LV</t>
  </si>
  <si>
    <t>US$0.045 | 1ku</t>
  </si>
  <si>
    <t>LM2904LV</t>
  </si>
  <si>
    <t>单路、5.5V、1MHz、3mV 失调电压运算放大器</t>
  </si>
  <si>
    <t>US$0.041 | 1ku</t>
  </si>
  <si>
    <t>OPA859</t>
  </si>
  <si>
    <t>具有 1.8GHz 单位增益带宽、3.3nV/√Hz 电压噪声的 FET 输入放大器</t>
  </si>
  <si>
    <t>US$1.751 | 1ku</t>
  </si>
  <si>
    <t>TLV6001-Q1</t>
  </si>
  <si>
    <t>汽车级、单路、5.5V、1MHz、RRIO 运算放大器</t>
  </si>
  <si>
    <t>US$0.152 | 1ku</t>
  </si>
  <si>
    <t>OPA2388</t>
  </si>
  <si>
    <t>双路、10MHz、CMOS、零漂移、零交叉、真 RRIO 精密运算放大器</t>
  </si>
  <si>
    <t>US$1.367 | 1ku</t>
  </si>
  <si>
    <t>OPA858</t>
  </si>
  <si>
    <t>具有 FET 输入的 5.5GHz 增益带宽积、解补偿跨阻放大器</t>
  </si>
  <si>
    <t>INA1620</t>
  </si>
  <si>
    <t>具有集成薄膜电阻器和 EMI 滤波功能的高保真音频运算放大器</t>
  </si>
  <si>
    <t>Burr-Brown™ Audio,
High Cload Drive,
Premium Sound,
Shutdown,
Small Size</t>
  </si>
  <si>
    <t>US$2.745 | 1ku</t>
  </si>
  <si>
    <t>OPA521</t>
  </si>
  <si>
    <t>2.5A 窄带线路驱动器</t>
  </si>
  <si>
    <t>Adj Current Limit,
Shutdown</t>
  </si>
  <si>
    <t>OPA2810</t>
  </si>
  <si>
    <t>双通道、高性能、27V、105MHz、RRIO FET 输入运算放大器</t>
  </si>
  <si>
    <t>SOIC|8, SOT-23|8, VSSOP|8</t>
  </si>
  <si>
    <t>US$1.870 | 1ku</t>
  </si>
  <si>
    <t>OPA2837</t>
  </si>
  <si>
    <t>双路、低功耗、精密、轨到轨输出、105MHz 电压反馈放大器</t>
  </si>
  <si>
    <t>Shutdown,
Integrated Multiplexer</t>
  </si>
  <si>
    <t>QFN|10, VSSOP|8</t>
  </si>
  <si>
    <t>US$1.438 | 1ku</t>
  </si>
  <si>
    <t>THS3491</t>
  </si>
  <si>
    <t>900MHz 高输出功率电流反馈放大器</t>
  </si>
  <si>
    <t>功率运算放大器,
高速运算放大器 (GBW ≥ 50MHz)</t>
  </si>
  <si>
    <t>SO PowerPAD|8, VQFN|16</t>
  </si>
  <si>
    <t>US$5.456 | 1ku</t>
  </si>
  <si>
    <t>TLV9061</t>
  </si>
  <si>
    <t>适用于成本优化型应用的单路、5.5V、10MHz、RRIO 运算放大器</t>
  </si>
  <si>
    <t>US$0.128 | 1ku</t>
  </si>
  <si>
    <t>OPA197-Q1</t>
  </si>
  <si>
    <t>汽车类单路 36V、轨到轨输入/输出、低失调电压精密运算放大器</t>
  </si>
  <si>
    <t>US$0.686 | 1ku</t>
  </si>
  <si>
    <t>OPA2197-Q1</t>
  </si>
  <si>
    <t>汽车类双路 36V、精密轨到轨输入/输出、低失调电压运算放大器</t>
  </si>
  <si>
    <t>US$1.028 | 1ku</t>
  </si>
  <si>
    <t>OPA207</t>
  </si>
  <si>
    <t>低功耗 (350µA)、低噪声 (7.5nV/√Hz)、高精度（100µV、0.2µV/°C）、双极性 RRO 运算放大器</t>
  </si>
  <si>
    <t>Cost Optimized,
Super Beta</t>
  </si>
  <si>
    <t>US$0.726 | 1ku</t>
  </si>
  <si>
    <t>OPA192-Q1</t>
  </si>
  <si>
    <t>汽车类高电压轨到轨输入/输出精密运算放大器 E-Trim™ 系列</t>
  </si>
  <si>
    <t>US$1.313 | 1ku</t>
  </si>
  <si>
    <t>LMV358A</t>
  </si>
  <si>
    <t>双路、5.5V、1MHz、4mV 失调电压、RRO 运算放大器</t>
  </si>
  <si>
    <t>US$0.038 | 1ku</t>
  </si>
  <si>
    <t>OPA1692</t>
  </si>
  <si>
    <t>SoundPlus™ 低功耗、低噪声、高性能双路双极输入音频运算放大器</t>
  </si>
  <si>
    <t>Burr-Brown™ Audio</t>
  </si>
  <si>
    <t>US$0.642 | 1ku</t>
  </si>
  <si>
    <t>TLV2172-Q1</t>
  </si>
  <si>
    <t>适用于成本敏感型应用的汽车级、双路、36V、10MHz、低功耗运算放大器</t>
  </si>
  <si>
    <t>US$0.690 | 1ku</t>
  </si>
  <si>
    <t>LPV821</t>
  </si>
  <si>
    <t>650nA 零漂移精密毫微功耗放大器</t>
  </si>
  <si>
    <t>Zero Drift,
EMI Hardened</t>
  </si>
  <si>
    <t>US$0.774 | 1ku</t>
  </si>
  <si>
    <t>TLV8541</t>
  </si>
  <si>
    <t>单路、3.6V、8kHz、超低静态电流 (550nA)、RRIO 运算放大器</t>
  </si>
  <si>
    <t>US$0.147 | 1ku</t>
  </si>
  <si>
    <t>OPA2333P</t>
  </si>
  <si>
    <t>GBW 大于 300kHz 的业内极致小尺寸、低功耗、高精度双路运算放大器</t>
  </si>
  <si>
    <t>EMI Hardened,
Small Size,
Zero Drift</t>
  </si>
  <si>
    <t>US$1.065 | 1ku</t>
  </si>
  <si>
    <t>OPA2192-Q1</t>
  </si>
  <si>
    <t>采用电子修整技术的汽车类 36V、精密、RRIO、低失调电压、低输入偏置电流运算放大器</t>
  </si>
  <si>
    <t>US$1.999 | 1ku</t>
  </si>
  <si>
    <t>TLV9002</t>
  </si>
  <si>
    <t>适用于成本优化型应用的双路、5.5V、1MHz、RRIO 运算放大器</t>
  </si>
  <si>
    <t>DSBGA|9, SOIC|8, SOT-23-THIN|8, TSSOP|8, VSSOP|10, VSSOP|8, WSON|8, X2QFN|10</t>
  </si>
  <si>
    <t>OPA1642-Q1</t>
  </si>
  <si>
    <t>汽车类双路 SoundPlus™ 高性能、JFET 输入音频运算放大器</t>
  </si>
  <si>
    <t>通用运算放大器,
音频运算放大器</t>
  </si>
  <si>
    <t>US$0.919 | 1ku</t>
  </si>
  <si>
    <t>OPA375</t>
  </si>
  <si>
    <t>单路、5.5V、10MHz、低噪声 (4.6nV/√Hz)、68mA 输出电流、RRO 运算放大器</t>
  </si>
  <si>
    <t>US$0.361 | 1ku</t>
  </si>
  <si>
    <t>TLV313-Q1</t>
  </si>
  <si>
    <t>US$0.196 | 1ku</t>
  </si>
  <si>
    <t>OPA189</t>
  </si>
  <si>
    <t>单路、14MHz、多路复用器友好型、低噪声、零漂移、RRO、CMOS 精密运算放大器</t>
  </si>
  <si>
    <t>EMI Hardened,
High Cload Drive,
MUX Friendly,
Zero Drift</t>
  </si>
  <si>
    <t>US$0.930 | 1ku</t>
  </si>
  <si>
    <t>TLV9064</t>
  </si>
  <si>
    <t>适用于成本优化型应用的四路、5.5V、10MHz、RRIO 运算放大器</t>
  </si>
  <si>
    <t>US$0.256 | 1ku</t>
  </si>
  <si>
    <t>TSV914</t>
  </si>
  <si>
    <t>四路、5.5V、8MHz、RRIO 运算放大器</t>
  </si>
  <si>
    <t>US$0.365 | 1ku</t>
  </si>
  <si>
    <t>MCP6294</t>
  </si>
  <si>
    <t>四路、5.5V、10MHz、50mA 输出电流、低噪声(8.7nV/√Hz)、RRIO 运算放大器</t>
  </si>
  <si>
    <t>US$0.729 | 1ku</t>
  </si>
  <si>
    <t>OPA202</t>
  </si>
  <si>
    <t>高容性驱动 (25nF)、精密 (200uV)、低噪声 (9nV/rtHz)、超 β 运算放大器</t>
  </si>
  <si>
    <t>-40 to 105,
-40 to 120</t>
  </si>
  <si>
    <t>US$0.387 | 1ku</t>
  </si>
  <si>
    <t>TLV3544-Q1</t>
  </si>
  <si>
    <t>汽车类 250MHz 轨到轨 I/O CMOS 四路运算放大器</t>
  </si>
  <si>
    <t>US$1.069 | 1ku</t>
  </si>
  <si>
    <t>TLV6741</t>
  </si>
  <si>
    <t>单路、5.5V、10MHz、低噪声 (4.6nV/√Hz) 运算放大器</t>
  </si>
  <si>
    <t>US$0.235 | 1ku</t>
  </si>
  <si>
    <t>TLV8542</t>
  </si>
  <si>
    <t>双路、3.6V、8kHz、超低静态电流 (500nA)、RRIO 运算放大器</t>
  </si>
  <si>
    <t>SOIC|8, X2QFN|8</t>
  </si>
  <si>
    <t>US$0.234 | 1ku</t>
  </si>
  <si>
    <t>OPA837</t>
  </si>
  <si>
    <t>低功耗、精密、105MHz 电压反馈运算放大器</t>
  </si>
  <si>
    <t>SC70|5, SOT-23|6</t>
  </si>
  <si>
    <t>OPA838</t>
  </si>
  <si>
    <t>1mA、300MHz 增益带宽、电压反馈运算放大器</t>
  </si>
  <si>
    <t>SC70|5, SC70|6, SOT-23|6</t>
  </si>
  <si>
    <t>US$1.265 | 1ku</t>
  </si>
  <si>
    <t>TLV07</t>
  </si>
  <si>
    <t>36V、低噪声、轨到轨输出、精密运算放大器</t>
  </si>
  <si>
    <t>US$0.220 | 1ku</t>
  </si>
  <si>
    <t>TLV4314-Q1</t>
  </si>
  <si>
    <t>汽车级、四路、5.5V、3MHz、RRIO 运算放大器</t>
  </si>
  <si>
    <t>US$0.433 | 1ku</t>
  </si>
  <si>
    <t>TLV4316-Q1</t>
  </si>
  <si>
    <t>汽车级、四路、5.5V、10MHz、RRIO 运算放大器</t>
  </si>
  <si>
    <t>US$0.599 | 1ku</t>
  </si>
  <si>
    <t>OPA4196</t>
  </si>
  <si>
    <t>具有多路复用器友好型输入的四路、36V、低功耗通用放大器</t>
  </si>
  <si>
    <t>EMI Hardened,
High Cload Drive</t>
  </si>
  <si>
    <t>US$1.200 | 1ku</t>
  </si>
  <si>
    <t>TSV912</t>
  </si>
  <si>
    <t>双路、5.5V、8MHz、RRIO 运算放大器</t>
  </si>
  <si>
    <t>SOIC|8, SOT-23-THIN|8, TSSOP|8, VSSOP|8, WSON|8</t>
  </si>
  <si>
    <t>US$0.246 | 1ku</t>
  </si>
  <si>
    <t>MCP6292</t>
  </si>
  <si>
    <t>双路、5.5V、10MHz、低噪声 (8.7nV/√Hz)、RRIO 运算放大器</t>
  </si>
  <si>
    <t>SOIC|8, SOT-23-THIN|8, VSSOP|8</t>
  </si>
  <si>
    <t>US$0.487 | 1ku</t>
  </si>
  <si>
    <t>OPA196</t>
  </si>
  <si>
    <t>具有多路复用器友好型输入的单路、36V、低功耗通用放大器</t>
  </si>
  <si>
    <t>US$0.532 | 1ku</t>
  </si>
  <si>
    <t>OPA2196</t>
  </si>
  <si>
    <t>具有多路复用器友好型输入的双路、36V、低功耗通用放大器</t>
  </si>
  <si>
    <t>US$0.803 | 1ku</t>
  </si>
  <si>
    <t>LMV722-Q1</t>
  </si>
  <si>
    <t>汽车级、双路、5V、10MHz、低噪声 (8.5nV/√Hz) 运算放大器</t>
  </si>
  <si>
    <t>US$0.446 | 1ku</t>
  </si>
  <si>
    <t>OPA1641-Q1</t>
  </si>
  <si>
    <t>单通道汽车类 Sound-Plus 高性能、JFET 输入音频运算放大器</t>
  </si>
  <si>
    <t>US$0.727 | 1ku</t>
  </si>
  <si>
    <t>OPA4172-Q1</t>
  </si>
  <si>
    <t>汽车级、四路、36V、10MHz、低功耗运算放大器</t>
  </si>
  <si>
    <t>US$1.088 | 1ku</t>
  </si>
  <si>
    <t>OPA145</t>
  </si>
  <si>
    <t>单路、5.5MHz、高压摆率、低噪声、低功耗、RRO 精密 JFET 运算放大器</t>
  </si>
  <si>
    <t>US$0.958 | 1ku</t>
  </si>
  <si>
    <t>TLV9062</t>
  </si>
  <si>
    <t>双路、5.5V、10MHz 运算放大器</t>
  </si>
  <si>
    <t>US$0.179 | 1ku</t>
  </si>
  <si>
    <t>OPA2180-Q1</t>
  </si>
  <si>
    <t>通过汽车级认证的 0.1 uV/°C 漂移、低噪声、RRO、36V 零漂移运算放大器</t>
  </si>
  <si>
    <t>US$1.199 | 1ku</t>
  </si>
  <si>
    <t>OPA180-Q1</t>
  </si>
  <si>
    <t>通过汽车级认证的 0.1μV/°C 漂移、低噪声、RRO、36V 零漂移运算放大器</t>
  </si>
  <si>
    <t>US$0.788 | 1ku</t>
  </si>
  <si>
    <t>OPA322-Q1</t>
  </si>
  <si>
    <t>汽车级、单路、5.5V、20MHz、65mA 输出电流、低噪声 (8.5nV/√Hz) 运算放大器</t>
  </si>
  <si>
    <t>US$0.623 | 1ku</t>
  </si>
  <si>
    <t>OPA2188-Q1</t>
  </si>
  <si>
    <t>通过汽车级认证的 0.03µV/°C 漂移、6µV Vos、低噪声、RRO、36V 零漂移运算放大器</t>
  </si>
  <si>
    <t>US$1.599 | 1ku</t>
  </si>
  <si>
    <t>OPA188-Q1</t>
  </si>
  <si>
    <t>通过汽车级认证的精密、低噪声、RRO、36V、零漂移运算放大器</t>
  </si>
  <si>
    <t>US$1.051 | 1ku</t>
  </si>
  <si>
    <t>TLV171-Q1</t>
  </si>
  <si>
    <t>适用于成本敏感型应用的汽车级、单路、36V、3MHz、低功耗运算放大器</t>
  </si>
  <si>
    <t>Cost Optimized,
EMI Hardened,
High Cload Drive</t>
  </si>
  <si>
    <t>US$0.451 | 1ku</t>
  </si>
  <si>
    <t>OPA4170-Q1</t>
  </si>
  <si>
    <t>汽车级、四路、36V、1.2MHz、低功耗运算放大器</t>
  </si>
  <si>
    <t>US$0.680 | 1ku</t>
  </si>
  <si>
    <t>TLV4376</t>
  </si>
  <si>
    <t>四路 5.5MHz、100µV 失调电压、8nV/√Hz 噪声、815µA 功耗、精密运算放大器</t>
  </si>
  <si>
    <t>Cost Optimized</t>
  </si>
  <si>
    <t>US$0.948 | 1ku</t>
  </si>
  <si>
    <t>OPA1678</t>
  </si>
  <si>
    <t>低失真 (-120dB)、低噪声 (4.5nV/rtHz)、双路音频运算放大器</t>
  </si>
  <si>
    <t>US$0.247 | 1ku</t>
  </si>
  <si>
    <t>TLV8544</t>
  </si>
  <si>
    <t>四路、3.6V、8kHz、超低静态电流 (500nA)、RRIO 运算放大器</t>
  </si>
  <si>
    <t>OPA1679</t>
  </si>
  <si>
    <t>低失真 (-120dB)、低噪声 (4.5nV/rtHz)、四路音频运算放大器</t>
  </si>
  <si>
    <t>US$0.395 | 1ku</t>
  </si>
  <si>
    <t>OPA4191</t>
  </si>
  <si>
    <t>具有 RRIO 的四路低功耗 36V 精密 e-trim 放大器</t>
  </si>
  <si>
    <t>EMI Hardened,
High Cload Drive,
Small Size</t>
  </si>
  <si>
    <t>US$2.217 | 1ku</t>
  </si>
  <si>
    <t>OPA4316-Q1</t>
  </si>
  <si>
    <t>汽车级、四路、5.5V、10MHz、50mA 输出电流、低噪声 (11nV/√Hz) RRIO 运算放大器</t>
  </si>
  <si>
    <t>US$0.984 | 1ku</t>
  </si>
  <si>
    <t>OPA4377-Q1</t>
  </si>
  <si>
    <t>具有低噪声和 5.5MHz GBW 且通过汽车级认证的 CMOS 运算放大器</t>
  </si>
  <si>
    <t>OPA4376-Q1</t>
  </si>
  <si>
    <t>具有 E-Trim、低静态电流和低噪声特性且通过汽车级认证的精密运算放大器</t>
  </si>
  <si>
    <t>EMI Hardened,
e-Trim™</t>
  </si>
  <si>
    <t>OPA2191</t>
  </si>
  <si>
    <t>低功耗、36V、e-trim™ CMOS 精密放大器</t>
  </si>
  <si>
    <t>US$1.414 | 1ku</t>
  </si>
  <si>
    <t>LMV551-Q1</t>
  </si>
  <si>
    <t>汽车级、单路、5.5V、3MHz、低静态电流 (37μA) 运算放大器</t>
  </si>
  <si>
    <t>US$0.328 | 1ku</t>
  </si>
  <si>
    <t>OPA4314-Q1</t>
  </si>
  <si>
    <t>汽车级、四路、5.5V、3MHz、低噪声 (4.6nV/√Hz)、RRIO 运算放大器</t>
  </si>
  <si>
    <t>US$0.736 | 1ku</t>
  </si>
  <si>
    <t>OPA314-Q1</t>
  </si>
  <si>
    <t>汽车级、单路、5.5V、3MHz、低噪声 (4.6nV/√Hz)、RRIO 运算放大器</t>
  </si>
  <si>
    <t>US$0.409 | 1ku</t>
  </si>
  <si>
    <t>OPA2316-Q1</t>
  </si>
  <si>
    <t>汽车级、双路、5.5V、10MHz、低噪声 (11nV/√Hz)、RRIO 运算放大器</t>
  </si>
  <si>
    <t>US$0.662 | 1ku</t>
  </si>
  <si>
    <t>OPA316-Q1</t>
  </si>
  <si>
    <t>汽车级、单路、5.5V、10MHz、50mA 输出电流、低噪声 (11nV/√Hz) RRIO 运算放大器</t>
  </si>
  <si>
    <t>US$0.439 | 1ku</t>
  </si>
  <si>
    <t>TLV314-Q1</t>
  </si>
  <si>
    <t>汽车级、单路、5.5V、3MHz、低静态电流 (65μA)、RRIO 运算放大器</t>
  </si>
  <si>
    <t>US$0.238 | 1ku</t>
  </si>
  <si>
    <t>TLV316-Q1</t>
  </si>
  <si>
    <t>汽车级、单路、5.5V、10MHz、RRIO 运算放大器</t>
  </si>
  <si>
    <t>OPA170-Q1</t>
  </si>
  <si>
    <t>汽车级、单路、36V、1.2MHz、低功耗运算放大器</t>
  </si>
  <si>
    <t>US$0.368 | 1ku</t>
  </si>
  <si>
    <t>TLV2316-Q1</t>
  </si>
  <si>
    <t>汽车级、双路、5.5V、10MHz、RRIO 运算放大器</t>
  </si>
  <si>
    <t>US$0.417 | 1ku</t>
  </si>
  <si>
    <t>OPA2170-Q1</t>
  </si>
  <si>
    <t>汽车级、双路、36V、1.2MHz、低功耗运算放大器</t>
  </si>
  <si>
    <t>US$0.493 | 1ku</t>
  </si>
  <si>
    <t>OPA2172-Q1</t>
  </si>
  <si>
    <t>汽车级、双路、36V、10MHz、低功耗运算放大器</t>
  </si>
  <si>
    <t>OPA2317-Q1</t>
  </si>
  <si>
    <t>OPAx317-Q1 低偏移、轨到轨 I/O 运算放大器</t>
  </si>
  <si>
    <t>US$0.857 | 1ku</t>
  </si>
  <si>
    <t>OPA320-Q1</t>
  </si>
  <si>
    <t>通过汽车级认证的精密、零交叉、20MHz、0.9pA Ib、RRIO、CMOS 运算放大器</t>
  </si>
  <si>
    <t>EMI Hardened,
Shutdown,
Zero Crossover</t>
  </si>
  <si>
    <t>US$0.986 | 1ku</t>
  </si>
  <si>
    <t>OPA4277-SP</t>
  </si>
  <si>
    <t>高精度运算放大器</t>
  </si>
  <si>
    <t>-55 to 125,
25 to 25</t>
  </si>
  <si>
    <t>CDIP SB|28, CFP|14</t>
  </si>
  <si>
    <t>US$831.600 | 1ku</t>
  </si>
  <si>
    <t>OPA2187</t>
  </si>
  <si>
    <t>零漂移（10µV、0.001µV/°C）、多路复用器友好型、低噪声、RRO、CMOS 精密运算放大器（双路）</t>
  </si>
  <si>
    <t>US$1.307 | 1ku</t>
  </si>
  <si>
    <t>OPA388</t>
  </si>
  <si>
    <t>单路、10MHz、CMOS、零漂移、零交叉、真 RRIO 精密运算放大器</t>
  </si>
  <si>
    <t>TLV3544</t>
  </si>
  <si>
    <t>四通道 200MHz RRIO CMOS 运算放大器</t>
  </si>
  <si>
    <t>US$0.906 | 1ku</t>
  </si>
  <si>
    <t>OPA2836-Q1</t>
  </si>
  <si>
    <t>汽车类双通道、超低功耗、轨到轨输出 VFB 运算放大器</t>
  </si>
  <si>
    <t>US$1.791 | 1ku</t>
  </si>
  <si>
    <t>TLV170</t>
  </si>
  <si>
    <t>适用于成本敏感型应用的单路、36V、1.2MHz、低功耗运算放大器</t>
  </si>
  <si>
    <t>US$0.273 | 1ku</t>
  </si>
  <si>
    <t>TLV2170</t>
  </si>
  <si>
    <t>适用于成本敏感型应用的双路、36V、1.2MHz、低功耗运算放大器</t>
  </si>
  <si>
    <t>TLV4170</t>
  </si>
  <si>
    <t>适用于成本敏感型应用的四路、36V、1.2MHz、低功耗运算放大器</t>
  </si>
  <si>
    <t>US$0.546 | 1ku</t>
  </si>
  <si>
    <t>TLV8801</t>
  </si>
  <si>
    <t>单路、5.5V、6kHz、超低静态电流 (450nA)、RRIO 运算放大器</t>
  </si>
  <si>
    <t>US$0.204 | 1ku</t>
  </si>
  <si>
    <t>LPV801</t>
  </si>
  <si>
    <t>单路、5.5V、8kHz、超低静态电流 (450nA)、1.6V 最小电源电压、RRO 运算放大器</t>
  </si>
  <si>
    <t>US$0.414 | 1ku</t>
  </si>
  <si>
    <t>TLV8811</t>
  </si>
  <si>
    <t>适用于成本优化型系统的单通道 425nA 毫微功耗精密运算放大器</t>
  </si>
  <si>
    <t>US$0.197 | 1ku</t>
  </si>
  <si>
    <t>TLV4172</t>
  </si>
  <si>
    <t>适用于成本敏感型应用的四路、36V、10MHz、低功耗运算放大器</t>
  </si>
  <si>
    <t>US$0.874 | 1ku</t>
  </si>
  <si>
    <t>TLV2172</t>
  </si>
  <si>
    <t>适用于成本敏感型应用的双路、36V、10MHz、低功耗运算放大器</t>
  </si>
  <si>
    <t>US$0.612 | 1ku</t>
  </si>
  <si>
    <t>TLV172</t>
  </si>
  <si>
    <t>适用于成本敏感型应用的单路、36V、10MHz、低功耗运算放大器</t>
  </si>
  <si>
    <t>US$0.437 | 1ku</t>
  </si>
  <si>
    <t>LPV811</t>
  </si>
  <si>
    <t>单通道 450nA 毫微功耗精密运算放大器</t>
  </si>
  <si>
    <t>US$0.658 | 1ku</t>
  </si>
  <si>
    <t>TLV376</t>
  </si>
  <si>
    <t>5.5MHz、100µV 失调电压、8nV/√Hz 噪声、815µA 功耗、精密运算放大器</t>
  </si>
  <si>
    <t>TLV2376</t>
  </si>
  <si>
    <t>双路 5.5MHz、100µV 失调电压、8nV/√Hz 噪声、815µA 功耗、精密运算放大器</t>
  </si>
  <si>
    <t>US$0.649 | 1ku</t>
  </si>
  <si>
    <t>OPA4197</t>
  </si>
  <si>
    <t>四路、36V、精密轨到轨输入/输出、低失调电压运算放大器</t>
  </si>
  <si>
    <t>EMI Hardened,
High Cload Drive,
e-Trim™</t>
  </si>
  <si>
    <t>TLV3541</t>
  </si>
  <si>
    <t>单通道 200MHz RRIO CMOS 运算放大器</t>
  </si>
  <si>
    <t>US$0.496 | 1ku</t>
  </si>
  <si>
    <t>TLV3542</t>
  </si>
  <si>
    <t>双通道 200MHz RRIO CMOS 运算放大器</t>
  </si>
  <si>
    <t>US$0.604 | 1ku</t>
  </si>
  <si>
    <t>TLV8812</t>
  </si>
  <si>
    <t>适用于成本优化型系统的双通道 425nA 毫微功耗精密运算放大器</t>
  </si>
  <si>
    <t>OPA2325</t>
  </si>
  <si>
    <t>具有 RRIO 和零交叉的双路精密、宽带宽、低噪声、低功耗 ADC 驱动运算放大器</t>
  </si>
  <si>
    <t>US$0.748 | 1ku</t>
  </si>
  <si>
    <t>LPV812</t>
  </si>
  <si>
    <t>双通道 425nA 精密毫微功耗运算放大器</t>
  </si>
  <si>
    <t>TLV171</t>
  </si>
  <si>
    <t>适用于成本敏感型应用的单路、36V、3MHz、低功耗运算放大器</t>
  </si>
  <si>
    <t>TLV2171</t>
  </si>
  <si>
    <t>适用于成本敏感型应用的双路、36V、3MHz、低功耗运算放大器</t>
  </si>
  <si>
    <t>US$0.535 | 1ku</t>
  </si>
  <si>
    <t>TLV4171</t>
  </si>
  <si>
    <t>适用于成本敏感型应用的四路、36V、3MHz、低功耗运算放大器</t>
  </si>
  <si>
    <t>US$0.764 | 1ku</t>
  </si>
  <si>
    <t>TLV8802</t>
  </si>
  <si>
    <t>双路、5.5V、6kHz、超低静态电流 (320nA) RRIO 运算放大器</t>
  </si>
  <si>
    <t>US$0.305 | 1ku</t>
  </si>
  <si>
    <t>OPA657-DIE</t>
  </si>
  <si>
    <t>裸片 1.6GHz 低噪声 FET 输入运算放大器</t>
  </si>
  <si>
    <t>US$8.712 | 1ku</t>
  </si>
  <si>
    <t>LPV802</t>
  </si>
  <si>
    <t>双路、5.5V、8kHz、超低静态电流 (320nA)、1.6V 最小电源电压、RRO 运算放大器</t>
  </si>
  <si>
    <t>US$0.655 | 1ku</t>
  </si>
  <si>
    <t>OPA2197</t>
  </si>
  <si>
    <t>双路 36V 精密轨到轨输入/输出、低失调电压运算放大器</t>
  </si>
  <si>
    <t>US$0.871 | 1ku</t>
  </si>
  <si>
    <t>OPA377-Q1</t>
  </si>
  <si>
    <t>通过汽车级认证的低噪声、低电压、精密运算放大器</t>
  </si>
  <si>
    <t>US$0.457 | 1ku</t>
  </si>
  <si>
    <t>OPA317-Q1</t>
  </si>
  <si>
    <t>具有低失调电压、RRIO 和低电流消耗且通过汽车级认证的运算放大器</t>
  </si>
  <si>
    <t>US$0.628 | 1ku</t>
  </si>
  <si>
    <t>OPA2626</t>
  </si>
  <si>
    <t>高带宽、高精度、低 THD+N、16 位和 18 位 ADC 驱动器》</t>
  </si>
  <si>
    <t>US$1.497 | 1ku</t>
  </si>
  <si>
    <t>TLV4379</t>
  </si>
  <si>
    <t>四路、5.5V、90kHz、低静态电流 (4μA)、RRIO 运算放大器</t>
  </si>
  <si>
    <t>US$0.443 | 1ku</t>
  </si>
  <si>
    <t>TLV6001</t>
  </si>
  <si>
    <t>单路、5.5V、1MHz、RRIO 运算放大器</t>
  </si>
  <si>
    <t>TLV313</t>
  </si>
  <si>
    <t>单路、5.5V、1MHz、低静态电流 (65μA)、RRIO 运算放大器</t>
  </si>
  <si>
    <t>US$0.166 | 1ku</t>
  </si>
  <si>
    <t>TLV6002</t>
  </si>
  <si>
    <t>双路 5.5V 1MHz RRIO 运算放大器</t>
  </si>
  <si>
    <t>US$0.223 | 1ku</t>
  </si>
  <si>
    <t>TLV2313</t>
  </si>
  <si>
    <t>双路、5.5V、1MHz、低静态电流 (65μA)、RRIO 运算放大器</t>
  </si>
  <si>
    <t>TLV6004</t>
  </si>
  <si>
    <t>四路、5.5V、1MHz、RRIO 运算放大器</t>
  </si>
  <si>
    <t>US$0.295 | 1ku</t>
  </si>
  <si>
    <t>TLV4313</t>
  </si>
  <si>
    <t>四路、5.5V、1MHz、低静态电流 (65μA)、RRIO 运算放大器</t>
  </si>
  <si>
    <t>TLV2369</t>
  </si>
  <si>
    <t>适用于成本敏感型应用的双路、800nA、1.8V、RRIO 零交叉失真运算放大器</t>
  </si>
  <si>
    <t>Cost Optimized,
EMI Hardened,
Zero Crossover</t>
  </si>
  <si>
    <t>US$0.435 | 1ku</t>
  </si>
  <si>
    <t>TLV369</t>
  </si>
  <si>
    <t>适用于成本敏感型应用的单路、800nA、1.8V、RRIO 零交叉失真运算放大器</t>
  </si>
  <si>
    <t>Cost Optimized,
Zero Crossover</t>
  </si>
  <si>
    <t>US$0.270 | 1ku</t>
  </si>
  <si>
    <t>TLV2379</t>
  </si>
  <si>
    <t>双路、5.5V、90kHz、低静态电流 (4μA)、RRIO 运算放大器</t>
  </si>
  <si>
    <t>TLV521</t>
  </si>
  <si>
    <t>单路、5.5V、6kHz、超低静态电流 (350nA)、RRIO 运算放大器</t>
  </si>
  <si>
    <t>US$0.134 | 1ku</t>
  </si>
  <si>
    <t>TLV522</t>
  </si>
  <si>
    <t>双路、5.5V、8kHz、超低静态电流 (500nA)、RRIO 运算放大器</t>
  </si>
  <si>
    <t>US$0.148 | 1ku</t>
  </si>
  <si>
    <t>OPA2377-Q1</t>
  </si>
  <si>
    <t>通过汽车级认证的轨到轨输入/输出、低噪声、5MHz CMOS 运算放大器</t>
  </si>
  <si>
    <t>TLV379</t>
  </si>
  <si>
    <t>单路、5.5V、90kHz、低静态电流 (4μA)、RRIO 运算放大器</t>
  </si>
  <si>
    <t>US$0.194 | 1ku</t>
  </si>
  <si>
    <t>THS3215</t>
  </si>
  <si>
    <t>直流至 650MHz、差分转单端、DAC 输出放大器</t>
  </si>
  <si>
    <t>Shutdown,
Differential to Single-ended conversion</t>
  </si>
  <si>
    <t>US$3.947 | 1ku</t>
  </si>
  <si>
    <t>TLV314</t>
  </si>
  <si>
    <t>单路、5.5V、3MHz、低静态电流 (65μA)、RRIO 运算放大器</t>
  </si>
  <si>
    <t>TLV2314</t>
  </si>
  <si>
    <t>双路、5.5V、3MHz、RRIO 运算放大器</t>
  </si>
  <si>
    <t>US$0.308 | 1ku</t>
  </si>
  <si>
    <t>TLV4314</t>
  </si>
  <si>
    <t>四路 5.5V、3MHz、RRIO 运算放大器</t>
  </si>
  <si>
    <t>US$0.367 | 1ku</t>
  </si>
  <si>
    <t>THS3217</t>
  </si>
  <si>
    <t>直流至 800MHz、差分转单端、DAC 输出放大器</t>
  </si>
  <si>
    <t>US$4.929 | 1ku</t>
  </si>
  <si>
    <t>TLV316</t>
  </si>
  <si>
    <t>单路、5.5V、10MHz、RRIO 运算放大器</t>
  </si>
  <si>
    <t>TLV2316</t>
  </si>
  <si>
    <t>双路、5.5V、10MHz、RRIO 运算放大器</t>
  </si>
  <si>
    <t>US$0.353 | 1ku</t>
  </si>
  <si>
    <t>TLV4316</t>
  </si>
  <si>
    <t>四路 5.5V、10MHz、RRIO 运算放大器</t>
  </si>
  <si>
    <t>OPA197</t>
  </si>
  <si>
    <t>单路、36V、轨到轨输入/输出、低失调电压精密运算放大器</t>
  </si>
  <si>
    <t>US$0.581 | 1ku</t>
  </si>
  <si>
    <t>TLV333</t>
  </si>
  <si>
    <t>适用于成本敏感型系统的单路、350kHz、低噪声、RRIO、CMOS 运算放大器</t>
  </si>
  <si>
    <t>Cost Optimized,
EMI Hardened,
Zero Drift,
Small Size</t>
  </si>
  <si>
    <t>US$0.474 | 1ku</t>
  </si>
  <si>
    <t>OPA2376-Q1</t>
  </si>
  <si>
    <t>低噪声、低静态电流精密运算放大器电子微调/交换</t>
  </si>
  <si>
    <t>US$1.086 | 1ku</t>
  </si>
  <si>
    <t>TLV2333</t>
  </si>
  <si>
    <t>适用于成本敏感型系统的双路、350kHz、低噪声、RRIO、CMOS 运算放大器</t>
  </si>
  <si>
    <t>Cost Optimized,
EMI Hardened,
Zero Drift</t>
  </si>
  <si>
    <t>US$0.668 | 1ku</t>
  </si>
  <si>
    <t>TLV4333</t>
  </si>
  <si>
    <t>适用于成本敏感型系统的四路、350kHz、低噪声、RRIO、CMOS 运算放大器</t>
  </si>
  <si>
    <t>OPA191</t>
  </si>
  <si>
    <t>低功耗、36V e-trim CMOS 精密放大器</t>
  </si>
  <si>
    <t>US$1.089 | 1ku</t>
  </si>
  <si>
    <t>OPA1622</t>
  </si>
  <si>
    <t>具有高性能、低 THD+N 和双极输入的 SoundPlus™ 音频运算放大器</t>
  </si>
  <si>
    <t>VSON|10</t>
  </si>
  <si>
    <t>US$2.430 | 1ku</t>
  </si>
  <si>
    <t>OPA2211-EP</t>
  </si>
  <si>
    <t>1.1nV/√Hz 噪声、低功耗、精密运算放大器</t>
  </si>
  <si>
    <t>US$28.072 | 1ku</t>
  </si>
  <si>
    <t>OPA1612-Q1</t>
  </si>
  <si>
    <t>汽车类 1.1nV/√Hz 噪声、低功耗、精密音频运算放大器</t>
  </si>
  <si>
    <t>US$3.700 | 1ku</t>
  </si>
  <si>
    <t>LMC6044-MIL</t>
  </si>
  <si>
    <t>军用级、四路、15.5V、100kHz 运算放大器</t>
  </si>
  <si>
    <t>Military</t>
  </si>
  <si>
    <t>US$1.904 | 1ku</t>
  </si>
  <si>
    <t>OPA2625</t>
  </si>
  <si>
    <t>具有关断功能的高带宽、高精密、低 THD+N、16 位和 18 位 ADC 驱动器</t>
  </si>
  <si>
    <t>Shutdown,
C-Load Drive,
Adjustable BW/IQ/IOUT</t>
  </si>
  <si>
    <t>VSSOP|10</t>
  </si>
  <si>
    <t>US$1.525 | 1ku</t>
  </si>
  <si>
    <t>OPA2171-EP</t>
  </si>
  <si>
    <t>增强型产品双路、36V、3MHz、低功耗运算放大器</t>
  </si>
  <si>
    <t>US$4.745 | 1ku</t>
  </si>
  <si>
    <t>OPA4192</t>
  </si>
  <si>
    <t>E-Trim™ 系列、低噪声、低静态电流、36V RRI/O 精密运算放大器</t>
  </si>
  <si>
    <t>US$2.662 | 1ku</t>
  </si>
  <si>
    <t>OPA1688</t>
  </si>
  <si>
    <t>36V、10MHz、低失真高驱动轨到轨输出音频运算放大器</t>
  </si>
  <si>
    <t>Burr-Brown™ Audio,
EMI Hardened,
High Cload Drive,
Premium Sound,
Small Size</t>
  </si>
  <si>
    <t>SOIC|8, SON|8</t>
  </si>
  <si>
    <t>TLV27L2-Q1</t>
  </si>
  <si>
    <t>汽车级、双路、16V、160kHz 运算放大器</t>
  </si>
  <si>
    <t>US$0.781 | 1ku</t>
  </si>
  <si>
    <t>OPA4354-Q1</t>
  </si>
  <si>
    <t>US$2.102 | 1ku</t>
  </si>
  <si>
    <t>OPA625</t>
  </si>
  <si>
    <t>具有功率调节功能的高带宽、高精密、低噪声和低失真放大器 SAR ADC 驱动器</t>
  </si>
  <si>
    <t>US$1.002 | 1ku</t>
  </si>
  <si>
    <t>LPV542</t>
  </si>
  <si>
    <t>双路、5.5V、8kHz、超低静态电流 (480nA)、1.6V 最小电源电压、RRIO 运算放大器</t>
  </si>
  <si>
    <t>VSSOP|8, X1SON|8</t>
  </si>
  <si>
    <t>US$0.499 | 1ku</t>
  </si>
  <si>
    <t>ALM2402-Q1</t>
  </si>
  <si>
    <t>具有高电流输出的双路运算放大器</t>
  </si>
  <si>
    <t>Shutdown,
EMI Hardened,
High Cload Drive</t>
  </si>
  <si>
    <t>HTSSOP|14, WSON|12</t>
  </si>
  <si>
    <t>US$0.954 | 1ku</t>
  </si>
  <si>
    <t>OPA2192</t>
  </si>
  <si>
    <t>具有 e-trim 的 36V、精密、RRIO、低失调电压、低输入偏置电流运算放大器</t>
  </si>
  <si>
    <t>US$1.694 | 1ku</t>
  </si>
  <si>
    <t>DRV2700</t>
  </si>
  <si>
    <t>采用 QFN 封装且具有集成式 105V 升压转换器的工业压电式驱动器</t>
  </si>
  <si>
    <t>Thermal Shutdown</t>
  </si>
  <si>
    <t>QFN|20</t>
  </si>
  <si>
    <t>US$1.573 | 1ku</t>
  </si>
  <si>
    <t>TLC2274-HT</t>
  </si>
  <si>
    <t>高级 LinCMOS™ 轨到轨运算放大器</t>
  </si>
  <si>
    <t>High Cload Drive</t>
  </si>
  <si>
    <t>-40 to 150</t>
  </si>
  <si>
    <t>US$2.174 | 1ku</t>
  </si>
  <si>
    <t>OPA348-Q1</t>
  </si>
  <si>
    <t>汽车级、单路、5.5V、1MHz、低静态电流 (45μA)、RRIO 运算放大器</t>
  </si>
  <si>
    <t>US$0.244 | 1ku</t>
  </si>
  <si>
    <t>OPA2172</t>
  </si>
  <si>
    <t>双路、36V、10MHz、低功耗运算放大器</t>
  </si>
  <si>
    <t>EMI Hardened,
Small Size</t>
  </si>
  <si>
    <t>US$0.699 | 1ku</t>
  </si>
  <si>
    <t>OPA2314-Q1</t>
  </si>
  <si>
    <t>汽车级双路 5.5V、3MHz、1.8V 最小电源电压、低噪声 (14nV/√Hz) 运算放大器</t>
  </si>
  <si>
    <t>US$0.625 | 1ku</t>
  </si>
  <si>
    <t>OPA2171-Q1</t>
  </si>
  <si>
    <t>汽车级、双路、36V、3MHz、低功耗运算放大器</t>
  </si>
  <si>
    <t>OPA4171-Q1</t>
  </si>
  <si>
    <t>汽车级、四路、36V、3MHz、低功耗运算放大器</t>
  </si>
  <si>
    <t>US$0.953 | 1ku</t>
  </si>
  <si>
    <t>OPA2277-EP</t>
  </si>
  <si>
    <t>增强型产品高精密运算放大器</t>
  </si>
  <si>
    <t>US$8.263 | 1ku</t>
  </si>
  <si>
    <t>OPA4277-EP</t>
  </si>
  <si>
    <t>增强型产品高精度运算放大器</t>
  </si>
  <si>
    <t>US$9.170 | 1ku</t>
  </si>
  <si>
    <t>OPA4322-Q1</t>
  </si>
  <si>
    <t>汽车级、四路、5.5V、20MHz、65mA 输出电流、低噪声 (8.5nV/√Hz) RRIO 运算放大器</t>
  </si>
  <si>
    <t>EMI Hardened,
Zero Crossover</t>
  </si>
  <si>
    <t>US$1.422 | 1ku</t>
  </si>
  <si>
    <t>OPA4316</t>
  </si>
  <si>
    <t>四路、5.5V、10MHz、50mA 输出电流、低噪声(11nV/√Hz)、RRIO 运算放大器</t>
  </si>
  <si>
    <t>US$0.834 | 1ku</t>
  </si>
  <si>
    <t>OPA2320-Q1</t>
  </si>
  <si>
    <t>汽车类双路精密零交叉 20MHz、0.9pA、Ib、RRIO、CMOS 运算放大器</t>
  </si>
  <si>
    <t>US$1.428 | 1ku</t>
  </si>
  <si>
    <t>OPA2316</t>
  </si>
  <si>
    <t>双路、5.5V、10MHz、低噪声 (11nV/√Hz)、RRIO 运算放大器</t>
  </si>
  <si>
    <t>EMI Hardened,
Shutdown,
Small Size</t>
  </si>
  <si>
    <t>SOIC|8, SON|8, VSSOP|10, VSSOP|8, X2QFN|10</t>
  </si>
  <si>
    <t>US$0.561 | 1ku</t>
  </si>
  <si>
    <t>OPA4172</t>
  </si>
  <si>
    <t>四路、36V、10MHz、低功耗运算放大器</t>
  </si>
  <si>
    <t>OPA627-DIE</t>
  </si>
  <si>
    <t>OPA627-DIE 高精度高速 Difet 运算放大器</t>
  </si>
  <si>
    <t>High Temp</t>
  </si>
  <si>
    <t>25 to 25</t>
  </si>
  <si>
    <t>US$24.500 | 1ku</t>
  </si>
  <si>
    <t>LMV934-N-Q1</t>
  </si>
  <si>
    <t>汽车级、四路、5.5V、1.5MHz、65mA 输出电流、RRIO 运算放大器</t>
  </si>
  <si>
    <t>US$0.784 | 1ku</t>
  </si>
  <si>
    <t>OPA180</t>
  </si>
  <si>
    <t>0.1μV/°C 温漂、低噪声、轨到轨输出、36V、零漂移运算放大器</t>
  </si>
  <si>
    <t>THS6226A</t>
  </si>
  <si>
    <t>门控 H 类双端口 VDSL2 和 PLC 线路驱动器</t>
  </si>
  <si>
    <t>VQFN|32</t>
  </si>
  <si>
    <t>US$2.598 | 1ku</t>
  </si>
  <si>
    <t>OPA316</t>
  </si>
  <si>
    <t>单路、5.5V、10MHz、50mA 输出电流、低噪声 (11nV/√Hz)、RRIO 运算放大器</t>
  </si>
  <si>
    <t>US$0.372 | 1ku</t>
  </si>
  <si>
    <t>OPA830-EP</t>
  </si>
  <si>
    <t>低功耗单电源宽带运算放大器</t>
  </si>
  <si>
    <t>US$2.884 | 1ku</t>
  </si>
  <si>
    <t>TLV2371-DIE</t>
  </si>
  <si>
    <t>具有关断模式的 500uA/通道 3MHz 轨到轨输入/输出运算放大器</t>
  </si>
  <si>
    <t>LMV712-N-Q1</t>
  </si>
  <si>
    <t>汽车级、双路、5.5V、5MHz、RRIO、35mA 输出电流运算放大器</t>
  </si>
  <si>
    <t>US$0.641 | 1ku</t>
  </si>
  <si>
    <t>OPA355-Q1</t>
  </si>
  <si>
    <t>汽车 2.5V；200MHz GBW；具有关断状态的 CMOS 单路运算放大器</t>
  </si>
  <si>
    <t>US$1.074 | 1ku</t>
  </si>
  <si>
    <t>OPA192</t>
  </si>
  <si>
    <t>高电压、轨到轨输入/输出、5µV、0.2µV/°C、精密运算放大器</t>
  </si>
  <si>
    <t>US$1.113 | 1ku</t>
  </si>
  <si>
    <t>OPA172</t>
  </si>
  <si>
    <t>单路、36V、10MHz、低功耗运算放大器</t>
  </si>
  <si>
    <t>OPA846-DIE</t>
  </si>
  <si>
    <t>宽带、低噪声、电压反馈运算放大器，OPA846-DIE</t>
  </si>
  <si>
    <t>US$3.120 | 1ku</t>
  </si>
  <si>
    <t>AFE032</t>
  </si>
  <si>
    <t>适用于驱动低阻抗线路的低成本集成电力线通信 (PLC) 模拟前端</t>
  </si>
  <si>
    <t>Shutdown,
Adj Current Limit</t>
  </si>
  <si>
    <t>VQFN|48</t>
  </si>
  <si>
    <t>US$3.388 | 1ku</t>
  </si>
  <si>
    <t>LMV824-N-Q1</t>
  </si>
  <si>
    <t>汽车级、四路、5.5V、5.6MHz、RRO 运算放大器</t>
  </si>
  <si>
    <t>LMV932-N-Q1</t>
  </si>
  <si>
    <t>汽车级、双路、5.5V、1.5MHz、65mA 输出电流、RRIO 运算放大器</t>
  </si>
  <si>
    <t>OPA2211-HT</t>
  </si>
  <si>
    <t>1.1nV/rtHz 噪声低功耗精密运算放大器</t>
  </si>
  <si>
    <t>-55 to 150</t>
  </si>
  <si>
    <t>HTSSOP|20</t>
  </si>
  <si>
    <t>US$87.075 | 100u</t>
  </si>
  <si>
    <t>LMV822-N-Q1</t>
  </si>
  <si>
    <t>汽车级、双路、5.5V、5.6MHz、40mA 输出电流、RRO 运算放大器</t>
  </si>
  <si>
    <t>OPA2322-Q1</t>
  </si>
  <si>
    <t>汽车级、双路、5.5V、20MHz、低噪声 (8.5nV/√Hz)、RRIO 运算放大器</t>
  </si>
  <si>
    <t>US$0.972 | 1ku</t>
  </si>
  <si>
    <t>OPA317</t>
  </si>
  <si>
    <t>低偏移、轨到轨 I/O 运算放大器</t>
  </si>
  <si>
    <t>OPA4317</t>
  </si>
  <si>
    <t>四路、低偏移、轨到轨 I/O 运算放大器</t>
  </si>
  <si>
    <t>US$1.016 | 1ku</t>
  </si>
  <si>
    <t>OPA4180</t>
  </si>
  <si>
    <t>0.1 uV/C 漂移、四通道、低噪声、轨到轨、36V 零漂移运算放大器</t>
  </si>
  <si>
    <t>US$1.549 | 1ku</t>
  </si>
  <si>
    <t>OPA2317</t>
  </si>
  <si>
    <t>双路、低偏移、轨到轨 I/O 运算放大器</t>
  </si>
  <si>
    <t>OPA2340-DIE</t>
  </si>
  <si>
    <t>单电源、轨到轨运算放大器 MicroAmplifier™</t>
  </si>
  <si>
    <t>US$2.552 | 1ku</t>
  </si>
  <si>
    <t>LMC6035-Q1</t>
  </si>
  <si>
    <t>汽车级、双路、15.5V、1.4MHz 运算放大器</t>
  </si>
  <si>
    <t>US$0.694 | 1ku</t>
  </si>
  <si>
    <t>LF444-DIE</t>
  </si>
  <si>
    <t>四路低功耗 JFET 输入运算放大器</t>
  </si>
  <si>
    <t>US$1.162 | 1ku</t>
  </si>
  <si>
    <t>MC1558-DIE</t>
  </si>
  <si>
    <t>通用放大器</t>
  </si>
  <si>
    <t>US$4.930 | 1ku</t>
  </si>
  <si>
    <t>LMV931-N-Q1</t>
  </si>
  <si>
    <t>汽车级、单路、5.5V、1.5MHz、65mA 输出电流、RRIO 运算放大器</t>
  </si>
  <si>
    <t>US$0.498 | 1ku</t>
  </si>
  <si>
    <t>LMV321-N-Q1</t>
  </si>
  <si>
    <t>汽车级、单路、5.5V、1MHz、RRO 运算放大器</t>
  </si>
  <si>
    <t>Standard Amps</t>
  </si>
  <si>
    <t>-40 to 125,
-40 to 85</t>
  </si>
  <si>
    <t>US$0.348 | 1ku</t>
  </si>
  <si>
    <t>OPA188</t>
  </si>
  <si>
    <t>低噪声、轨到轨输出、36V、零漂移、精密运算放大器</t>
  </si>
  <si>
    <t>US$0.891 | 1ku</t>
  </si>
  <si>
    <t>LMV324-N-Q1</t>
  </si>
  <si>
    <t>汽车级、四路、5.5V、1MHz、RRO 运算放大器</t>
  </si>
  <si>
    <t>OPA170-DIE</t>
  </si>
  <si>
    <t>单电源、低功耗运算放大器</t>
  </si>
  <si>
    <t>US$0.800 | 1ku</t>
  </si>
  <si>
    <t>OPA4313</t>
  </si>
  <si>
    <t>四路、5.5V、1MHz、低静态电流 (50μA)、RRIO 运算放大器</t>
  </si>
  <si>
    <t>US$0.553 | 1ku</t>
  </si>
  <si>
    <t>OPA2835-DIE</t>
  </si>
  <si>
    <t>OPA2835-DIE 超低功耗、轨到轨输出、负电源轨输入、VFB 运算放大器</t>
  </si>
  <si>
    <t>US$2.701 | 1ku</t>
  </si>
  <si>
    <t>LMV358-N-Q1</t>
  </si>
  <si>
    <t>汽车级、双路、5.5V、1MHz 运算放大器</t>
  </si>
  <si>
    <t>US$0.342 | 1ku</t>
  </si>
  <si>
    <t>TLC2252-DIE</t>
  </si>
  <si>
    <t>高级 LinCMOS 轨到轨超低功耗运算放大器</t>
  </si>
  <si>
    <t>OPA313</t>
  </si>
  <si>
    <t>单路、5.5V、1MHz、低静态电流 (50μA)、RRIO 运算放大器</t>
  </si>
  <si>
    <t>US$0.288 | 1ku</t>
  </si>
  <si>
    <t>OPA170-EP</t>
  </si>
  <si>
    <t>增强型产品单路、36V、1.2MHz、低功耗运算放大器</t>
  </si>
  <si>
    <t>SOT-5X3|5</t>
  </si>
  <si>
    <t>US$1.533 | 1ku</t>
  </si>
  <si>
    <t>LMH6619-Q1</t>
  </si>
  <si>
    <t>汽车双路 130MHz、1.25mA RRIO 运算放大器</t>
  </si>
  <si>
    <t>US$1.841 | 1ku</t>
  </si>
  <si>
    <t>TLV4112-DIE</t>
  </si>
  <si>
    <t>具有关断功能的高输出驱动运算放大器</t>
  </si>
  <si>
    <t>US$1.809 | 1ku</t>
  </si>
  <si>
    <t>OPA2313</t>
  </si>
  <si>
    <t>双路、5.5V、1MHz、低静态电流 (50μA)、RRIO 运算放大器</t>
  </si>
  <si>
    <t>US$0.419 | 1ku</t>
  </si>
  <si>
    <t>OPA1662-Q1</t>
  </si>
  <si>
    <t>汽车类 Sound Plus、低功耗、低噪声和失真、音频运算放大器</t>
  </si>
  <si>
    <t>US$0.779 | 1ku</t>
  </si>
  <si>
    <t>OPA1664</t>
  </si>
  <si>
    <t>四路 SoundPlus 低功耗、低噪声和低失真音频运算放大器</t>
  </si>
  <si>
    <t>OPA2314-EP</t>
  </si>
  <si>
    <t>增强型产品双路、5.5V、3MHz、RRIO 运算放大器</t>
  </si>
  <si>
    <t>US$1.918 | 1ku</t>
  </si>
  <si>
    <t>THS3001-DIE</t>
  </si>
  <si>
    <t>420MHz 高速电流反馈放大器</t>
  </si>
  <si>
    <t>US$8.101 | 1ku</t>
  </si>
  <si>
    <t>OPA4350-DIE</t>
  </si>
  <si>
    <t>MicroAmplifier™ 系列、高速单电源轨到轨运算放大器</t>
  </si>
  <si>
    <t>US$9.041 | 1ku</t>
  </si>
  <si>
    <t>OPA4188</t>
  </si>
  <si>
    <t>0.03µV/C、低噪声、轨到轨输出的 36V 零漂移运算放大器</t>
  </si>
  <si>
    <t>US$2.033 | 1ku</t>
  </si>
  <si>
    <t>OPA211-EP</t>
  </si>
  <si>
    <t>增强型产品 1.1nV/rtHz 噪声、低功耗精密运算放大器</t>
  </si>
  <si>
    <t>US$9.951 | 1ku</t>
  </si>
  <si>
    <t>LMV602</t>
  </si>
  <si>
    <t>双路、5.5V、1MHz、高输出电流 (75mA)、RRO 运算放大器</t>
  </si>
  <si>
    <t>LMV604</t>
  </si>
  <si>
    <t>四路、5.5V、1MHz、高输出电流 (75mA)、RRO 运算放大器</t>
  </si>
  <si>
    <t>LMV601</t>
  </si>
  <si>
    <t>单路、5.5V、1MHz、高输出电流 (75mA)、RRO 运算放大器</t>
  </si>
  <si>
    <t>LMV611</t>
  </si>
  <si>
    <t>单路、5.5V、1.5MHz、RRIO 运算放大器</t>
  </si>
  <si>
    <t>US$0.154 | 1ku</t>
  </si>
  <si>
    <t>LMV612</t>
  </si>
  <si>
    <t>双路、5.5V、1.5MHz、RRIO 运算放大器</t>
  </si>
  <si>
    <t>LMV614</t>
  </si>
  <si>
    <t>四路、5.5V、1.5MHz、RRIO 运算放大器</t>
  </si>
  <si>
    <t>US$0.312 | 1ku</t>
  </si>
  <si>
    <t>OPA549-HIREL</t>
  </si>
  <si>
    <t>高电压、大电流运算放大器</t>
  </si>
  <si>
    <t>Power Package|11</t>
  </si>
  <si>
    <t>US$18.295 | 1ku</t>
  </si>
  <si>
    <t>OPA2365-Q1</t>
  </si>
  <si>
    <t>汽车类 2.2V、50MHz 低噪声单电源轨到轨运算放大器</t>
  </si>
  <si>
    <t>OPA4314</t>
  </si>
  <si>
    <t>四路、5.5V、3MHz、低噪声 (4.6nV/√Hz)、RRIO 运算放大器</t>
  </si>
  <si>
    <t>US$0.624 | 1ku</t>
  </si>
  <si>
    <t>OPA2227-EP</t>
  </si>
  <si>
    <t>增强的产品高精度、低噪声运算放大器</t>
  </si>
  <si>
    <t>US$8.538 | 1ku</t>
  </si>
  <si>
    <t>OPA140A-DIE</t>
  </si>
  <si>
    <t>高精度、低噪声、轨到轨输出、11MHz JFET 运算放大器</t>
  </si>
  <si>
    <t>US$4.650 | 100u</t>
  </si>
  <si>
    <t>OPA4322</t>
  </si>
  <si>
    <t>四路、5.5V、20MHz、65mA 输出电流、低噪声(8.5nV/√Hz)、RRIO 运算放大器</t>
  </si>
  <si>
    <t>TSSOP|14, TSSOP|16</t>
  </si>
  <si>
    <t>US$1.205 | 1ku</t>
  </si>
  <si>
    <t>OPA656-DIE</t>
  </si>
  <si>
    <t>宽带单位增益稳定 FET 输入运算放大器</t>
  </si>
  <si>
    <t>US$10.208 | 100u</t>
  </si>
  <si>
    <t>OPA2277-DIE</t>
  </si>
  <si>
    <t>US$4.950 | 100u</t>
  </si>
  <si>
    <t>OPA1654</t>
  </si>
  <si>
    <t>四路 SoundPlus 低噪声和低失真、通用 FET 输入音频运算放大器</t>
  </si>
  <si>
    <t>Burr-Brown™ Audio,
Small Size</t>
  </si>
  <si>
    <t>US$1.075 | 1ku</t>
  </si>
  <si>
    <t>OPA314</t>
  </si>
  <si>
    <t>单路、5.5V、3MHz、低噪声 (4.6nV/√Hz)、RRIO 运算放大器</t>
  </si>
  <si>
    <t>US$0.347 | 1ku</t>
  </si>
  <si>
    <t>LMC6081-MIL</t>
  </si>
  <si>
    <t>精密 CMOS 单路运算放大器</t>
  </si>
  <si>
    <t>US$1.048 | 1ku</t>
  </si>
  <si>
    <t>LMH6642Q-Q1</t>
  </si>
  <si>
    <t>汽车类、低功耗、130MHz、75mA 轨到轨输出放大器</t>
  </si>
  <si>
    <t>US$0.719 | 1ku</t>
  </si>
  <si>
    <t>OPA2170</t>
  </si>
  <si>
    <t>双路、36V、1.2MHz、低功耗运算放大器</t>
  </si>
  <si>
    <t>SOIC|8, VSSOP|8, VSSOP|8, WSON|8</t>
  </si>
  <si>
    <t>AFE030</t>
  </si>
  <si>
    <t>适用于驱动低阻抗线路的 1000mA、集成电力线通信 (PLC) 模拟前端</t>
  </si>
  <si>
    <t>OPA1662</t>
  </si>
  <si>
    <t>双路 SoundPlus™ 低噪声 (3.3nV/rtHz) 和低失真 (-124dB)、高带宽 (22MHz) 音频运算放大器</t>
  </si>
  <si>
    <t>US$0.660 | 1ku</t>
  </si>
  <si>
    <t>OPA1652</t>
  </si>
  <si>
    <t>双通道 SoundPlus™ 低噪声和失真、通用 FET 输入音频运算放大器</t>
  </si>
  <si>
    <t>US$0.734 | 1ku</t>
  </si>
  <si>
    <t>LMV881</t>
  </si>
  <si>
    <t>单路、5.5V、23MHz、高输出电流 (110mA)、低噪声 (9nV/√Hz) 运算放大器</t>
  </si>
  <si>
    <t>USON|6</t>
  </si>
  <si>
    <t>US$0.525 | 1ku</t>
  </si>
  <si>
    <t>LMH6643Q-Q1</t>
  </si>
  <si>
    <t>130MHz 75mA 轨到轨输出放大器</t>
  </si>
  <si>
    <t>US$0.735 | 1ku</t>
  </si>
  <si>
    <t>TL072-EP</t>
  </si>
  <si>
    <t>增强型产品双路、30V、3MHz、高压摆率（13V/µs）、输入接近 V+、JFET 输入运算放大器</t>
  </si>
  <si>
    <t>US$0.902 | 1ku</t>
  </si>
  <si>
    <t>OPA2180</t>
  </si>
  <si>
    <t>漂移为 0.1μV/°C、低噪声、轨到轨输出、36V、零漂移运算放大器</t>
  </si>
  <si>
    <t>OPA1604</t>
  </si>
  <si>
    <t>四通道、SoundPlus 高性能、双极输入音频运算放大器</t>
  </si>
  <si>
    <t>US$1.888 | 1ku</t>
  </si>
  <si>
    <t>LF411QML-SP</t>
  </si>
  <si>
    <t>航天级、单路、30V、3MHz、低失调电压运算放大器</t>
  </si>
  <si>
    <t>CFP|10</t>
  </si>
  <si>
    <t>US$184.800 | 1ku</t>
  </si>
  <si>
    <t>TL074-EP</t>
  </si>
  <si>
    <t>增强型产品四路、30V、3MHz、高压摆率（13V/µs）、输入接近 V+、JFET 输入运算放大器</t>
  </si>
  <si>
    <t>-40 to 125,
-55 to 125</t>
  </si>
  <si>
    <t>US$1.060 | 1ku</t>
  </si>
  <si>
    <t>OPA4170</t>
  </si>
  <si>
    <t>四路、36V、1.2MHz、低功耗运算放大器</t>
  </si>
  <si>
    <t>TLE2141-Q1</t>
  </si>
  <si>
    <t>汽车类低噪声高速精密运算放大器</t>
  </si>
  <si>
    <t>US$0.696 | 1ku</t>
  </si>
  <si>
    <t>OPA2836</t>
  </si>
  <si>
    <t>双路、超低功耗、轨到轨输出、负轨输入、VFB 运算放大器</t>
  </si>
  <si>
    <t>QFN|10, SOIC|8, UQFN|10, VSSOP|10</t>
  </si>
  <si>
    <t>US$1.518 | 1ku</t>
  </si>
  <si>
    <t>AFE031</t>
  </si>
  <si>
    <t>适用于驱动低阻抗线路的 1500mA、集成电力线通信 (PLC) 模拟前端</t>
  </si>
  <si>
    <t>US$1.566 | 1ku</t>
  </si>
  <si>
    <t>OPA2835</t>
  </si>
  <si>
    <t>双路、超低功耗、轨到轨输出、负轨输入、VFB 放大器</t>
  </si>
  <si>
    <t>US$1.366 | 1ku</t>
  </si>
  <si>
    <t>OPA170</t>
  </si>
  <si>
    <t>单路、36V、1.2MHz、低功耗运算放大器</t>
  </si>
  <si>
    <t>SOIC|8, SOT-23|5, SOT-5X3|5</t>
  </si>
  <si>
    <t>OPA322</t>
  </si>
  <si>
    <t>单路、5.5V、20MHz、65mA 输出电流、低噪声 (8.5nV/√Hz) 运算放大器</t>
  </si>
  <si>
    <t>Shutdown,
Zero Crossover</t>
  </si>
  <si>
    <t>OPA2314</t>
  </si>
  <si>
    <t>双路、5.5V、3MHz、1.8V 最小电源电压电压、低噪声 (14nV/√Hz) 运算放大器</t>
  </si>
  <si>
    <t>US$0.530 | 1ku</t>
  </si>
  <si>
    <t>OPA320</t>
  </si>
  <si>
    <t>高精度、零交叉 20MHz、0.9pA Ib、RRIO、CMOS 运算放大器</t>
  </si>
  <si>
    <t>US$0.836 | 1ku</t>
  </si>
  <si>
    <t>LMP8672</t>
  </si>
  <si>
    <t>双路 40V 低噪声精密放大器</t>
  </si>
  <si>
    <t>US$2.555 | 1ku</t>
  </si>
  <si>
    <t>OPA365-EP</t>
  </si>
  <si>
    <t>增强型产品 2.2V、50MHz 低噪声单电源轨到轨运算放大器</t>
  </si>
  <si>
    <t>OPA2188</t>
  </si>
  <si>
    <t>0.03μV/°C、6μV Vos、低噪声、轨到轨输出、36V 零漂移运算放大器</t>
  </si>
  <si>
    <t>OPA171-Q1</t>
  </si>
  <si>
    <t>汽车级、单路、36V、3MHz、低功耗运算放大器</t>
  </si>
  <si>
    <t>US$0.516 | 1ku</t>
  </si>
  <si>
    <t>OPA564-Q1</t>
  </si>
  <si>
    <t>汽车类 1.5A、24V、17MHz 功率运算放大器</t>
  </si>
  <si>
    <t>SO PowerPAD|20</t>
  </si>
  <si>
    <t>US$3.141 | 1ku</t>
  </si>
  <si>
    <t>OPA2171</t>
  </si>
  <si>
    <t>双路、36V、3MHz、低功耗运算放大器</t>
  </si>
  <si>
    <t>SOIC|8, VSSOP|8, VSSOP|8</t>
  </si>
  <si>
    <t>OPA4171</t>
  </si>
  <si>
    <t>四路、36V、3MHz、低功耗运算放大器</t>
  </si>
  <si>
    <t>OPA1602</t>
  </si>
  <si>
    <t>双通道 SoundPlus™ 高性能、双极输入音频运算放大器</t>
  </si>
  <si>
    <t>SM73308</t>
  </si>
  <si>
    <t>低偏移、低噪声、RRO 运算放大器</t>
  </si>
  <si>
    <t>SM73307</t>
  </si>
  <si>
    <t>双路、精密、17MHz、低噪声 CMOS 输入放大器</t>
  </si>
  <si>
    <t>US$1.453 | 1ku</t>
  </si>
  <si>
    <t>OPA835</t>
  </si>
  <si>
    <t>超低功耗、轨到轨输出、负轨输入、VFB 放大器</t>
  </si>
  <si>
    <t>QFN|10, SOT-23|6</t>
  </si>
  <si>
    <t>US$0.810 | 1ku</t>
  </si>
  <si>
    <t>OPA2322</t>
  </si>
  <si>
    <t>双路、5.5V、20MHz、低噪声 (8.5nV/√Hz)、RRIO 运算放大器</t>
  </si>
  <si>
    <t>SOIC|8, SON|8, VSSOP|10, VSSOP|8</t>
  </si>
  <si>
    <t>US$0.824 | 1ku</t>
  </si>
  <si>
    <t>OPA836</t>
  </si>
  <si>
    <t>超低功耗、轨到轨输出、负轨输入 VFB 运算放大器</t>
  </si>
  <si>
    <t>US$1.052 | 1ku</t>
  </si>
  <si>
    <t>TLC082-Q1</t>
  </si>
  <si>
    <t>汽车级、双路、16V、10MHz 运算放大器</t>
  </si>
  <si>
    <t>US$0.946 | 1ku</t>
  </si>
  <si>
    <t>TLV2402-Q1</t>
  </si>
  <si>
    <t>汽车级、双路、16V、5.5kHz 运算放大器</t>
  </si>
  <si>
    <t>US$1.149 | 1ku</t>
  </si>
  <si>
    <t>OPA376-Q1</t>
  </si>
  <si>
    <t>汽车类低噪声、低 Iq 精密运算放大器</t>
  </si>
  <si>
    <t>US$0.742 | 1ku</t>
  </si>
  <si>
    <t>LMV796-Q1</t>
  </si>
  <si>
    <t>汽车级、单路、5V、17MHz、低噪声 (5.8nV/√Hz) 运算放大器</t>
  </si>
  <si>
    <t>US$0.585 | 1ku</t>
  </si>
  <si>
    <t>TLC2201-SP</t>
  </si>
  <si>
    <t>航天级低噪声精密高级 LinCMOS™ 单路运算放大器</t>
  </si>
  <si>
    <t>LCCC|20</t>
  </si>
  <si>
    <t>US$395.360 | 1ku</t>
  </si>
  <si>
    <t>THS6226</t>
  </si>
  <si>
    <t>H 类、固定增益 VDSL2 双端口低功耗 xDSL 和 PLC 线路驱动器</t>
  </si>
  <si>
    <t>SM73302</t>
  </si>
  <si>
    <t>88MHz，精密，低噪声，1.8V CMOS 输入，解补偿运算放大器</t>
  </si>
  <si>
    <t>US$0.850 | 1ku</t>
  </si>
  <si>
    <t>OPA4140</t>
  </si>
  <si>
    <t>四路、11MHz、单电源、低噪声、精密轨到轨输出 JFET 放大器</t>
  </si>
  <si>
    <t>US$4.598 | 1ku</t>
  </si>
  <si>
    <t>RC4580-Q1</t>
  </si>
  <si>
    <t>汽车级、双路、32V、12MHz、低噪声 (6.5nV/√Hz) 运算放大器</t>
  </si>
  <si>
    <t>SOIC|8, TSSOP|8</t>
  </si>
  <si>
    <t>US$0.180 | 1ku</t>
  </si>
  <si>
    <t>TLV2434A-Q1</t>
  </si>
  <si>
    <t>汽车级、四路、10V、500kHz、低失调电压运算放大器</t>
  </si>
  <si>
    <t>US$1.328 | 1ku</t>
  </si>
  <si>
    <t>OPA171</t>
  </si>
  <si>
    <t>单路、36V、3MHz、低功耗运算放大器</t>
  </si>
  <si>
    <t>OPA4377</t>
  </si>
  <si>
    <t>四路低成本、低噪声、5.5MHz CMOS 运算放大器</t>
  </si>
  <si>
    <t>OPA4209</t>
  </si>
  <si>
    <t>四路、2.2nV/rtHz、18MHz、RRO、36V 精密运算放大器</t>
  </si>
  <si>
    <t>US$2.807 | 1ku</t>
  </si>
  <si>
    <t>OPA209</t>
  </si>
  <si>
    <t>单路、2.2nV/rtHz、18MHz、RRO、36V 精密运算放大器</t>
  </si>
  <si>
    <t>OPA2320</t>
  </si>
  <si>
    <t>双路、精密、零交叉、20MHz、0.9pA Ib、RRIO、CMOS 运算放大器</t>
  </si>
  <si>
    <t>EMI Hardened,
Shutdown,
Small Size,
Zero Crossover</t>
  </si>
  <si>
    <t>US$1.210 | 1ku</t>
  </si>
  <si>
    <t>OPA140</t>
  </si>
  <si>
    <t>单路、11MHz、单电源、低噪声、精密轨到轨输出 JFET 放大器</t>
  </si>
  <si>
    <t>LM833</t>
  </si>
  <si>
    <t>双通道双极低噪声 (4.5nV/rtHz)、高带宽 (16MHz) 音频运算放大器</t>
  </si>
  <si>
    <t>PDIP|8, SOIC|8, VSSOP|8</t>
  </si>
  <si>
    <t>US$0.320 | 1ku</t>
  </si>
  <si>
    <t>OPA377</t>
  </si>
  <si>
    <t>低成本、低噪声、5.5MHz CMOS 运算放大器</t>
  </si>
  <si>
    <t>LMV772-Q1</t>
  </si>
  <si>
    <t>汽车类、低失调电压、低噪声、RRO 运算放大器</t>
  </si>
  <si>
    <t>US$0.730 | 1ku</t>
  </si>
  <si>
    <t>OPA2670</t>
  </si>
  <si>
    <t>具有电源控制功能的单端口、高输出电流 VDSL2 和 PLC 线路驱动器</t>
  </si>
  <si>
    <t>US$1.388 | 1ku</t>
  </si>
  <si>
    <t>OPA2140</t>
  </si>
  <si>
    <t>11MHz、精密、低噪声、轨至轨输出、36V JFET 运算放大器</t>
  </si>
  <si>
    <t>US$2.614 | 1ku</t>
  </si>
  <si>
    <t>OPA2209</t>
  </si>
  <si>
    <t>双路、2.2nV/rtHz、18MHz、RRO、36V 精密运算放大器</t>
  </si>
  <si>
    <t>US$1.597 | 1ku</t>
  </si>
  <si>
    <t>OPA4330</t>
  </si>
  <si>
    <t>四路、1.8V、35µA、微功耗、零漂移 CMOS 精密运算放大器</t>
  </si>
  <si>
    <t>SOIC|14, TSSOP|14, VQFN|14</t>
  </si>
  <si>
    <t>US$1.404 | 1ku</t>
  </si>
  <si>
    <t>OPA333-Q1</t>
  </si>
  <si>
    <t>汽车类 1.8V 输入电压、17uA、2uV、微功耗 CMOS 零漂移系列运算放大器</t>
  </si>
  <si>
    <t>OPA141</t>
  </si>
  <si>
    <t>单路、10MHz、单电源、低噪声、JFET 精密放大器</t>
  </si>
  <si>
    <t>US$0.860 | 1ku</t>
  </si>
  <si>
    <t>OPA2141</t>
  </si>
  <si>
    <t>双路、10MHz、单电源、低噪声、JFET 精密放大器</t>
  </si>
  <si>
    <t>US$1.316 | 1ku</t>
  </si>
  <si>
    <t>OPA4141</t>
  </si>
  <si>
    <t>四路、10MHz、单电源、低噪声、JFET 精密放大器</t>
  </si>
  <si>
    <t>US$1.923 | 1ku</t>
  </si>
  <si>
    <t>OPA1644</t>
  </si>
  <si>
    <t>OPA1641/1642/1644 SoundPLUS™ 高性能 JFET 输入音频运算放大器</t>
  </si>
  <si>
    <t>Burr-Brown™ Audio,
EMI Hardened,
Premium Sound</t>
  </si>
  <si>
    <t>LMP7312</t>
  </si>
  <si>
    <t>单路、5.5V、1MHz 运算放大器</t>
  </si>
  <si>
    <t>US$3.194 | 1ku</t>
  </si>
  <si>
    <t>OPA4348-Q1</t>
  </si>
  <si>
    <t>汽车级、四路、5.5V、1MHz、低静态电流 (45μA)、RRIO 运算放大器</t>
  </si>
  <si>
    <t>OPA365-Q1</t>
  </si>
  <si>
    <t>OPA2377</t>
  </si>
  <si>
    <t>低成本、低噪声、5MHz CMOS 运算放大器</t>
  </si>
  <si>
    <t>OPA1641</t>
  </si>
  <si>
    <t>单通道 Sound-Plus 高性能 JFET 输入音频运算放大器</t>
  </si>
  <si>
    <t>US$0.616 | 1ku</t>
  </si>
  <si>
    <t>OPA1642</t>
  </si>
  <si>
    <t>双通道 SoundPlus&amp;trade; 高性能、JFET 输入音频运算放大器</t>
  </si>
  <si>
    <t>OPA564</t>
  </si>
  <si>
    <t>1.5A、24V、17MHz 功率运算放大器</t>
  </si>
  <si>
    <t>HSOP|20, SO PowerPAD|20</t>
  </si>
  <si>
    <t>OPA2378</t>
  </si>
  <si>
    <t>零温漂系列双路、低噪声、900kHz、RRIO、精密运算放大器</t>
  </si>
  <si>
    <t>SOT-23|8</t>
  </si>
  <si>
    <t>LMV841-Q1</t>
  </si>
  <si>
    <t>汽车类、CMOS 输入、RRIO、宽电源电压范围运算放大器</t>
  </si>
  <si>
    <t>US$0.873 | 1ku</t>
  </si>
  <si>
    <t>OPA211-HT</t>
  </si>
  <si>
    <t>高温 1.1nV/rtHz 噪声、低功耗精密运算放大器</t>
  </si>
  <si>
    <t>-55 to 210</t>
  </si>
  <si>
    <t>CFP|8</t>
  </si>
  <si>
    <t>US$70.950 | 100u</t>
  </si>
  <si>
    <t>OPA2354A-Q1</t>
  </si>
  <si>
    <t>汽车类 250MHz 轨到轨 I/O CMOS 双通道运算放大器</t>
  </si>
  <si>
    <t>US$1.444 | 1ku</t>
  </si>
  <si>
    <t>LPV521</t>
  </si>
  <si>
    <t>单路、5.5V、6.2kHz、超低静态电流 (350nA)、1.6V 最小电源电压、RRIO 运算放大器</t>
  </si>
  <si>
    <t>US$0.456 | 1ku</t>
  </si>
  <si>
    <t>LMC7101Q-Q1</t>
  </si>
  <si>
    <t>汽车级、单路、15.5V、1.1MHz 运算放大器</t>
  </si>
  <si>
    <t>US$0.497 | 1ku</t>
  </si>
  <si>
    <t>LMV844-Q1</t>
  </si>
  <si>
    <t>汽车类、四路 CMOS 输入、RRIO、宽电源电压范围四路运算放大器</t>
  </si>
  <si>
    <t>US$2.466 | 1ku</t>
  </si>
  <si>
    <t>OPA1611</t>
  </si>
  <si>
    <t>OPA1612</t>
  </si>
  <si>
    <t>具有 1.1nV/√Hz 噪声和较低 THD 的高精度 SoundPlus™ 音频运算放大器</t>
  </si>
  <si>
    <t>Burr-Brown™ Audio,
Premium Sound,
Small Size</t>
  </si>
  <si>
    <t>LMV842-Q1</t>
  </si>
  <si>
    <t>汽车类、双路 CMOS 输入、RRIO、宽电源电压范围四路运算放大器</t>
  </si>
  <si>
    <t>US$1.416 | 1ku</t>
  </si>
  <si>
    <t>OPA2333-HT</t>
  </si>
  <si>
    <t>高温 1.8V 微功耗 CMOS 运算放大器零漂移系列</t>
  </si>
  <si>
    <t>-55 to 210,
-55 to 175</t>
  </si>
  <si>
    <t>CDIP SB|8, CFP|8, SOIC|8</t>
  </si>
  <si>
    <t>US$64.260 | 100u</t>
  </si>
  <si>
    <t>TS321-Q1</t>
  </si>
  <si>
    <t>汽车级、单路、30V、800kHz 运算放大器</t>
  </si>
  <si>
    <t>TLE2142-Q1</t>
  </si>
  <si>
    <t>汽车类双通道低噪声高速精密运算放大器</t>
  </si>
  <si>
    <t>US$1.333 | 1ku</t>
  </si>
  <si>
    <t>THS6214</t>
  </si>
  <si>
    <t>高速双端口差分 DSL 线路驱动器放大器</t>
  </si>
  <si>
    <t>HTSSOP|24, VQFN|24</t>
  </si>
  <si>
    <t>US$1.294 | 1ku</t>
  </si>
  <si>
    <t>OPA378</t>
  </si>
  <si>
    <t>低噪声、900kHz、RRIO 零漂移系列的精密运算放大器</t>
  </si>
  <si>
    <t>US$0.678 | 1ku</t>
  </si>
  <si>
    <t>OPA354A-Q1</t>
  </si>
  <si>
    <t>汽车类、250MHz、轨到轨 I/O、CMOS 单路运算放大器</t>
  </si>
  <si>
    <t>OPA4364-Q1</t>
  </si>
  <si>
    <t>汽车级、四路、5.5V、7MHz、RRIO 运算放大器</t>
  </si>
  <si>
    <t>US$1.715 | 1ku</t>
  </si>
  <si>
    <t>OPA2211A</t>
  </si>
  <si>
    <t>1.1nV/rtHz 噪声、低功耗、精密运算放大器</t>
  </si>
  <si>
    <t>SO PowerPAD|8, SON|8</t>
  </si>
  <si>
    <t>US$5.034 | 1ku</t>
  </si>
  <si>
    <t>LMH6629</t>
  </si>
  <si>
    <t>具有关断状态的超低噪声、高速运算放大器</t>
  </si>
  <si>
    <t>SOT-23|5, WSON|8</t>
  </si>
  <si>
    <t>US$1.981 | 1ku</t>
  </si>
  <si>
    <t>TL974-Q1</t>
  </si>
  <si>
    <t>汽车级、四路、12V、12MHz 运算放大器</t>
  </si>
  <si>
    <t>LMV341-Q1</t>
  </si>
  <si>
    <t>汽车级、单路、5.5V、1MHz、高输出电流 (75mA) 运算放大器</t>
  </si>
  <si>
    <t>SC70|6, SOT-23|6</t>
  </si>
  <si>
    <t>OPA356-Q1</t>
  </si>
  <si>
    <t>汽车类 2.5V、200MHz GBW、CMOS 单路运算放大器</t>
  </si>
  <si>
    <t>US$0.654 | 1ku</t>
  </si>
  <si>
    <t>TL971-Q1</t>
  </si>
  <si>
    <t>汽车级、单路、12V、12MHz 运算放大器</t>
  </si>
  <si>
    <t>US$0.221 | 1ku</t>
  </si>
  <si>
    <t>TL972-Q1</t>
  </si>
  <si>
    <t>汽车级、双路、12V、12MHz 运算放大器</t>
  </si>
  <si>
    <t>US$0.281 | 1ku</t>
  </si>
  <si>
    <t>OPA2348-Q1</t>
  </si>
  <si>
    <t>汽车级、双路、5.5V、1MHz、低静态电流 (45μA)、RRIO 运算放大器</t>
  </si>
  <si>
    <t>TLV2262A-Q1</t>
  </si>
  <si>
    <t>汽车类精密高级 LinCMOS 轨到轨双路运算放大器</t>
  </si>
  <si>
    <t>TSSOP|8</t>
  </si>
  <si>
    <t>US$0.989 | 1ku</t>
  </si>
  <si>
    <t>TLV2264A-Q1</t>
  </si>
  <si>
    <t>汽车类四路、高级 LinCMOS、轨到轨精密运算放大器</t>
  </si>
  <si>
    <t>US$1.392 | 1ku</t>
  </si>
  <si>
    <t>OPA2333-Q1</t>
  </si>
  <si>
    <t>汽车类 1.8V、17uA、2uV、微功耗 CMOS 零漂移系列运算放大器</t>
  </si>
  <si>
    <t>US$1.713 | 1ku</t>
  </si>
  <si>
    <t>OPA653</t>
  </si>
  <si>
    <t>500MHz、+2V/V 固定增益、JFET 输入放大器</t>
  </si>
  <si>
    <t>SON|8, SOT-23|5</t>
  </si>
  <si>
    <t>US$2.985 | 1ku</t>
  </si>
  <si>
    <t>OPA659</t>
  </si>
  <si>
    <t>650MHz 单位增益稳定 JFET 输入放大器</t>
  </si>
  <si>
    <t>OPA369</t>
  </si>
  <si>
    <t>单路、1.8V、700nA、零交叉、轨到轨 I/O 运算放大器</t>
  </si>
  <si>
    <t>US$0.717 | 1ku</t>
  </si>
  <si>
    <t>OPA4872-EP</t>
  </si>
  <si>
    <t>增强型产品 4:1 高速多路复用器</t>
  </si>
  <si>
    <t>US$5.707 | 1ku</t>
  </si>
  <si>
    <t>THS4032-EP</t>
  </si>
  <si>
    <t>增强型产品 100MHz 低噪声高速放大器</t>
  </si>
  <si>
    <t>US$9.185 | 1ku</t>
  </si>
  <si>
    <t>LT1014D-EP</t>
  </si>
  <si>
    <t>增强型产品四路精密运算放大器</t>
  </si>
  <si>
    <t>SOIC|16</t>
  </si>
  <si>
    <t>US$5.062 | 1ku</t>
  </si>
  <si>
    <t>TLE2144-EP</t>
  </si>
  <si>
    <t>增强型产品 Excaliber 低噪声高速精确四路运算放大器</t>
  </si>
  <si>
    <t>US$4.767 | 1ku</t>
  </si>
  <si>
    <t>LMP2022</t>
  </si>
  <si>
    <t>零漂移、低噪声、抗 EMI 双通道放大器</t>
  </si>
  <si>
    <t>US$1.485 | 1ku</t>
  </si>
  <si>
    <t>LMH6722-Q1</t>
  </si>
  <si>
    <t>汽车四通道宽带视频放大器</t>
  </si>
  <si>
    <t>WSON|14</t>
  </si>
  <si>
    <t>US$2.112 | 1ku</t>
  </si>
  <si>
    <t>LMV834</t>
  </si>
  <si>
    <t>四路、5.5V、3.3MHz、64mA 输出电流、低噪声 (12nV/√Hz) 运算放大器</t>
  </si>
  <si>
    <t>OPA330</t>
  </si>
  <si>
    <t>单路、1.8V、35µA、微功耗、精密、零漂移 CMOS 运算放大器</t>
  </si>
  <si>
    <t>Small Size,
Zero Drift</t>
  </si>
  <si>
    <t>DSBGA|5, SC70|5, SOIC|8, SOT-23|5</t>
  </si>
  <si>
    <t>OPA2330</t>
  </si>
  <si>
    <t>双路、1.8V、35µA、微功耗、精密、零漂移 CMOS 运算放大器</t>
  </si>
  <si>
    <t>US$0.968 | 1ku</t>
  </si>
  <si>
    <t>OPA340-EP</t>
  </si>
  <si>
    <t>MicroAmplifier™ 系列增强型产品单电源轨到轨运算放大器</t>
  </si>
  <si>
    <t>US$2.640 | 1ku</t>
  </si>
  <si>
    <t>OPA827</t>
  </si>
  <si>
    <t>低噪声、高精度 JFET 输入运算放大器</t>
  </si>
  <si>
    <t>US$4.160 | 1ku</t>
  </si>
  <si>
    <t>LMV831</t>
  </si>
  <si>
    <t>单路、5.5V、3.3MHz、64mA 输出电流、低噪声 (12nV/√Hz) 运算放大器</t>
  </si>
  <si>
    <t>LMV832</t>
  </si>
  <si>
    <t>双路、5.5V、3.3MHz、低噪声 (12nV/√Hz) 运算放大器</t>
  </si>
  <si>
    <t>US$0.634 | 1ku</t>
  </si>
  <si>
    <t>THS6204</t>
  </si>
  <si>
    <t>双端口 VDSL2 差分线路驱动器放大器</t>
  </si>
  <si>
    <t>US$1.543 | 1ku</t>
  </si>
  <si>
    <t>LMV862</t>
  </si>
  <si>
    <t>双路、5.5V、31MHz、高输出电流 (150mA)、低噪声 (8nV/√Hz) 运算放大器</t>
  </si>
  <si>
    <t>US$0.949 | 1ku</t>
  </si>
  <si>
    <t>OPA2673</t>
  </si>
  <si>
    <t>具有主动脱机控制的双路宽带高输出电流放大器和 PLC 线路驱动器</t>
  </si>
  <si>
    <t>LMP7716-Q1</t>
  </si>
  <si>
    <t>汽车类、双精度、17MHz、低噪声 CMOS 输入放大器</t>
  </si>
  <si>
    <t>US$1.030 | 1ku</t>
  </si>
  <si>
    <t>TLE2141-EP</t>
  </si>
  <si>
    <t>增强型产品 Excaliber 低噪声高速精确运算放大器</t>
  </si>
  <si>
    <t>US$2.081 | 1ku</t>
  </si>
  <si>
    <t>TLE2024-Q1</t>
  </si>
  <si>
    <t>汽车类高速低功耗精密运算放大器</t>
  </si>
  <si>
    <t>US$2.115 | 1ku</t>
  </si>
  <si>
    <t>LME49726</t>
  </si>
  <si>
    <t>具有 350mA 输出电流的 2 通道 6.25MHz RRO 低失真音频运算放大器</t>
  </si>
  <si>
    <t>功率运算放大器,
音频运算放大器</t>
  </si>
  <si>
    <t>US$0.523 | 1ku</t>
  </si>
  <si>
    <t>OPA2695</t>
  </si>
  <si>
    <t>具有禁用功能的超宽带电流反馈运算放大器</t>
  </si>
  <si>
    <t>SOIC|8, VQFN|16</t>
  </si>
  <si>
    <t>US$2.176 | 1ku</t>
  </si>
  <si>
    <t>OPA3695</t>
  </si>
  <si>
    <t>SSOP|16</t>
  </si>
  <si>
    <t>US$4.041 | 1ku</t>
  </si>
  <si>
    <t>TL3472-Q1</t>
  </si>
  <si>
    <t>汽车级、双路、36V、4MHz、10V/µs 压摆率、输入接近 V- 的运算放大器</t>
  </si>
  <si>
    <t>LME49743</t>
  </si>
  <si>
    <t>4 通道、30MHz、高保真、高性能音频运算放大器</t>
  </si>
  <si>
    <t>Premium Sound,
Shutdown</t>
  </si>
  <si>
    <t>THS4304-SP</t>
  </si>
  <si>
    <t>抗辐射 V 类宽带运算放大器</t>
  </si>
  <si>
    <t>US$523.950 | 1ku</t>
  </si>
  <si>
    <t>LME49724</t>
  </si>
  <si>
    <t>2 通道、50MHz、高保真、高性能、全差动音频运算放大器</t>
  </si>
  <si>
    <t>TLV2442-Q1</t>
  </si>
  <si>
    <t>汽车类、高级 LinCMOS™ 轨到轨输出宽输入电压双路运算放大器</t>
  </si>
  <si>
    <t>TSSOP|8, VSSOP|8</t>
  </si>
  <si>
    <t>US$0.700 | 1ku</t>
  </si>
  <si>
    <t>TLV2461A-Q1</t>
  </si>
  <si>
    <t>汽车级、单路、6V、6.4MHz、1.5mV 失调电压、RRIO 运算放大器</t>
  </si>
  <si>
    <t>US$1.214 | 1ku</t>
  </si>
  <si>
    <t>TLV2460A-Q1</t>
  </si>
  <si>
    <t>具有关断功能的汽车级、单路、6V、6.4MHz、1.5mV 失调电压、RRIO 运算放大器</t>
  </si>
  <si>
    <t>US$1.267 | 1ku</t>
  </si>
  <si>
    <t>TLV2463A-Q1</t>
  </si>
  <si>
    <t>具有关断功能的汽车级、双路、6V、6.4MHz、1.5mV 失调电压、RRIO 运算放大器</t>
  </si>
  <si>
    <t>US$1.777 | 1ku</t>
  </si>
  <si>
    <t>LMH6612</t>
  </si>
  <si>
    <t>单电源、双路 345MHz 轨到轨输出放大器和 PLC 线路驱动器</t>
  </si>
  <si>
    <t>US$0.827 | 1ku</t>
  </si>
  <si>
    <t>LM7321</t>
  </si>
  <si>
    <t>单路、32V、20MHz 运算放大器</t>
  </si>
  <si>
    <t>LM7321-Q1</t>
  </si>
  <si>
    <t>汽车级、单路、32V、20MHz 运算放大器</t>
  </si>
  <si>
    <t>US$0.864 | 1ku</t>
  </si>
  <si>
    <t>OPA454</t>
  </si>
  <si>
    <t>高电压 (100V) 和高电流 (50mA) 运算放大器，G = 1 稳定</t>
  </si>
  <si>
    <t>OPA2890</t>
  </si>
  <si>
    <t>具有禁用功能的双通道 250MHz 低功耗宽带电压反馈运算放大器</t>
  </si>
  <si>
    <t>SOIC|8, VSSOP|10</t>
  </si>
  <si>
    <t>US$1.336 | 1ku</t>
  </si>
  <si>
    <t>LME49723</t>
  </si>
  <si>
    <t>2 通道、17MHz、高保真、高性能音频运算放大器</t>
  </si>
  <si>
    <t>LMH6611</t>
  </si>
  <si>
    <t>单电源 345 MHz 轨到轨输出放大器</t>
  </si>
  <si>
    <t>SOT-23-THIN|6</t>
  </si>
  <si>
    <t>US$0.708 | 1ku</t>
  </si>
  <si>
    <t>LMV842</t>
  </si>
  <si>
    <t>双通道 CMOS 输入、RRIO、宽电源电压范围运算放大器</t>
  </si>
  <si>
    <t>LMH6619</t>
  </si>
  <si>
    <t>双路 130 MHz、1.25 mA RRIO 运算放大器</t>
  </si>
  <si>
    <t>US$1.560 | 1ku</t>
  </si>
  <si>
    <t>TLV342S</t>
  </si>
  <si>
    <t>具有关断功能的双路、5.5V、2.2MHz 运算放大器</t>
  </si>
  <si>
    <t>X2QFN|10</t>
  </si>
  <si>
    <t>LM7341</t>
  </si>
  <si>
    <t>单路、32V、4.6MHz 运算放大器</t>
  </si>
  <si>
    <t>US$0.959 | 1ku</t>
  </si>
  <si>
    <t>LM7332</t>
  </si>
  <si>
    <t>双路、32V、19MHz 运算放大器</t>
  </si>
  <si>
    <t>US$0.967 | 1ku</t>
  </si>
  <si>
    <t>LM7322</t>
  </si>
  <si>
    <t>双路、32V、20MHz 运算放大器</t>
  </si>
  <si>
    <t>US$0.977 | 1ku</t>
  </si>
  <si>
    <t>LM7322-Q1</t>
  </si>
  <si>
    <t>汽车级、双路、32V、20MHz 运算放大器</t>
  </si>
  <si>
    <t>US$1.055 | 1ku</t>
  </si>
  <si>
    <t>LMV854</t>
  </si>
  <si>
    <t>四路、5.5V、8MHz、62mA 输出电流、低噪声 (11nV/√Hz) 运算放大器</t>
  </si>
  <si>
    <t>US$1.212 | 1ku</t>
  </si>
  <si>
    <t>LMV852</t>
  </si>
  <si>
    <t>双路、5.5V、8MHz、62mA 输出电流、低噪声 (11nV/√Hz) 运算放大器</t>
  </si>
  <si>
    <t>US$0.960 | 1ku</t>
  </si>
  <si>
    <t>TL082-Q1</t>
  </si>
  <si>
    <t>汽车级、双路、30V、3MHz、13V/µs 压摆率、输入接近 V+、JFET 输入运算放大器</t>
  </si>
  <si>
    <t>US$0.239 | 1ku</t>
  </si>
  <si>
    <t>OPA2369</t>
  </si>
  <si>
    <t>双路、1.8V、700nA、零交叉、轨至轨 I/O 运算放大器</t>
  </si>
  <si>
    <t>SOT-23|8, VSSOP|8</t>
  </si>
  <si>
    <t>LME49721</t>
  </si>
  <si>
    <t>2 通道、20MHz、RRIO、高保真、高性能音频运算放大器</t>
  </si>
  <si>
    <t>US$0.436 | 1ku</t>
  </si>
  <si>
    <t>OPA211</t>
  </si>
  <si>
    <t>US$3.345 | 1ku</t>
  </si>
  <si>
    <t>TLV2774-EP</t>
  </si>
  <si>
    <t>增强型产品四路、5.5V、5.1MHz、高压摆率 (10.5V/μs) 运算放大器</t>
  </si>
  <si>
    <t>US$3.557 | 1ku</t>
  </si>
  <si>
    <t>TLV2774A-EP</t>
  </si>
  <si>
    <t>增强型产品四路、5.5V、5.1MHz、2.1mV 失调电压、高压摆率 (10.5V/μs) 运算放大器</t>
  </si>
  <si>
    <t>US$4.517 | 1ku</t>
  </si>
  <si>
    <t>OPA2376</t>
  </si>
  <si>
    <t>双路、精密、低噪声、低静态电流运算放大器</t>
  </si>
  <si>
    <t>EMI Hardened,
Small Size,
e-Trim™</t>
  </si>
  <si>
    <t>DSBGA|8, SOIC|8, VSSOP|8</t>
  </si>
  <si>
    <t>OPA4376</t>
  </si>
  <si>
    <t>四路、低噪声、低静态电流、精密运算放大器</t>
  </si>
  <si>
    <t>LME49600</t>
  </si>
  <si>
    <t>单通道、110MHz、高保真、高电流耳机缓冲器</t>
  </si>
  <si>
    <t>DDPAK/TO-263|5</t>
  </si>
  <si>
    <t>LMP7732</t>
  </si>
  <si>
    <t>双通道 2.9nV/sqrt(Hz) 低噪声精密 RRIO 放大器</t>
  </si>
  <si>
    <t>TL971</t>
  </si>
  <si>
    <t>单路、12V、12MHz 运算放大器</t>
  </si>
  <si>
    <t>US$0.187 | 1ku</t>
  </si>
  <si>
    <t>LMV641</t>
  </si>
  <si>
    <t>10MHz、12V 低功率放大器</t>
  </si>
  <si>
    <t>TLE2022A-Q1</t>
  </si>
  <si>
    <t>汽车类 Excalibur 高速、低功耗、双通道、精密运算放大器</t>
  </si>
  <si>
    <t>US$1.287 | 1ku</t>
  </si>
  <si>
    <t>TLV2472A-Q1</t>
  </si>
  <si>
    <t>汽车级、双路、6V、2.8MHz、1.6mV 失调电压、RRIO 运算放大器</t>
  </si>
  <si>
    <t>US$1.921 | 1ku</t>
  </si>
  <si>
    <t>TLE2072A-Q1</t>
  </si>
  <si>
    <t>汽车级、双路、38V、10MHz、40V/μs 压摆率、2mV 失调电压、JFET 输入运算放大器</t>
  </si>
  <si>
    <t>US$2.141 | 1ku</t>
  </si>
  <si>
    <t>TL972</t>
  </si>
  <si>
    <t>双路、12V、12MHz 运算放大器</t>
  </si>
  <si>
    <t>PDIP|8, SOIC|8, TSSOP|8, VSSOP|8</t>
  </si>
  <si>
    <t>LM218-Q1</t>
  </si>
  <si>
    <t>汽车级、单路、40V、15MHz 运算放大器</t>
  </si>
  <si>
    <t>LMP7718</t>
  </si>
  <si>
    <t>双通道 88MHz 精密低噪声 1.8V CMOS 输入、解补偿放大器</t>
  </si>
  <si>
    <t>LMV794</t>
  </si>
  <si>
    <t>双通道 88MHz 低噪声 1.8V CMOS 输入、解补偿运算放大器</t>
  </si>
  <si>
    <t>LMP7731</t>
  </si>
  <si>
    <t>单通道 2.9nV/sqrt(Hz) 低噪声精密 RRIO 放大器</t>
  </si>
  <si>
    <t>US$0.609 | 1ku</t>
  </si>
  <si>
    <t>LMV554</t>
  </si>
  <si>
    <t>四路、5V、3MHz、低静态电流 (37μA) 运算放大器</t>
  </si>
  <si>
    <t>US$0.687 | 1ku</t>
  </si>
  <si>
    <t>LMV861</t>
  </si>
  <si>
    <t>单路、5.5V、31MHz、高输出电流 (150mA)、低噪声 (8nV/√Hz) 运算放大器</t>
  </si>
  <si>
    <t>TLE2027-EP</t>
  </si>
  <si>
    <t>增强型产品 Excalibur 低噪声高速精确运算放大器</t>
  </si>
  <si>
    <t>OPA376</t>
  </si>
  <si>
    <t>精密 (0.025mV)、低噪声 (7.5nV/rtHz)、低静态电流 (760uA) 运算放大器</t>
  </si>
  <si>
    <t>US$0.629 | 1ku</t>
  </si>
  <si>
    <t>OPA4872</t>
  </si>
  <si>
    <t>具有 4:1 高速多路复用器的 12V、500MHz 高速运算放大器</t>
  </si>
  <si>
    <t>US$2.394 | 1ku</t>
  </si>
  <si>
    <t>LMP7708</t>
  </si>
  <si>
    <t>精密 CMOS 输入 RRIO 宽电源电压范围解补偿双通道放大器</t>
  </si>
  <si>
    <t>LMP7709</t>
  </si>
  <si>
    <t>精密 CMOS 输入 RRIO 宽电源电压范围解补偿四通道放大器</t>
  </si>
  <si>
    <t>US$1.926 | 1ku</t>
  </si>
  <si>
    <t>OPA2889</t>
  </si>
  <si>
    <t>具有禁用功能的双通道 115MHz 低功耗宽带电压反馈运算放大器</t>
  </si>
  <si>
    <t>US$1.507 | 1ku</t>
  </si>
  <si>
    <t>TLE2141M-D</t>
  </si>
  <si>
    <t>高速高驱动单路运算放大器</t>
  </si>
  <si>
    <t>US$0.826 | 1ku</t>
  </si>
  <si>
    <t>TLC2274AM</t>
  </si>
  <si>
    <t>四路、轨到轨、低噪声、高级 LinCMOS™ 精密运算放大器</t>
  </si>
  <si>
    <t>US$2.204 | 100u</t>
  </si>
  <si>
    <t>TLE2024B</t>
  </si>
  <si>
    <t>Excalibur 高速低功耗精密四路运算放大器</t>
  </si>
  <si>
    <t>US$3.840 | 1ku</t>
  </si>
  <si>
    <t>OPA890</t>
  </si>
  <si>
    <t>具有禁用功能的低功耗宽带电压反馈运算放大器</t>
  </si>
  <si>
    <t>SOIC|8, SOT-23|6</t>
  </si>
  <si>
    <t>US$0.835 | 1ku</t>
  </si>
  <si>
    <t>LMP2021</t>
  </si>
  <si>
    <t>零漂移、低噪声、抗 EMI 单通道放大器</t>
  </si>
  <si>
    <t>US$1.101 | 1ku</t>
  </si>
  <si>
    <t>LMP7707</t>
  </si>
  <si>
    <t>精密 CMOS 输入 RRIO 宽电源电压范围解补偿单通道放大器</t>
  </si>
  <si>
    <t>US$1.177 | 1ku</t>
  </si>
  <si>
    <t>LME49720</t>
  </si>
  <si>
    <t>2 通道、55MHz、低噪声、高性能 RRO 音频运算放大器</t>
  </si>
  <si>
    <t>PDIP|8, SOIC|8</t>
  </si>
  <si>
    <t>OPA2333A-EP</t>
  </si>
  <si>
    <t>零漂移系列增强型产品 1.8V、微功耗 CMOS 运算放大器</t>
  </si>
  <si>
    <t>US$4.840 | 1ku</t>
  </si>
  <si>
    <t>LMP2012QML-SP</t>
  </si>
  <si>
    <t>双路、高精度、轨到轨输出运算放大器</t>
  </si>
  <si>
    <t>US$628.320 | 1ku</t>
  </si>
  <si>
    <t>OPA333A-EP</t>
  </si>
  <si>
    <t>US$4.356 | 1ku</t>
  </si>
  <si>
    <t>LMV793</t>
  </si>
  <si>
    <t>单通道 88MHz 低噪声 1.8V CMOS 输入、解补偿运算放大器</t>
  </si>
  <si>
    <t>US$0.519 | 1ku</t>
  </si>
  <si>
    <t>LMP7717</t>
  </si>
  <si>
    <t>单通道 88MHz 精密低噪声 1.8V CMOS 输入、解补偿放大器</t>
  </si>
  <si>
    <t>US$0.759 | 1ku</t>
  </si>
  <si>
    <t>LMV844</t>
  </si>
  <si>
    <t>四通道 CMOS 输入、RRIO、宽电源电压范围运算放大器</t>
  </si>
  <si>
    <t>US$2.090 | 1ku</t>
  </si>
  <si>
    <t>LMV652</t>
  </si>
  <si>
    <t>双路、5.5V、12MHz 运算放大器</t>
  </si>
  <si>
    <t>US$0.582 | 1ku</t>
  </si>
  <si>
    <t>LMV551</t>
  </si>
  <si>
    <t>单通道、5.5V、3MHz、低静态电流 (37μA) 运算放大器</t>
  </si>
  <si>
    <t>US$0.278 | 1ku</t>
  </si>
  <si>
    <t>LMV552</t>
  </si>
  <si>
    <t>双路、5.5V、3MHz、低静态电流 (37μA) 运算放大器</t>
  </si>
  <si>
    <t>US$0.357 | 1ku</t>
  </si>
  <si>
    <t>OPA4830</t>
  </si>
  <si>
    <t>四路、低功耗、单电源、宽带运算放大器</t>
  </si>
  <si>
    <t>LM158QML-SP</t>
  </si>
  <si>
    <t>航天级、双路、32V、700kHz 运算放大器</t>
  </si>
  <si>
    <t>CDIP|8, CFP|10, TO-99|8</t>
  </si>
  <si>
    <t>US$244.496 | 1ku</t>
  </si>
  <si>
    <t>LME49860</t>
  </si>
  <si>
    <t>2 通道、44V、高保真、高性能音频运算放大器</t>
  </si>
  <si>
    <t>US$2.086 | 1ku</t>
  </si>
  <si>
    <t>OPA875</t>
  </si>
  <si>
    <t>具有 2:1 高速多路复用器的单通道、700MHz 运算放大器</t>
  </si>
  <si>
    <t>Integrated Multiplexer</t>
  </si>
  <si>
    <t>US$1.932 | 1ku</t>
  </si>
  <si>
    <t>OPA3832</t>
  </si>
  <si>
    <t>250MHz 三路、低功耗、高速、固定增益运算放大器</t>
  </si>
  <si>
    <t>US$2.047 | 1ku</t>
  </si>
  <si>
    <t>OPA3693</t>
  </si>
  <si>
    <t>具有禁用功能的三路、超宽带、固定增益、视频缓冲器</t>
  </si>
  <si>
    <t>US$2.710 | 1ku</t>
  </si>
  <si>
    <t>LMV841</t>
  </si>
  <si>
    <t>单通道 CMOS 输入、RRIO、宽电源电压范围运算放大器</t>
  </si>
  <si>
    <t>US$0.740 | 1ku</t>
  </si>
  <si>
    <t>LMV654</t>
  </si>
  <si>
    <t>四路、5.5V、12MHz 运算放大器</t>
  </si>
  <si>
    <t>US$0.792 | 1ku</t>
  </si>
  <si>
    <t>OPA3875</t>
  </si>
  <si>
    <t>具有 2:1 高速多路复用器的三通道、700MHz 运算放大器</t>
  </si>
  <si>
    <t>US$2.933 | 1ku</t>
  </si>
  <si>
    <t>LMP7721</t>
  </si>
  <si>
    <t>3 毫微微安输入偏置电流精密放大器</t>
  </si>
  <si>
    <t>US$1.997 | 1ku</t>
  </si>
  <si>
    <t>LM258A-EP</t>
  </si>
  <si>
    <t>HiRel 增强型产品双路、30V、700kHz 运算放大器</t>
  </si>
  <si>
    <t>US$0.675 | 1ku</t>
  </si>
  <si>
    <t>OPA2727</t>
  </si>
  <si>
    <t>e-trim™ 20MHz、高精密 CMOS 运算放大器</t>
  </si>
  <si>
    <t>MC33078-EP</t>
  </si>
  <si>
    <t>增强型产品双路高速低噪声运算放大器</t>
  </si>
  <si>
    <t>US$1.036 | 1ku</t>
  </si>
  <si>
    <t>TLC084-Q1</t>
  </si>
  <si>
    <t>汽车级四路 16V 10MHz 运算放大器</t>
  </si>
  <si>
    <t>US$1.103 | 1ku</t>
  </si>
  <si>
    <t>LMV951</t>
  </si>
  <si>
    <t>具有关断功能的单路、3V、2.8MHz、0.9V 最小电源电压、80mA 输出电流运算放大器</t>
  </si>
  <si>
    <t>US$0.550 | 1ku</t>
  </si>
  <si>
    <t>OPA4727</t>
  </si>
  <si>
    <t>OPA4379</t>
  </si>
  <si>
    <t>四路、5.5V、90kHz、低静态电流 (2.9μA)、RRIO 运算放大器</t>
  </si>
  <si>
    <t>US$0.771 | 1ku</t>
  </si>
  <si>
    <t>OPA2365</t>
  </si>
  <si>
    <t>2.2V、50MHz、低噪声单电源轨到轨运算放大器</t>
  </si>
  <si>
    <t>US$1.165 | 1ku</t>
  </si>
  <si>
    <t>LMP2231</t>
  </si>
  <si>
    <t>具有 CMOS 输入的单路微功耗、1.6V、精密运算放大器</t>
  </si>
  <si>
    <t>US$0.682 | 1ku</t>
  </si>
  <si>
    <t>LMP2232</t>
  </si>
  <si>
    <t>具有 CMOS 输入的双路微功耗、1.6V、精密运算放大器</t>
  </si>
  <si>
    <t>US$1.001 | 1ku</t>
  </si>
  <si>
    <t>LMP2234</t>
  </si>
  <si>
    <t>具有 CMOS 输入的四路微功耗、1.6V、精密运算放大器</t>
  </si>
  <si>
    <t>US$1.408 | 1ku</t>
  </si>
  <si>
    <t>TL974</t>
  </si>
  <si>
    <t>四路、12V、12MHz 运算放大器</t>
  </si>
  <si>
    <t>PDIP|14, SOIC|14, TSSOP|14</t>
  </si>
  <si>
    <t>LM4562</t>
  </si>
  <si>
    <t>2 通道、55MHz、高保真、高性能音频运算放大器</t>
  </si>
  <si>
    <t>LMH6733</t>
  </si>
  <si>
    <t>单电源、1.0 GHz、三路运算放大器</t>
  </si>
  <si>
    <t>US$3.250 | 1ku</t>
  </si>
  <si>
    <t>LMV651</t>
  </si>
  <si>
    <t>单路、5.5V、12MHz 运算放大器</t>
  </si>
  <si>
    <t>US$0.424 | 1ku</t>
  </si>
  <si>
    <t>OPA365</t>
  </si>
  <si>
    <t>2.2V、50MHz 低噪声单电源轨到轨运算放大器</t>
  </si>
  <si>
    <t>US$0.724 | 1ku</t>
  </si>
  <si>
    <t>LMV721</t>
  </si>
  <si>
    <t>单路、5V、10MHz、低噪声 (8.5nV/√Hz) 运算放大器</t>
  </si>
  <si>
    <t>OPA336-EP</t>
  </si>
  <si>
    <t>MicroAmplifier™ 增强型产品单电源微功耗 CMOS 运算放大器</t>
  </si>
  <si>
    <t>US$2.604 | 1ku</t>
  </si>
  <si>
    <t>TLV4113-EP</t>
  </si>
  <si>
    <t>具有关断状态的增强型产品双路高输出驱动运算放大器</t>
  </si>
  <si>
    <t>HVSSOP|10</t>
  </si>
  <si>
    <t>US$3.049 | 1ku</t>
  </si>
  <si>
    <t>LPV531</t>
  </si>
  <si>
    <t>单路、5V、4.6MHz、RRO 运算放大器</t>
  </si>
  <si>
    <t>US$0.477 | 1ku</t>
  </si>
  <si>
    <t>LMP7702</t>
  </si>
  <si>
    <t>精密 CMOS 输入 RRIO 宽电源电压范围双通道放大器</t>
  </si>
  <si>
    <t>US$1.431 | 1ku</t>
  </si>
  <si>
    <t>LMV716</t>
  </si>
  <si>
    <t>双路 5V 5MHz 低噪声 (12.8-nV/√Hz) 运算放大器</t>
  </si>
  <si>
    <t>LMV796</t>
  </si>
  <si>
    <t>单路、5V、17MHz、低噪声 (5.8nV/√Hz) 运算放大器</t>
  </si>
  <si>
    <t>LMV797</t>
  </si>
  <si>
    <t>双路、5V、17MHz、低噪声 (5.8nV/√Hz) 运算放大器</t>
  </si>
  <si>
    <t>US$0.666 | 1ku</t>
  </si>
  <si>
    <t>LMP7715</t>
  </si>
  <si>
    <t>单路、17MHz、低噪声、低偏置电流、CMOS 输入、精密放大器</t>
  </si>
  <si>
    <t>LMP7716</t>
  </si>
  <si>
    <t>双通道、17MHz、低噪声、低偏置电流、CMOS 输入、精密放大器</t>
  </si>
  <si>
    <t>TLV2771-Q1</t>
  </si>
  <si>
    <t>汽车级、单路、5.5V、5.1MHz、高压摆率 (10.5V/μs) 运算放大器</t>
  </si>
  <si>
    <t>US$0.892 | 1ku</t>
  </si>
  <si>
    <t>LMH6321</t>
  </si>
  <si>
    <t>具有可调节电流限制的 300mA 高速缓冲器</t>
  </si>
  <si>
    <t>DDPAK/TO-263|7, SO PowerPAD|8</t>
  </si>
  <si>
    <t>US$2.308 | 1ku</t>
  </si>
  <si>
    <t>LMV344-Q1</t>
  </si>
  <si>
    <t>汽车级、四路、5.5V、1MHz、高输出电流 (75mA) 运算放大器</t>
  </si>
  <si>
    <t>US$0.356 | 1ku</t>
  </si>
  <si>
    <t>LM2902-EP</t>
  </si>
  <si>
    <t>HiRel 增强型产品四路、26V、1.2MHz 运算放大器</t>
  </si>
  <si>
    <t>TLV2371-EP</t>
  </si>
  <si>
    <t>增强型产品单路、16V、3MHz、RRIO 运算放大器</t>
  </si>
  <si>
    <t>US$1.742 | 1ku</t>
  </si>
  <si>
    <t>LMV851</t>
  </si>
  <si>
    <t>单路、5.5V、8MHz、62mA 输出电流、低噪声 (11nV/√Hz) 运算放大器</t>
  </si>
  <si>
    <t>OPA333</t>
  </si>
  <si>
    <t>1.8V、17µA、微功耗、精密、零漂移 CMOS 运算放大器</t>
  </si>
  <si>
    <t>OPA2333</t>
  </si>
  <si>
    <t>1.8V、17µA、2 通道、微功耗、精密、零漂移 CMOS 运算放大器</t>
  </si>
  <si>
    <t>US$1.452 | 1ku</t>
  </si>
  <si>
    <t>LMH6618</t>
  </si>
  <si>
    <t>单路 130 MHz、1.25 mA RRIO 运算放大器</t>
  </si>
  <si>
    <t>US$1.495 | 1ku</t>
  </si>
  <si>
    <t>LMP7704</t>
  </si>
  <si>
    <t>精密 CMOS 输入 RRIO 宽电源电压范围四通道放大器</t>
  </si>
  <si>
    <t>US$1.925 | 1ku</t>
  </si>
  <si>
    <t>OPA379</t>
  </si>
  <si>
    <t>单路、5.5V、90kHz、低静态电流 (2.9μA)、RRIO 运算放大器</t>
  </si>
  <si>
    <t>OPA2379</t>
  </si>
  <si>
    <t>双路、5.5V、90kHz、低静态电流 (2.9μA)、RRIO 运算放大器</t>
  </si>
  <si>
    <t>SOIC|8, SOT-23|8</t>
  </si>
  <si>
    <t>US$0.627 | 1ku</t>
  </si>
  <si>
    <t>LMV792</t>
  </si>
  <si>
    <t>具有关断功能的双路、5V、17MHz、低噪声 (5.8nV/√Hz) 运算放大器</t>
  </si>
  <si>
    <t>US$0.741 | 1ku</t>
  </si>
  <si>
    <t>LMP7701</t>
  </si>
  <si>
    <t>精密 CMOS 输入 RRIO 宽电源电压范围单通道放大器</t>
  </si>
  <si>
    <t>US$1.091 | 1ku</t>
  </si>
  <si>
    <t>BUF602</t>
  </si>
  <si>
    <t>1000MHz 高带宽高速闭环缓冲器</t>
  </si>
  <si>
    <t>-45 to 85</t>
  </si>
  <si>
    <t>US$0.936 | 1ku</t>
  </si>
  <si>
    <t>TS321</t>
  </si>
  <si>
    <t>单路、30V、800kHz 运算放大器</t>
  </si>
  <si>
    <t>OPA567</t>
  </si>
  <si>
    <t>轨到轨输入/输出，2A 功率放大器</t>
  </si>
  <si>
    <t>VQFN|12</t>
  </si>
  <si>
    <t>US$2.161 | 1ku</t>
  </si>
  <si>
    <t>TLV2772A-EP</t>
  </si>
  <si>
    <t>增强型产品双路、5.5V、5.1MHz、1.6mV 失调电压、高压摆率 (10.5V/μs) 运算放大器</t>
  </si>
  <si>
    <t>US$2.952 | 1ku</t>
  </si>
  <si>
    <t>TLV2464A-EP</t>
  </si>
  <si>
    <t>增强型产品四路、6V、6.4MHz、1.5mV 失调电压、RRIO 运算放大器</t>
  </si>
  <si>
    <t>US$3.733 | 1ku</t>
  </si>
  <si>
    <t>LP2904</t>
  </si>
  <si>
    <t>工作温度范围为 -40°C 至 85°C 的双路、32V、100kHz、低 Iq（21µA/通道）、4mV 失调电压运算放大器</t>
  </si>
  <si>
    <t>TLV2462A-EP</t>
  </si>
  <si>
    <t>增强型产品双路、6V、6.4MHz、1.5mV 失调电压、RRIO 运算放大器</t>
  </si>
  <si>
    <t>US$3.364 | 1ku</t>
  </si>
  <si>
    <t>LMP7712</t>
  </si>
  <si>
    <t>具有关断功能的双通道、17MHz、低噪声、低偏置电流、CMOS 输入、精密放大器</t>
  </si>
  <si>
    <t>LPV511</t>
  </si>
  <si>
    <t>单路、12V、27kHz 运算放大器</t>
  </si>
  <si>
    <t>TLV342A</t>
  </si>
  <si>
    <t>双路、5.5V、2.2MHz、1.25mV 失调电压运算放大器</t>
  </si>
  <si>
    <t>US$0.307 | 1ku</t>
  </si>
  <si>
    <t>TLV342</t>
  </si>
  <si>
    <t>双路、5.5V、2.2MHz 运算放大器</t>
  </si>
  <si>
    <t>US$0.334 | 1ku</t>
  </si>
  <si>
    <t>LMH6702QML-SP</t>
  </si>
  <si>
    <t>1.7GHz、超低失真、宽带运算放大器</t>
  </si>
  <si>
    <t>CDIP|8, CFP|10</t>
  </si>
  <si>
    <t>US$471.450 | 1ku</t>
  </si>
  <si>
    <t>LP358</t>
  </si>
  <si>
    <t>工作温度范围为 0°C 至 70°C 的双路、32V、100kHz、低 Iq（21µA/通道）、4mV 失调电压运算放大器</t>
  </si>
  <si>
    <t>0 to 70</t>
  </si>
  <si>
    <t>US$0.155 | 1ku</t>
  </si>
  <si>
    <t>OPA2300</t>
  </si>
  <si>
    <t>具有数字关断功能的低噪声高速 16 位精确 CMOS 运算放大器</t>
  </si>
  <si>
    <t>US$0.749 | 1ku</t>
  </si>
  <si>
    <t>OPA2301</t>
  </si>
  <si>
    <t>低噪声、高速 16 位精确 CMOS 运算放大器</t>
  </si>
  <si>
    <t>US$1.102 | 1ku</t>
  </si>
  <si>
    <t>TL5580</t>
  </si>
  <si>
    <t>双路、32V、12MHz、低噪声 (7nV/√Hz) 运算放大器</t>
  </si>
  <si>
    <t>PDIP|8, SOIC|8, TSSOP|8</t>
  </si>
  <si>
    <t>US$0.304 | 1ku</t>
  </si>
  <si>
    <t>TL5580A</t>
  </si>
  <si>
    <t>双路、32V、12MHz、低噪声 (7nV/√Hz)、1mV 失调电压运算放大器</t>
  </si>
  <si>
    <t>LMP7711</t>
  </si>
  <si>
    <t>具有关断功能的单路、17MHz、低噪声、低偏置电流、CMOS 输入、精密放大器</t>
  </si>
  <si>
    <t>LMH6570</t>
  </si>
  <si>
    <t>具有 2:1 高速多路复用器的 500MHz 高速运算放大器</t>
  </si>
  <si>
    <t>US$3.036 | 1ku</t>
  </si>
  <si>
    <t>OPA2832</t>
  </si>
  <si>
    <t>双通道低功耗高速固定增益运算放大器</t>
  </si>
  <si>
    <t>US$0.760 | 1ku</t>
  </si>
  <si>
    <t>OPA2830</t>
  </si>
  <si>
    <t>双路、低功耗、单电源宽带运算放大器</t>
  </si>
  <si>
    <t>TLV2374-EP</t>
  </si>
  <si>
    <t>增强型产品四路 16V、3MHz、RRIO 运算放大器</t>
  </si>
  <si>
    <t>US$2.182 | 1ku</t>
  </si>
  <si>
    <t>THS6184</t>
  </si>
  <si>
    <t>双端口 xDSL 线路驱动器</t>
  </si>
  <si>
    <t>HTSSOP|20, VQFN|24</t>
  </si>
  <si>
    <t>US$4.372 | 1ku</t>
  </si>
  <si>
    <t>THS4271-EP</t>
  </si>
  <si>
    <t>增强型产品、低噪声、高压摆率、单位增益、稳定电压反馈放大器</t>
  </si>
  <si>
    <t>US$6.892 | 1ku</t>
  </si>
  <si>
    <t>OPA698M</t>
  </si>
  <si>
    <t>单位增益稳定宽带限压放大器</t>
  </si>
  <si>
    <t>Output Clamping</t>
  </si>
  <si>
    <t>CDIP SB|8</t>
  </si>
  <si>
    <t>US$64.771 | 100u</t>
  </si>
  <si>
    <t>OPA699M</t>
  </si>
  <si>
    <t>增益 +4 稳定宽带限压放大器</t>
  </si>
  <si>
    <t>Output Clamping,
Decompensated</t>
  </si>
  <si>
    <t>US$32.478 | 100u</t>
  </si>
  <si>
    <t>LMP2012</t>
  </si>
  <si>
    <t>MC33078</t>
  </si>
  <si>
    <t>双路高速低噪声运算放大器</t>
  </si>
  <si>
    <t>US$0.251 | 1ku</t>
  </si>
  <si>
    <t>TLV341</t>
  </si>
  <si>
    <t>具有关断功能的单路、5.5V、2.2MHz 运算放大器</t>
  </si>
  <si>
    <t>SC70|6, SOT-23|6, SOT-5X3|6</t>
  </si>
  <si>
    <t>TLV341A</t>
  </si>
  <si>
    <t>具有关断功能的单路、5.5V、2.2MHz、1.25mV 失调电压运算放大器</t>
  </si>
  <si>
    <t>THS4631</t>
  </si>
  <si>
    <t>高速 FET 输入运算放大器</t>
  </si>
  <si>
    <t>HVSSOP|8, SO PowerPAD|8, SOIC|8</t>
  </si>
  <si>
    <t>US$2.894 | 1ku</t>
  </si>
  <si>
    <t>TLV2474-Q1</t>
  </si>
  <si>
    <t>汽车级、四路、6V、2.8MHz、RRIO 运算放大器</t>
  </si>
  <si>
    <t>HTSSOP|14, SOIC|14</t>
  </si>
  <si>
    <t>US$1.357 | 1ku</t>
  </si>
  <si>
    <t>TLV2474A-Q1</t>
  </si>
  <si>
    <t>汽车级、四路、6V、2.8MHz、1.6mV 失调电压、RRIO 运算放大器</t>
  </si>
  <si>
    <t>US$1.768 | 1ku</t>
  </si>
  <si>
    <t>LMH6703</t>
  </si>
  <si>
    <t>具有关断状态的 1.2GHz、低失真运算放大器</t>
  </si>
  <si>
    <t>LMH6601</t>
  </si>
  <si>
    <t>具有关断状态的 250MHz、2.4V CMOS 运算放大器</t>
  </si>
  <si>
    <t>US$0.691 | 1ku</t>
  </si>
  <si>
    <t>LMH6601-Q1</t>
  </si>
  <si>
    <t>具有关断模式的汽车 250MHz 2.4V CMOS 运算放大器</t>
  </si>
  <si>
    <t>US$0.905 | 1ku</t>
  </si>
  <si>
    <t>LMP2011</t>
  </si>
  <si>
    <t>单路、高精度、轨到轨输出运算放大器</t>
  </si>
  <si>
    <t>LMP2014MT</t>
  </si>
  <si>
    <t>四路、高精度、轨到轨输出运算放大器</t>
  </si>
  <si>
    <t>OPA4820</t>
  </si>
  <si>
    <t>四路、单位增益、低噪声、电压反馈运算放大器</t>
  </si>
  <si>
    <t>TLV272-Q1</t>
  </si>
  <si>
    <t>汽车级、双路、16V、3MHz 运算放大器</t>
  </si>
  <si>
    <t>US$0.362 | 1ku</t>
  </si>
  <si>
    <t>TLV274-Q1</t>
  </si>
  <si>
    <t>汽车级、四路、16V、3MHz 运算放大器</t>
  </si>
  <si>
    <t>OPA2694</t>
  </si>
  <si>
    <t>双路、宽带、低功耗电流反馈运算放大器</t>
  </si>
  <si>
    <t>US$3.113 | 1ku</t>
  </si>
  <si>
    <t>TL3414A</t>
  </si>
  <si>
    <t>双路、15V、1.1MHz、70mA 输出电流运算放大器</t>
  </si>
  <si>
    <t>US$0.301 | 1ku</t>
  </si>
  <si>
    <t>TLV2371-Q1</t>
  </si>
  <si>
    <t>汽车级、单路、16V、3MHz、RRIO 运算放大器</t>
  </si>
  <si>
    <t>TLV271-Q1</t>
  </si>
  <si>
    <t>汽车级、单路、16V、3MHz 运算放大器</t>
  </si>
  <si>
    <t>TLV2471-Q1</t>
  </si>
  <si>
    <t>汽车级、单路、6V、2.8MHz、RRIO 运算放大器</t>
  </si>
  <si>
    <t>US$1.058 | 1ku</t>
  </si>
  <si>
    <t>OPA694</t>
  </si>
  <si>
    <t>宽带、低功耗、电流反馈放大器</t>
  </si>
  <si>
    <t>US$1.387 | 1ku</t>
  </si>
  <si>
    <t>OPA358</t>
  </si>
  <si>
    <t>采用 SC70 封装的 3V 单电源 80MHz 高速运算放大器</t>
  </si>
  <si>
    <t>US$0.455 | 1ku</t>
  </si>
  <si>
    <t>OPA727</t>
  </si>
  <si>
    <t>单路高精密、低噪声运算放大器</t>
  </si>
  <si>
    <t>SON|8, VSSOP|8</t>
  </si>
  <si>
    <t>OPA728</t>
  </si>
  <si>
    <t>20MHz、2.5fA/√Hz 噪声、高精度运算放大器</t>
  </si>
  <si>
    <t>US$0.673 | 1ku</t>
  </si>
  <si>
    <t>OPA2381</t>
  </si>
  <si>
    <t>精确低功耗互阻抗放大器</t>
  </si>
  <si>
    <t>TLC2264A-Q1</t>
  </si>
  <si>
    <t>汽车类轨到轨超低功耗运算放大器</t>
  </si>
  <si>
    <t>OPA830</t>
  </si>
  <si>
    <t>低功耗、单电源运算放大器</t>
  </si>
  <si>
    <t>US$1.139 | 1ku</t>
  </si>
  <si>
    <t>OPA832</t>
  </si>
  <si>
    <t>低功耗、单电源、固定增益视频缓冲器放大器</t>
  </si>
  <si>
    <t>US$0.702 | 1ku</t>
  </si>
  <si>
    <t>TLE2071A-Q1</t>
  </si>
  <si>
    <t>汽车级、单路、38V、10MHz、40V/μs 压摆率、2mV 失调电压、JFET 输入运算放大器</t>
  </si>
  <si>
    <t>LMV341</t>
  </si>
  <si>
    <t>单路、5.5V、1MHz、高输出电流 (75mA) 运算放大器</t>
  </si>
  <si>
    <t>OPA381</t>
  </si>
  <si>
    <t>精确低功耗高速互阻抗放大器</t>
  </si>
  <si>
    <t>LM6211</t>
  </si>
  <si>
    <t>单路、24V、17MHz、RRO 运算放大器</t>
  </si>
  <si>
    <t>US$1.138 | 1ku</t>
  </si>
  <si>
    <t>SA5534</t>
  </si>
  <si>
    <t>工作温度为 -40&amp;deg;C 至 85&amp;deg;C 的单路 30V 10MHz 低噪声音频运算放大器</t>
  </si>
  <si>
    <t>PDIP|8, SOIC|8, SO|8</t>
  </si>
  <si>
    <t>US$0.309 | 1ku</t>
  </si>
  <si>
    <t>SA5534A</t>
  </si>
  <si>
    <t>工作温度范围为 -40°C 至 85°C 的四路、30V、10MHz、低噪声（最大 6nV/√Hz）音频运算放大器</t>
  </si>
  <si>
    <t>LMV791</t>
  </si>
  <si>
    <t>具有关断功能的单路、5V、17MHz、低噪声 (5.8nV/√Hz) 运算放大器</t>
  </si>
  <si>
    <t>LMH6572</t>
  </si>
  <si>
    <t>具有三路 2:1 高速多路复用器的 350MHz 高速运算放大器</t>
  </si>
  <si>
    <t>US$3.163 | 1ku</t>
  </si>
  <si>
    <t>THS4304</t>
  </si>
  <si>
    <t>3GHz 低噪声宽带运算放大器</t>
  </si>
  <si>
    <t>US$2.683 | 1ku</t>
  </si>
  <si>
    <t>TLV2372-Q1</t>
  </si>
  <si>
    <t>汽车级、双路、16V、3MHz、RRIO 运算放大器</t>
  </si>
  <si>
    <t>US$0.725 | 1ku</t>
  </si>
  <si>
    <t>TLV2374-Q1</t>
  </si>
  <si>
    <t>汽车级、四路、16V、3MHz、RRIO 运算放大器</t>
  </si>
  <si>
    <t>LM2902K</t>
  </si>
  <si>
    <t>四通道、26V、1.2MHz、ESD 经改进 (2kV) 的运算放大器</t>
  </si>
  <si>
    <t>PDIP|14, SOIC|14, SO|14, SSOP|14, TSSOP|14</t>
  </si>
  <si>
    <t>US$0.087 | 1ku</t>
  </si>
  <si>
    <t>LM224K</t>
  </si>
  <si>
    <t>工作温度范围为 -25°C 至 85°C 的四路、30V、1.2MHz、ESD 经过改进 (2kV) 的运算放大器</t>
  </si>
  <si>
    <t>-25 to 85</t>
  </si>
  <si>
    <t>PDIP|14, SOIC|14</t>
  </si>
  <si>
    <t>US$0.138 | 1ku</t>
  </si>
  <si>
    <t>LM224KA</t>
  </si>
  <si>
    <t>工作温度范围为 -25°C 至 85°C 的四路、30V、1.2MHz、3mV 失调电压、ESD 经改进 (2kV) 的运算放大器</t>
  </si>
  <si>
    <t>OPA820</t>
  </si>
  <si>
    <t>单位增益稳定、低噪声、电压反馈运算放大器</t>
  </si>
  <si>
    <t>US$1.090 | 1ku</t>
  </si>
  <si>
    <t>OPA2614</t>
  </si>
  <si>
    <t>具有电流限制功能的双路、高增益带宽、高输出电流运算放大器</t>
  </si>
  <si>
    <t>US$2.198 | 1ku</t>
  </si>
  <si>
    <t>TL103WA</t>
  </si>
  <si>
    <t>具有内部基准的双路、32V、900kHz、3mV 失调电压运算放大器</t>
  </si>
  <si>
    <t>Internal reference</t>
  </si>
  <si>
    <t>TL103W</t>
  </si>
  <si>
    <t>具有内部基准的双路、32V、900kHz 运算放大器</t>
  </si>
  <si>
    <t>US$0.206 | 1ku</t>
  </si>
  <si>
    <t>THS4041-Q1</t>
  </si>
  <si>
    <t>汽车类 165MHz 斩波稳定型高速放大器</t>
  </si>
  <si>
    <t>SA5532</t>
  </si>
  <si>
    <t>工作温度范围为 -40°C 至 85°C 的双路、30V、10MHz、低噪声音频运算放大器</t>
  </si>
  <si>
    <t>US$0.107 | 1ku</t>
  </si>
  <si>
    <t>SA5532A</t>
  </si>
  <si>
    <t>工作温度范围为 -40°C 至 85°C 的双路、30V、10MHz、低噪声（最大 6nV/√Hz）音频运算放大器</t>
  </si>
  <si>
    <t>THS4281</t>
  </si>
  <si>
    <t>超低功耗、高速、轨到轨输入/输出、电压反馈运算放大器</t>
  </si>
  <si>
    <t>US$1.368 | 1ku</t>
  </si>
  <si>
    <t>TLE2021-Q1</t>
  </si>
  <si>
    <t>汽车类 Excalibur 高速、低功耗、单通道、精密运算放大器</t>
  </si>
  <si>
    <t>US$0.635 | 1ku</t>
  </si>
  <si>
    <t>TLE2021A-Q1</t>
  </si>
  <si>
    <t>US$0.776 | 1ku</t>
  </si>
  <si>
    <t>TLE2022-Q1</t>
  </si>
  <si>
    <t>汽车类 Excalibur 高速、低功耗、单电源、双通道、精密运算放大器</t>
  </si>
  <si>
    <t>TLE2021-EP</t>
  </si>
  <si>
    <t>增强型产品精密低功耗单电源运算放大器</t>
  </si>
  <si>
    <t>US$1.802 | 1ku</t>
  </si>
  <si>
    <t>TLE2021A-EP</t>
  </si>
  <si>
    <t>增强型产品 Excalibur 高速低功耗精密运算放大器</t>
  </si>
  <si>
    <t>US$2.160 | 1ku</t>
  </si>
  <si>
    <t>TLE2022-EP</t>
  </si>
  <si>
    <t>US$2.285 | 1ku</t>
  </si>
  <si>
    <t>TLE2022A-EP</t>
  </si>
  <si>
    <t>US$2.792 | 1ku</t>
  </si>
  <si>
    <t>TLE2024-EP</t>
  </si>
  <si>
    <t>增强型产品 Excalibur 高速、低功耗、精密运算放大器</t>
  </si>
  <si>
    <t>US$5.275 | 1ku</t>
  </si>
  <si>
    <t>TLE2024A-EP</t>
  </si>
  <si>
    <t>LM2902KV</t>
  </si>
  <si>
    <t>工作温度范围为 -40°C 至 125°C 的四路、30V、1.2MHz、ESD 经过改进 (2kV) 的运算放大器</t>
  </si>
  <si>
    <t>US$0.088 | 1ku</t>
  </si>
  <si>
    <t>LM2904V</t>
  </si>
  <si>
    <t>工作温度范围为 -40°C 至 125°C 的双路、30V、700kHz 运算放大器</t>
  </si>
  <si>
    <t>LM2902KAV</t>
  </si>
  <si>
    <t>四路、30V、1.2MHz、2mV 失调电压、ESD 经改进 (2kV) 的运算放大器</t>
  </si>
  <si>
    <t>OPA2613</t>
  </si>
  <si>
    <t>具有电流限制功能的双路宽带、高输出电流运算放大器</t>
  </si>
  <si>
    <t>US$2.148 | 1ku</t>
  </si>
  <si>
    <t>OPA2846</t>
  </si>
  <si>
    <t>双路、宽带、低噪声、电压反馈运算放大器</t>
  </si>
  <si>
    <t>US$3.238 | 1ku</t>
  </si>
  <si>
    <t>LMH6704</t>
  </si>
  <si>
    <t>具有禁用功能的 650MHz 可选增益缓冲器</t>
  </si>
  <si>
    <t>US$1.474 | 1ku</t>
  </si>
  <si>
    <t>LMH6574</t>
  </si>
  <si>
    <t>具有 4:1 高速多路复用器的 500MHz 高速运算放大器</t>
  </si>
  <si>
    <t>US$2.783 | 1ku</t>
  </si>
  <si>
    <t>TLC2254A-Q1</t>
  </si>
  <si>
    <t>汽车类高级 LinCMOS 轨到轨、超低功耗精密运算放大器</t>
  </si>
  <si>
    <t>US$0.927 | 1ku</t>
  </si>
  <si>
    <t>THS3092</t>
  </si>
  <si>
    <t>双路高电压、低失真电流反馈运算放大器</t>
  </si>
  <si>
    <t>SO PowerPAD|8, SOIC|8</t>
  </si>
  <si>
    <t>US$6.529 | 1ku</t>
  </si>
  <si>
    <t>THS3096</t>
  </si>
  <si>
    <t>具有断电功能的双路高电压、低失真电流反馈运算放大器</t>
  </si>
  <si>
    <t>US$7.654 | 1ku</t>
  </si>
  <si>
    <t>OPA2735</t>
  </si>
  <si>
    <t>双路 0.05uV/°C（最大值）单电源 CMOS 运算放大器、零温漂系列</t>
  </si>
  <si>
    <t>US$2.164 | 1ku</t>
  </si>
  <si>
    <t>OPA2734</t>
  </si>
  <si>
    <t>具有关断功能的双通道 0.05uV/℃（最大值）单电源 CMOS 运算放大器、零温漂系列&lt;</t>
  </si>
  <si>
    <t>Shutdown,
Zero Drift</t>
  </si>
  <si>
    <t>TLC2252A-Q1</t>
  </si>
  <si>
    <t>汽车类高级 LinCMOS 轨到轨超低功耗运算放大器</t>
  </si>
  <si>
    <t>US$0.808 | 1ku</t>
  </si>
  <si>
    <t>TLV2252-Q1</t>
  </si>
  <si>
    <t>汽车类、高级 LinCMOS™ 轨到轨超低功耗双路运算放大器</t>
  </si>
  <si>
    <t>US$0.833 | 1ku</t>
  </si>
  <si>
    <t>TLV2252A-Q1</t>
  </si>
  <si>
    <t>汽车类、高级 LinCMOS™ 轨到轨超低功耗双路精密运算放大器</t>
  </si>
  <si>
    <t>US$0.867 | 1ku</t>
  </si>
  <si>
    <t>TLV2472-Q1</t>
  </si>
  <si>
    <t>汽车级、双路、6V、2.8MHz、RRIO 运算放大器</t>
  </si>
  <si>
    <t>US$1.397 | 1ku</t>
  </si>
  <si>
    <t>TLE2301</t>
  </si>
  <si>
    <t>Excalibur 三态输出高带宽功率运算放大器</t>
  </si>
  <si>
    <t>PDIP|16</t>
  </si>
  <si>
    <t>US$2.507 | 1ku</t>
  </si>
  <si>
    <t>OPA1632</t>
  </si>
  <si>
    <t>全差分 I/O 音频放大器</t>
  </si>
  <si>
    <t>US$1.293 | 1ku</t>
  </si>
  <si>
    <t>OPA2725</t>
  </si>
  <si>
    <t>双路、12V、20MHz、低功耗、低失调电压运算放大器</t>
  </si>
  <si>
    <t>OPA2726</t>
  </si>
  <si>
    <t>双路、12V、20MHz、低功耗运算放大器</t>
  </si>
  <si>
    <t>US$2.052 | 1ku</t>
  </si>
  <si>
    <t>TLC2252A-EP</t>
  </si>
  <si>
    <t>增强型产品高级 Lincmos 轨到轨极低功耗运算放大器</t>
  </si>
  <si>
    <t>US$2.023 | 1ku</t>
  </si>
  <si>
    <t>TLC2254A-EP</t>
  </si>
  <si>
    <t>US$2.459 | 1ku</t>
  </si>
  <si>
    <t>TLV2252A-EP</t>
  </si>
  <si>
    <t>增强型产品高级 Lincmos™ 轨到轨极低功耗运算放大器</t>
  </si>
  <si>
    <t>US$2.672 | 1ku</t>
  </si>
  <si>
    <t>TLV2254A-EP</t>
  </si>
  <si>
    <t>US$3.678 | 1ku</t>
  </si>
  <si>
    <t>OPA2374</t>
  </si>
  <si>
    <t>双路、5.5V、6.5MHz、RRIO 运算放大器</t>
  </si>
  <si>
    <t>OPA734</t>
  </si>
  <si>
    <t>具有关断功能的零温漂系列、单路 0.05uV/°C（最大值）单电源 CMOS 运算放大器</t>
  </si>
  <si>
    <t>OPA735</t>
  </si>
  <si>
    <t>零温漂系列、单路 0.05uV/°C（最大值）单电源 CMOS 运算放大器</t>
  </si>
  <si>
    <t>OPA695</t>
  </si>
  <si>
    <t>SOIC|8, SOT-23|6, VSSOP|8</t>
  </si>
  <si>
    <t>US$1.719 | 1ku</t>
  </si>
  <si>
    <t>OPA2373</t>
  </si>
  <si>
    <t>具有关断功能的双路、5.5V、6.5MHz、RRIO 运算放大器</t>
  </si>
  <si>
    <t>VSON|10, VSSOP|10</t>
  </si>
  <si>
    <t>US$0.677 | 1ku</t>
  </si>
  <si>
    <t>OPA4374</t>
  </si>
  <si>
    <t>四路、5.5V、6.5MHz、RRIO 运算放大器</t>
  </si>
  <si>
    <t>OPA301</t>
  </si>
  <si>
    <t>低噪声高速 16 位精确 CMOS 运算放大器</t>
  </si>
  <si>
    <t>TLC2274-Q1</t>
  </si>
  <si>
    <t>汽车类高级 LinCMOS™ 轨到轨四路运算放大器</t>
  </si>
  <si>
    <t>US$0.899 | 1ku</t>
  </si>
  <si>
    <t>TLC2274A-Q1</t>
  </si>
  <si>
    <t>汽车类高级 LinCMOS™ 轨到轨四路精密运算放大器</t>
  </si>
  <si>
    <t>US$1.015 | 1ku</t>
  </si>
  <si>
    <t>TLC2274-EP</t>
  </si>
  <si>
    <t>增强型产品高级 Lincmos™ 轨到轨运算放大器</t>
  </si>
  <si>
    <t>US$2.307 | 1ku</t>
  </si>
  <si>
    <t>TLC2274A-EP</t>
  </si>
  <si>
    <t>US$2.515 | 1ku</t>
  </si>
  <si>
    <t>THS4303</t>
  </si>
  <si>
    <t>1.8GHz 宽带固定增益放大器</t>
  </si>
  <si>
    <t>US$3.318 | 1ku</t>
  </si>
  <si>
    <t>OPA4684M</t>
  </si>
  <si>
    <t>军用级四路、低功耗、电流反馈运算放大器</t>
  </si>
  <si>
    <t>CDIP SB|14</t>
  </si>
  <si>
    <t>US$38.896 | 100u</t>
  </si>
  <si>
    <t>OPA693</t>
  </si>
  <si>
    <t>具有禁用功能的超高宽带、固定增益缓冲器</t>
  </si>
  <si>
    <t>US$1.771 | 1ku</t>
  </si>
  <si>
    <t>LMV772</t>
  </si>
  <si>
    <t>双通道、低失调电压、低噪声、RRO 运算放大器</t>
  </si>
  <si>
    <t>US$0.619 | 1ku</t>
  </si>
  <si>
    <t>LMV116</t>
  </si>
  <si>
    <t>单路、12V、45MHz 运算放大器</t>
  </si>
  <si>
    <t>US$0.473 | 1ku</t>
  </si>
  <si>
    <t>LMV118</t>
  </si>
  <si>
    <t>具有关断功能的单路、12V、45MHz 运算放大器</t>
  </si>
  <si>
    <t>OPA699</t>
  </si>
  <si>
    <t>OPA699: 宽带、高增益限压放大器</t>
  </si>
  <si>
    <t>Integrated Clamps,
Decompensated</t>
  </si>
  <si>
    <t>US$2.165 | 1ku</t>
  </si>
  <si>
    <t>OPA698</t>
  </si>
  <si>
    <t>单位增益稳定、宽带限压放大器</t>
  </si>
  <si>
    <t>Integrated Clamps</t>
  </si>
  <si>
    <t>US$2.105 | 1ku</t>
  </si>
  <si>
    <t>LM2902-Q1</t>
  </si>
  <si>
    <t>汽车级、四路、26V、1.2MHz 运算放大器</t>
  </si>
  <si>
    <t>US$0.124 | 1ku</t>
  </si>
  <si>
    <t>TLE2037A-Q1</t>
  </si>
  <si>
    <t>汽车类 Excalibur 低噪声高速精密运算放大器</t>
  </si>
  <si>
    <t>US$1.671 | 1ku</t>
  </si>
  <si>
    <t>LM324KA</t>
  </si>
  <si>
    <t>四路、30V、1.2MHz、3mV 失调电压、ESD 经改进 (2kV) 的运算放大器</t>
  </si>
  <si>
    <t>PDIP|14, SOIC|14, SO|14, TSSOP|14</t>
  </si>
  <si>
    <t>US$0.114 | 1ku</t>
  </si>
  <si>
    <t>LM324K</t>
  </si>
  <si>
    <t>四路、30V、1.2MHz、ESD 经改进 (2kV) 的运算放大器</t>
  </si>
  <si>
    <t>US$0.125 | 1ku</t>
  </si>
  <si>
    <t>LMH6739</t>
  </si>
  <si>
    <t>非常宽带、低失真三路视频缓冲器</t>
  </si>
  <si>
    <t>US$2.881 | 1ku</t>
  </si>
  <si>
    <t>THS3091</t>
  </si>
  <si>
    <t>单路、高电压、低失真电流反馈运算放大器</t>
  </si>
  <si>
    <t>US$4.346 | 1ku</t>
  </si>
  <si>
    <t>THS3095</t>
  </si>
  <si>
    <t>具有断电功能的单路高压低失真电流反馈运算放大器</t>
  </si>
  <si>
    <t>US$4.396 | 1ku</t>
  </si>
  <si>
    <t>OPA373</t>
  </si>
  <si>
    <t>具有关断功能的单路、5.5V、6.5MHz、RRIO 运算放大器</t>
  </si>
  <si>
    <t>OPA725</t>
  </si>
  <si>
    <t>单路、12V、20MHz 运算放大器</t>
  </si>
  <si>
    <t>THS3111</t>
  </si>
  <si>
    <t>单路低噪声高压电流反馈放大器</t>
  </si>
  <si>
    <t>-40 to 85,
0 to 70</t>
  </si>
  <si>
    <t>US$2.018 | 1ku</t>
  </si>
  <si>
    <t>THS3110</t>
  </si>
  <si>
    <t>具有断电功能的单路、低噪声、高电压电流反馈放大器</t>
  </si>
  <si>
    <t>US$2.085 | 1ku</t>
  </si>
  <si>
    <t>THS3121</t>
  </si>
  <si>
    <t>单路、低噪声、高输出驱动、475mA 电流反馈放大器</t>
  </si>
  <si>
    <t>US$3.340 | 1ku</t>
  </si>
  <si>
    <t>THS3120</t>
  </si>
  <si>
    <t>具有断电功能的单路、低噪声、高输出驱动、475mA 电流反馈放大器</t>
  </si>
  <si>
    <t>US$3.390 | 1ku</t>
  </si>
  <si>
    <t>OPA374</t>
  </si>
  <si>
    <t>单路、5.5V、6.5MHz、RRIO 运算放大器</t>
  </si>
  <si>
    <t>LMH6738</t>
  </si>
  <si>
    <t>非常宽带、低失真三路运算放大器</t>
  </si>
  <si>
    <t>US$3.420 | 1ku</t>
  </si>
  <si>
    <t>TLV2442A-Q1</t>
  </si>
  <si>
    <t>汽车类、高级 LinCMOS™ 轨到轨输出宽输入电压双路精密运算放大器</t>
  </si>
  <si>
    <t>US$0.913 | 1ku</t>
  </si>
  <si>
    <t>TLV2432A-Q1</t>
  </si>
  <si>
    <t>汽车级、双路、10V、500kHz、低失调电压运算放大器</t>
  </si>
  <si>
    <t>US$0.987 | 1ku</t>
  </si>
  <si>
    <t>TLV2772-Q1</t>
  </si>
  <si>
    <t>汽车级、双路、5.5V、5.1MHz、高压摆率 (10.5V/μs) 运算放大器</t>
  </si>
  <si>
    <t>US$1.247 | 1ku</t>
  </si>
  <si>
    <t>TLV2772A-Q1</t>
  </si>
  <si>
    <t>汽车级、双路、5.5V、5.1MHz、1.6mV 失调电压、高压摆率 (10.5V/μs) 运算放大器</t>
  </si>
  <si>
    <t>US$1.288 | 1ku</t>
  </si>
  <si>
    <t>LMH6609</t>
  </si>
  <si>
    <t>900MHz 电压反馈运算放大器</t>
  </si>
  <si>
    <t>LMH6723</t>
  </si>
  <si>
    <t>单通道 370MHz 1mA 电流反馈放大器</t>
  </si>
  <si>
    <t>TLV2462-Q1</t>
  </si>
  <si>
    <t>汽车级、双路、6V、6.4MHz、RRIO 运算放大器</t>
  </si>
  <si>
    <t>TLV2462A-Q1</t>
  </si>
  <si>
    <t>汽车级、双路、6V、6.4MHz、1.5mV 失调电压、RRIO 运算放大器</t>
  </si>
  <si>
    <t>US$1.379 | 1ku</t>
  </si>
  <si>
    <t>OPA726</t>
  </si>
  <si>
    <t>具有关断功能的单路、12V、20MHz 运算放大器</t>
  </si>
  <si>
    <t>US$1.432 | 1ku</t>
  </si>
  <si>
    <t>OPA2674</t>
  </si>
  <si>
    <t>具有电流限制功能的双路宽带、高输出电流放大器和 DSL/PLC 线路驱动器</t>
  </si>
  <si>
    <t>SOIC|14, SOIC|8</t>
  </si>
  <si>
    <t>US$1.738 | 1ku</t>
  </si>
  <si>
    <t>OPA847</t>
  </si>
  <si>
    <t>具有关断状态的宽带超低噪声电压反馈运算放大器</t>
  </si>
  <si>
    <t>US$2.183 | 1ku</t>
  </si>
  <si>
    <t>LM124-SP</t>
  </si>
  <si>
    <t>工作温度范围为 -55°C 至 125°C 的航天级四路、30V、1.2MHz 运算放大器</t>
  </si>
  <si>
    <t>CDIP|14</t>
  </si>
  <si>
    <t>US$164.644 | 1ku</t>
  </si>
  <si>
    <t>OPA300</t>
  </si>
  <si>
    <t>高速低噪声单电源 CMOS 运算放大器</t>
  </si>
  <si>
    <t>LMH6628QML-SP</t>
  </si>
  <si>
    <t>双路宽带、低噪声、电压反馈运算放大器</t>
  </si>
  <si>
    <t>US$418.950 | 1ku</t>
  </si>
  <si>
    <t>LMH6626</t>
  </si>
  <si>
    <t>单/双路超低噪声宽带运算放大器</t>
  </si>
  <si>
    <t>US$2.684 | 1ku</t>
  </si>
  <si>
    <t>LM6584</t>
  </si>
  <si>
    <t>适用于 TFT LCD 应用的四路、13V、15.4MHz、高输出电流运算放大器</t>
  </si>
  <si>
    <t>US$0.928 | 1ku</t>
  </si>
  <si>
    <t>SN10502</t>
  </si>
  <si>
    <t>双通道低失真高速轨到轨输出运算放大器</t>
  </si>
  <si>
    <t>HVSSOP|8, SOIC|8, VSSOP|8</t>
  </si>
  <si>
    <t>US$1.396 | 1ku</t>
  </si>
  <si>
    <t>LMH6715QML-SP</t>
  </si>
  <si>
    <t>双路宽带视频运算放大器</t>
  </si>
  <si>
    <t>CDIP|8</t>
  </si>
  <si>
    <t>US$499.000 | 1ku</t>
  </si>
  <si>
    <t>TLV2464A-Q1</t>
  </si>
  <si>
    <t>汽车级、四路、6V、6.4MHz、1.5mV 失调电压、RRIO 运算放大器</t>
  </si>
  <si>
    <t>LMH6715QML</t>
  </si>
  <si>
    <t>LMH6628QML</t>
  </si>
  <si>
    <t>THS6182</t>
  </si>
  <si>
    <t>低功耗 ADSL 和 PLC 线路驱动器</t>
  </si>
  <si>
    <t>SO PowerPAD|20, SOIC|16, SOIC|20, VQFN|24</t>
  </si>
  <si>
    <t>US$3.750 | 1ku</t>
  </si>
  <si>
    <t>LMH6559</t>
  </si>
  <si>
    <t>1750MHz 高速闭环缓冲器</t>
  </si>
  <si>
    <t>US$1.093 | 1ku</t>
  </si>
  <si>
    <t>RC4580</t>
  </si>
  <si>
    <t>双路、32V、12MHz、低噪声 (6.5nV/√Hz) 运算放大器</t>
  </si>
  <si>
    <t>US$0.055 | 1ku</t>
  </si>
  <si>
    <t>TL3474A</t>
  </si>
  <si>
    <t>四路、36V、4MHz、10V/µs 压摆率、3mV 失调电压、输入接近 V- 运算放大器</t>
  </si>
  <si>
    <t>-40 to 105,
0 to 70</t>
  </si>
  <si>
    <t>SN10501</t>
  </si>
  <si>
    <t>单通道低失真高速轨到轨输出运算放大器</t>
  </si>
  <si>
    <t>HVSSOP|8, SOIC|8, SOT-23|5, VSSOP|8</t>
  </si>
  <si>
    <t>OPA846</t>
  </si>
  <si>
    <t>宽带、低噪声、电压反馈运算放大器</t>
  </si>
  <si>
    <t>US$1.842 | 1ku</t>
  </si>
  <si>
    <t>SN10503</t>
  </si>
  <si>
    <t>三通道低失真高速轨到轨输出运算放大器</t>
  </si>
  <si>
    <t>US$2.154 | 1ku</t>
  </si>
  <si>
    <t>TLC2272-Q1</t>
  </si>
  <si>
    <t>汽车类高级 LinCMOS™ 轨到轨双路运算放大器</t>
  </si>
  <si>
    <t>US$0.843 | 1ku</t>
  </si>
  <si>
    <t>TLC2272A-Q1</t>
  </si>
  <si>
    <t>汽车类高级 LinCMOS™ 轨到轨运算放大器</t>
  </si>
  <si>
    <t>OPA4364</t>
  </si>
  <si>
    <t>四路、5.5V、7MHz、RRIO 运算放大器</t>
  </si>
  <si>
    <t>LMH6722</t>
  </si>
  <si>
    <t>四通道宽带视频放大器</t>
  </si>
  <si>
    <t>SOIC|14, TSSOP|14, WSON|14</t>
  </si>
  <si>
    <t>US$1.855 | 1ku</t>
  </si>
  <si>
    <t>LMV2011</t>
  </si>
  <si>
    <t>高精度、轨到轨输出运算放大器</t>
  </si>
  <si>
    <t>US$1.045 | 1ku</t>
  </si>
  <si>
    <t>LMH6732</t>
  </si>
  <si>
    <t>具有可调节带宽的高速运算放大器</t>
  </si>
  <si>
    <t>Shutdown,
Adjustable BW/IQ/IOUT,
Integrated Multiplexer</t>
  </si>
  <si>
    <t>LMH6724</t>
  </si>
  <si>
    <t>双通道 370MHz 1mA 电流反馈放大器</t>
  </si>
  <si>
    <t>TL3474</t>
  </si>
  <si>
    <t>四路、36V、4MHz、10V/µs 压摆率、输入接近 V- 的运算放大器</t>
  </si>
  <si>
    <t>0 to 70,
-40 to 105</t>
  </si>
  <si>
    <t>US$0.280 | 1ku</t>
  </si>
  <si>
    <t>LMV344</t>
  </si>
  <si>
    <t>四路、5.5V、1MHz、高输出电流 (75mA) 运算放大器</t>
  </si>
  <si>
    <t>THS4225</t>
  </si>
  <si>
    <t>单通道和双通道 (THS4226) 低失真高速轨到轨输出运算放大器</t>
  </si>
  <si>
    <t>US$1.063 | 1ku</t>
  </si>
  <si>
    <t>THS4221</t>
  </si>
  <si>
    <t>单通道和双通道 (THS4222) 低失真高速轨到轨输出运算放大器</t>
  </si>
  <si>
    <t>OPA569</t>
  </si>
  <si>
    <t>功率运算放大器，电源轨输出信号摆幅在 200mV 内（输出电流为 2A）</t>
  </si>
  <si>
    <t>US$3.775 | 1ku</t>
  </si>
  <si>
    <t>OPA843</t>
  </si>
  <si>
    <t>宽带、低失真、中增益、电压反馈运算放大器</t>
  </si>
  <si>
    <t>US$1.731 | 1ku</t>
  </si>
  <si>
    <t>OPA842</t>
  </si>
  <si>
    <t>宽带低失真单位增益稳定的电压反馈运算放大器</t>
  </si>
  <si>
    <t>THS4302</t>
  </si>
  <si>
    <t>2.4GHz 宽带固定增益放大器</t>
  </si>
  <si>
    <t>US$3.209 | 1ku</t>
  </si>
  <si>
    <t>LMV774</t>
  </si>
  <si>
    <t>四通道、低失调电压、低噪声、RRO 运算放大器</t>
  </si>
  <si>
    <t>OPA2683</t>
  </si>
  <si>
    <t>极低功耗、双路电流反馈运算放大器</t>
  </si>
  <si>
    <t>SOIC|8, SOT-23|8, VSSOP|10</t>
  </si>
  <si>
    <t>US$2.034 | 1ku</t>
  </si>
  <si>
    <t>OPA363</t>
  </si>
  <si>
    <t>具有关断功能的单路、5.5V、7MHz、RRIO 运算放大器</t>
  </si>
  <si>
    <t>OPA364</t>
  </si>
  <si>
    <t>单路、5.5V、7MHz、RRIO 运算放大器</t>
  </si>
  <si>
    <t>OPA2363</t>
  </si>
  <si>
    <t>具有关断功能的双路、5.5V、7MHz、RRIO 运算放大器</t>
  </si>
  <si>
    <t>UQFN|16, VSSOP|10</t>
  </si>
  <si>
    <t>US$1.005 | 1ku</t>
  </si>
  <si>
    <t>OPA2364</t>
  </si>
  <si>
    <t>双路、5.5V、7MHz、RRIO 运算放大器</t>
  </si>
  <si>
    <t>US$1.042 | 1ku</t>
  </si>
  <si>
    <t>LMH6682</t>
  </si>
  <si>
    <t>双通道 190MHz 单电源运算放大器</t>
  </si>
  <si>
    <t>US$0.769 | 1ku</t>
  </si>
  <si>
    <t>LMH6714</t>
  </si>
  <si>
    <t>单路宽带视频运算放大器</t>
  </si>
  <si>
    <t>LMH6720</t>
  </si>
  <si>
    <t>具有关断状态的单路宽带视频运算放大器</t>
  </si>
  <si>
    <t>US$1.134 | 1ku</t>
  </si>
  <si>
    <t>LMH6683</t>
  </si>
  <si>
    <t>三通道 190MHz 单电源运算放大器</t>
  </si>
  <si>
    <t>US$1.194 | 1ku</t>
  </si>
  <si>
    <t>LMH6702</t>
  </si>
  <si>
    <t>US$1.467 | 1ku</t>
  </si>
  <si>
    <t>LMV344-N</t>
  </si>
  <si>
    <t>LMV342</t>
  </si>
  <si>
    <t>双路、5.5V、1MHz、高输出电流 (75mA) 运算放大器</t>
  </si>
  <si>
    <t>US$0.212 | 1ku</t>
  </si>
  <si>
    <t>LMV342-N</t>
  </si>
  <si>
    <t>LMH6624</t>
  </si>
  <si>
    <t>US$1.971 | 1ku</t>
  </si>
  <si>
    <t>TLC2272A-EP</t>
  </si>
  <si>
    <t>增强型产品高级 Lincmos™ 轨到轨双路运算放大器</t>
  </si>
  <si>
    <t>US$2.343 | 1ku</t>
  </si>
  <si>
    <t>THS6132</t>
  </si>
  <si>
    <t>高效 G 类 ADSL 和 PLC 线路驱动器</t>
  </si>
  <si>
    <t>HLQFP|32</t>
  </si>
  <si>
    <t>US$5.538 | 100u</t>
  </si>
  <si>
    <t>OPA4684</t>
  </si>
  <si>
    <t>四路、低功耗、电流反馈运算放大器</t>
  </si>
  <si>
    <t>OPA3684</t>
  </si>
  <si>
    <t>具有禁用功能的低功耗三路电流反馈运算放大器</t>
  </si>
  <si>
    <t>US$3.479 | 1ku</t>
  </si>
  <si>
    <t>THS4271</t>
  </si>
  <si>
    <t>超快、超低失真、高速放大器</t>
  </si>
  <si>
    <t>HVSSOP|8, SOIC|8, SON|8, VSSOP|8</t>
  </si>
  <si>
    <t>US$2.588 | 1ku</t>
  </si>
  <si>
    <t>THS4275</t>
  </si>
  <si>
    <t>具有关断状态的超快超低失真高速放大器</t>
  </si>
  <si>
    <t>HVSSOP|8, SOIC|8, SON|8</t>
  </si>
  <si>
    <t>THS4215</t>
  </si>
  <si>
    <t>具有关断功能的高速、超低失真运算放大器</t>
  </si>
  <si>
    <t>US$2.621 | 1ku</t>
  </si>
  <si>
    <t>THS4211</t>
  </si>
  <si>
    <t>具有关断模式的超低失真、高速运算放大器</t>
  </si>
  <si>
    <t>THS4222</t>
  </si>
  <si>
    <t>低失真高速轨到轨输出</t>
  </si>
  <si>
    <t>THS4226</t>
  </si>
  <si>
    <t>低失真高速轨到轨输出，具有关断状态</t>
  </si>
  <si>
    <t>LMH6658</t>
  </si>
  <si>
    <t>270MHz 单电源、单路和双路运算放大器</t>
  </si>
  <si>
    <t>US$0.600 | 1ku</t>
  </si>
  <si>
    <t>LMH6657</t>
  </si>
  <si>
    <t>US$0.813 | 1ku</t>
  </si>
  <si>
    <t>THS3062</t>
  </si>
  <si>
    <t>双通道、高电压、高压摆率电流反馈放大器</t>
  </si>
  <si>
    <t>US$7.318 | 1ku</t>
  </si>
  <si>
    <t>THS3061</t>
  </si>
  <si>
    <t>单通道、高电压、高压摆率电流反馈放大器</t>
  </si>
  <si>
    <t>US$4.292 | 1ku</t>
  </si>
  <si>
    <t>OPA334</t>
  </si>
  <si>
    <t>具有关断功能的单路、0.05uV/°C（最大值）、单电源 CMOS 运算放大器</t>
  </si>
  <si>
    <t>EMI Hardened,
Shutdown,
Zero Drift</t>
  </si>
  <si>
    <t>US$1.082 | 1ku</t>
  </si>
  <si>
    <t>OPA335</t>
  </si>
  <si>
    <t>单路、0.05uV/°C（最大值）、单电源 CMOS 运算放大器</t>
  </si>
  <si>
    <t>OPA2335</t>
  </si>
  <si>
    <t>双路、0.05uV/°C（最大值）、单电源 CMOS 运算放大器</t>
  </si>
  <si>
    <t>US$1.730 | 1ku</t>
  </si>
  <si>
    <t>OPA2690</t>
  </si>
  <si>
    <t>具有禁用功能的双路宽带电压反馈运算放大器</t>
  </si>
  <si>
    <t>US$2.146 | 1ku</t>
  </si>
  <si>
    <t>OPA2334</t>
  </si>
  <si>
    <t>具有关断功能的双路、0.05uV/°C（最大值）、单电源 CMOS 运算放大器</t>
  </si>
  <si>
    <t>US$2.168 | 1ku</t>
  </si>
  <si>
    <t>OPA2684</t>
  </si>
  <si>
    <t>双路、低功耗、电流反馈运算放大器</t>
  </si>
  <si>
    <t>US$2.611 | 1ku</t>
  </si>
  <si>
    <t>OPA357</t>
  </si>
  <si>
    <t>具有关断状态的 250MHz 轨到轨 I/O 单路 CMOS 运算放大器</t>
  </si>
  <si>
    <t>US$0.744 | 1ku</t>
  </si>
  <si>
    <t>OPA354</t>
  </si>
  <si>
    <t>250MHz、轨到轨 I/O、CMOS 单路运算放大器</t>
  </si>
  <si>
    <t>SO PowerPAD|8, SOT-23|5</t>
  </si>
  <si>
    <t>OPA2348</t>
  </si>
  <si>
    <t>双路、5.5V、1MHz、低静态电流 (45μA)、RRIO 运算放大器</t>
  </si>
  <si>
    <t>LMV982-N</t>
  </si>
  <si>
    <t>双路、5V、1.5MHz、65mA 输出电流、RRIO 运算放大器</t>
  </si>
  <si>
    <t>LMV932-N</t>
  </si>
  <si>
    <t>双路、5.5V、1.5MHz、65mA 输出电流、RRIO 运算放大器</t>
  </si>
  <si>
    <t>US$0.576 | 1ku</t>
  </si>
  <si>
    <t>LMV934-N</t>
  </si>
  <si>
    <t>四路、5.5V、1.5MHz、65mA 输出电流、RRIO 运算放大器</t>
  </si>
  <si>
    <t>US$0.664 | 1ku</t>
  </si>
  <si>
    <t>LMH6715</t>
  </si>
  <si>
    <t>US$1.303 | 1ku</t>
  </si>
  <si>
    <t>LMH6628</t>
  </si>
  <si>
    <t>US$1.726 | 1ku</t>
  </si>
  <si>
    <t>LM7171QML-SP</t>
  </si>
  <si>
    <t>超高速、高输出电流、电压反馈放大器</t>
  </si>
  <si>
    <t>OPA683</t>
  </si>
  <si>
    <t>具有禁用功能的极低功耗电流反馈放大器</t>
  </si>
  <si>
    <t>US$1.326 | 1ku</t>
  </si>
  <si>
    <t>OPA692</t>
  </si>
  <si>
    <t>具有禁用功能的宽带固定增益缓冲器放大器</t>
  </si>
  <si>
    <t>OPA3690</t>
  </si>
  <si>
    <t>具有禁用功能的三路宽带电压反馈运算放大器</t>
  </si>
  <si>
    <t>SOIC|16, SSOP|16</t>
  </si>
  <si>
    <t>US$4.387 | 1ku</t>
  </si>
  <si>
    <t>OPA684</t>
  </si>
  <si>
    <t>具有禁用功能的低功耗电流反馈运算放大器</t>
  </si>
  <si>
    <t>OPA2357</t>
  </si>
  <si>
    <t>具有关断状态的 250MHz 轨到轨 I/O 双路 CMOS 运算放大器</t>
  </si>
  <si>
    <t>OPA2354</t>
  </si>
  <si>
    <t>250MHz 轨到轨 I/O CMOS 双路运算放大器</t>
  </si>
  <si>
    <t>SO PowerPAD|8, VSSOP|8</t>
  </si>
  <si>
    <t>US$1.224 | 1ku</t>
  </si>
  <si>
    <t>OPA4354</t>
  </si>
  <si>
    <t>250MHz、轨到轨 I/O、CMOS 四路运算放大器</t>
  </si>
  <si>
    <t>US$1.781 | 1ku</t>
  </si>
  <si>
    <t>LMH6639</t>
  </si>
  <si>
    <t>具有禁能功能的 190MHz 轨到轨输出放大器</t>
  </si>
  <si>
    <t>OPA690</t>
  </si>
  <si>
    <t>具有禁用功能的宽带电压反馈运算放大器</t>
  </si>
  <si>
    <t>US$1.645 | 1ku</t>
  </si>
  <si>
    <t>OPA691</t>
  </si>
  <si>
    <t>具有禁用功能的宽带电流反馈运算放大器</t>
  </si>
  <si>
    <t>US$1.680 | 1ku</t>
  </si>
  <si>
    <t>OPA2691</t>
  </si>
  <si>
    <t>具有禁用功能的双路宽带电流反馈运算放大器</t>
  </si>
  <si>
    <t>US$2.186 | 1ku</t>
  </si>
  <si>
    <t>OPA3691</t>
  </si>
  <si>
    <t>具有禁用功能的三路宽带电流反馈运算放大器</t>
  </si>
  <si>
    <t>US$4.300 | 1ku</t>
  </si>
  <si>
    <t>OPA656</t>
  </si>
  <si>
    <t>US$5.000 | 1ku</t>
  </si>
  <si>
    <t>OPA657</t>
  </si>
  <si>
    <t>1.6GHz、低噪声、FET 输入运算放大器</t>
  </si>
  <si>
    <t>US$6.501 | 1ku</t>
  </si>
  <si>
    <t>THS4601</t>
  </si>
  <si>
    <t>宽带 FET 输入运算放大器</t>
  </si>
  <si>
    <t>LMH6622</t>
  </si>
  <si>
    <t>双路宽带、低噪声、160MHz 运算放大器</t>
  </si>
  <si>
    <t>LMV771</t>
  </si>
  <si>
    <t>单通道、低失调电压、低噪声、RRO 运算放大器</t>
  </si>
  <si>
    <t>LMV981-N</t>
  </si>
  <si>
    <t>具有关断功能的单路、5V、1.5MHz、65mA 输出电流、RRIO 运算放大器</t>
  </si>
  <si>
    <t>DSBGA|6, SC70|6, SOT-23|6</t>
  </si>
  <si>
    <t>US$0.400 | 1ku</t>
  </si>
  <si>
    <t>LMV931-N</t>
  </si>
  <si>
    <t>单路、5.5V、1.5MHz、65mA 输出电流、RRIO 运算放大器</t>
  </si>
  <si>
    <t>US$0.462 | 1ku</t>
  </si>
  <si>
    <t>LMH6644</t>
  </si>
  <si>
    <t>低功耗、130MHz、75mA 轨到轨输出放大器</t>
  </si>
  <si>
    <t>US$1.255 | 1ku</t>
  </si>
  <si>
    <t>OPA348</t>
  </si>
  <si>
    <t>单路、5.5V、1MHz、低静态电流 (45μA)、RRIO 运算放大器</t>
  </si>
  <si>
    <t>LMV341-N</t>
  </si>
  <si>
    <t>OPA4348</t>
  </si>
  <si>
    <t>四路、5.5V、1MHz、低静态电流 (45μA)、RRIO 运算放大器</t>
  </si>
  <si>
    <t>TLV27L1</t>
  </si>
  <si>
    <t>单路、16V、160kHz 运算放大器</t>
  </si>
  <si>
    <t>-40 to 125,
0 to 70</t>
  </si>
  <si>
    <t>TLV27L2</t>
  </si>
  <si>
    <t>双路、16V、160kHz 运算放大器</t>
  </si>
  <si>
    <t>TLV2381</t>
  </si>
  <si>
    <t>单路、16V、160kHz、RRIO 运算放大器</t>
  </si>
  <si>
    <t>TLV2382</t>
  </si>
  <si>
    <t>双路、16V、160kHz、RRIO 运算放大器</t>
  </si>
  <si>
    <t>THS3112</t>
  </si>
  <si>
    <t>双路、低噪声、高输出电流、110MHz 放大器</t>
  </si>
  <si>
    <t>US$4.204 | 1ku</t>
  </si>
  <si>
    <t>THS3115</t>
  </si>
  <si>
    <t>具有关断状态的双路低噪声高输出电流的 110MHz 放大器</t>
  </si>
  <si>
    <t>US$4.674 | 1ku</t>
  </si>
  <si>
    <t>THS3122</t>
  </si>
  <si>
    <t>双路高输出电流 120MHz 放大器</t>
  </si>
  <si>
    <t>US$5.342 | 1ku</t>
  </si>
  <si>
    <t>THS3125</t>
  </si>
  <si>
    <t>具有关断功能的双路高输出电流 120MHz 放大器</t>
  </si>
  <si>
    <t>US$5.392 | 1ku</t>
  </si>
  <si>
    <t>OPA356</t>
  </si>
  <si>
    <t>2.5V、200MHz GBW、CMOS、单通道运算放大器</t>
  </si>
  <si>
    <t>OPA2356</t>
  </si>
  <si>
    <t>2.5V 200MHz 的 GBW CMOS 双路运算放大器</t>
  </si>
  <si>
    <t>US$1.164 | 1ku</t>
  </si>
  <si>
    <t>OPA2355</t>
  </si>
  <si>
    <t>具有关断状态的 2.5V 200MHz 的 GBW CMOS 双路运算放大器</t>
  </si>
  <si>
    <t>LM6172QML-SP</t>
  </si>
  <si>
    <t>双路高速、低功耗、低失真电压反馈放大器</t>
  </si>
  <si>
    <t>CDIP|8, CFP|16</t>
  </si>
  <si>
    <t>US$576.450 | 1ku</t>
  </si>
  <si>
    <t>OPA2341</t>
  </si>
  <si>
    <t>具有关断功能的双路、5.5V、5.5MHz、RRIO 运算放大器</t>
  </si>
  <si>
    <t>US$1.506 | 1ku</t>
  </si>
  <si>
    <t>TLV2631</t>
  </si>
  <si>
    <t>单路、5.5V、9MHz、RRO 运算放大器</t>
  </si>
  <si>
    <t>TLV274</t>
  </si>
  <si>
    <t>四路、16V、3MHz 运算放大器</t>
  </si>
  <si>
    <t>US$0.427 | 1ku</t>
  </si>
  <si>
    <t>TLV2632</t>
  </si>
  <si>
    <t>双路、5.5V、9MHz、RRO 运算放大器</t>
  </si>
  <si>
    <t>US$0.565 | 1ku</t>
  </si>
  <si>
    <t>TLV2374</t>
  </si>
  <si>
    <t>四路、16V、3MHz、RRIO 运算放大器</t>
  </si>
  <si>
    <t>TLV2375</t>
  </si>
  <si>
    <t>具有关断功能的四路、16V、3MHz、RRIO 运算放大器</t>
  </si>
  <si>
    <t>PDIP|16, SOIC|16, TSSOP|16</t>
  </si>
  <si>
    <t>US$0.829 | 1ku</t>
  </si>
  <si>
    <t>TLV2634</t>
  </si>
  <si>
    <t>四路、5.5V、9MHz、RRO 运算放大器</t>
  </si>
  <si>
    <t>OPA3355</t>
  </si>
  <si>
    <t>具有关断状态的汽车类 2.5V、200MHz GBW、CMOS 三路运算放大器</t>
  </si>
  <si>
    <t>US$1.346 | 1ku</t>
  </si>
  <si>
    <t>OPA341</t>
  </si>
  <si>
    <t>具有关断功能的双路、5.5V、5.5MHz、扩展温度、RRIO 运算放大器</t>
  </si>
  <si>
    <t>US$1.027 | 1ku</t>
  </si>
  <si>
    <t>OPA743</t>
  </si>
  <si>
    <t>单路、12V、7MHz 运算放大器</t>
  </si>
  <si>
    <t>OPA2743</t>
  </si>
  <si>
    <t>双路、12V、7MHz 运算放大器</t>
  </si>
  <si>
    <t>US$1.676 | 1ku</t>
  </si>
  <si>
    <t>OPA2677</t>
  </si>
  <si>
    <t>SpeedPlus™ 双路、宽带、高输出电流运算放大器和 DSL/PLC 线路驱动器</t>
  </si>
  <si>
    <t>SO PowerPAD|8, SOIC|8, VQFN|16</t>
  </si>
  <si>
    <t>US$2.005 | 1ku</t>
  </si>
  <si>
    <t>THS6092</t>
  </si>
  <si>
    <t>275mA、+12V ADSL CPE 和 DSL 线路驱动器</t>
  </si>
  <si>
    <t>US$2.585 | 1ku</t>
  </si>
  <si>
    <t>THS6093</t>
  </si>
  <si>
    <t>具有关断模式的 275mA、+12V ADSL CPE 和 PLC 线路驱动器</t>
  </si>
  <si>
    <t>THS6043</t>
  </si>
  <si>
    <t>具有关断模式的 350mA、+/-12V ADSL CPE 和 PLC 线路驱动器</t>
  </si>
  <si>
    <t>US$3.382 | 1ku</t>
  </si>
  <si>
    <t>THS6042</t>
  </si>
  <si>
    <t>350mA、+/-12V ADSL CPE 和 PLC 线路驱动器</t>
  </si>
  <si>
    <t>US$3.665 | 1ku</t>
  </si>
  <si>
    <t>TLV2621</t>
  </si>
  <si>
    <t>单路、5.5V、11MHz、RRO 运算放大器</t>
  </si>
  <si>
    <t>In to V+,
Out</t>
  </si>
  <si>
    <t>TLV2624</t>
  </si>
  <si>
    <t>四路、5.5V、11MHz、RRO 运算放大器</t>
  </si>
  <si>
    <t>OPA355</t>
  </si>
  <si>
    <t>具有关断状态的 2.5V、200MHz、GBW CMOS 单路运算放大器</t>
  </si>
  <si>
    <t>OPA2822</t>
  </si>
  <si>
    <t>SpeedPlus 双路宽带、低噪声运算放大器</t>
  </si>
  <si>
    <t>US$1.508 | 1ku</t>
  </si>
  <si>
    <t>TLV271</t>
  </si>
  <si>
    <t>单路、16V、3MHz 运算放大器</t>
  </si>
  <si>
    <t>PDIP|8, SOIC|8, SOT-23|5</t>
  </si>
  <si>
    <t>TLV272</t>
  </si>
  <si>
    <t>双路、16V、3MHz 运算放大器</t>
  </si>
  <si>
    <t>TLV2371</t>
  </si>
  <si>
    <t>单路、16V、3MHz、RRIO 运算放大器</t>
  </si>
  <si>
    <t>TLV2370</t>
  </si>
  <si>
    <t>具有关断功能的单路、16V、3MHz、RRIO 运算放大器</t>
  </si>
  <si>
    <t>PDIP|8, SOIC|8, SOT-23|6</t>
  </si>
  <si>
    <t>TLV2372</t>
  </si>
  <si>
    <t>双路、16V、3MHz、RRIO 运算放大器</t>
  </si>
  <si>
    <t>US$0.656 | 1ku</t>
  </si>
  <si>
    <t>TLV2373</t>
  </si>
  <si>
    <t>具有关断功能的双路、16V、3MHz、RRIO 运算放大器</t>
  </si>
  <si>
    <t>PDIP|14, SOIC|14, VSSOP|10</t>
  </si>
  <si>
    <t>US$0.807 | 1ku</t>
  </si>
  <si>
    <t>LMH6647</t>
  </si>
  <si>
    <t>具有关断功能的单通道 2.7V、650µA、55MHz、轨到轨输入和输出放大器</t>
  </si>
  <si>
    <t>US$0.557 | 1ku</t>
  </si>
  <si>
    <t>LMH6642</t>
  </si>
  <si>
    <t>单通道、低功耗、130MHz、75mA 轨到轨输出放大器</t>
  </si>
  <si>
    <t>LMH6643</t>
  </si>
  <si>
    <t>双通道、低功耗、130MHz、75mA 轨到轨输出放大器</t>
  </si>
  <si>
    <t>LMH6645</t>
  </si>
  <si>
    <t>单通道 2.7V 650µA 55MHz 轨到轨输入和输出放大器</t>
  </si>
  <si>
    <t>US$0.817 | 1ku</t>
  </si>
  <si>
    <t>LMH6654</t>
  </si>
  <si>
    <t>单通道、低功耗、250MHz、低噪声放大器</t>
  </si>
  <si>
    <t>US$0.820 | 1ku</t>
  </si>
  <si>
    <t>LMH6646</t>
  </si>
  <si>
    <t>双通道 2.7V 650µA 55MHz 轨到轨输入和输出放大器</t>
  </si>
  <si>
    <t>LMH6655</t>
  </si>
  <si>
    <t>双通道、低功耗、250MHz、低噪声放大器</t>
  </si>
  <si>
    <t>US$1.235 | 1ku</t>
  </si>
  <si>
    <t>LMH6672</t>
  </si>
  <si>
    <t>双路、高输出电流、高速运算放大器</t>
  </si>
  <si>
    <t>LMV301</t>
  </si>
  <si>
    <t>单路 5V 1MHz 低 0.182pA 偏置电流运算放大器</t>
  </si>
  <si>
    <t>OPA705</t>
  </si>
  <si>
    <t>单路、12V、1MHz 运算放大器</t>
  </si>
  <si>
    <t>US$0.488 | 1ku</t>
  </si>
  <si>
    <t>OPA2705</t>
  </si>
  <si>
    <t>双路、12V、1MHz、低功耗、低失调电压运算放大器</t>
  </si>
  <si>
    <t>US$0.763 | 1ku</t>
  </si>
  <si>
    <t>OPA4705</t>
  </si>
  <si>
    <t>四路、12V、1MHz 运算放大器</t>
  </si>
  <si>
    <t>US$1.203 | 1ku</t>
  </si>
  <si>
    <t>OPA704</t>
  </si>
  <si>
    <t>单路、12V、3MHz 运算放大器</t>
  </si>
  <si>
    <t>US$1.412 | 1ku</t>
  </si>
  <si>
    <t>OPA2704</t>
  </si>
  <si>
    <t>双路、12V、3MHz 运算放大器</t>
  </si>
  <si>
    <t>US$2.325 | 1ku</t>
  </si>
  <si>
    <t>OPA2703</t>
  </si>
  <si>
    <t>双路、12V、1MHz 运算放大器</t>
  </si>
  <si>
    <t>OPA4703</t>
  </si>
  <si>
    <t>四路、12V、1MHz、低失调电压运算放大器</t>
  </si>
  <si>
    <t>US$4.393 | 1ku</t>
  </si>
  <si>
    <t>OPA4704</t>
  </si>
  <si>
    <t>四路、12V、3MHz 运算放大器</t>
  </si>
  <si>
    <t>LMV712-N</t>
  </si>
  <si>
    <t>双路、5.5V、5MHz、RRIO、35mA 输出电流运算放大器</t>
  </si>
  <si>
    <t>DSBGA|10, VSSOP|10, WSON|10</t>
  </si>
  <si>
    <t>US$0.543 | 1ku</t>
  </si>
  <si>
    <t>TLV2764</t>
  </si>
  <si>
    <t>四路、3.6V、500kHz、RRIO 运算放大器</t>
  </si>
  <si>
    <t>US$1.251 | 1ku</t>
  </si>
  <si>
    <t>TLV2765</t>
  </si>
  <si>
    <t>具有关断功能的四路、3.6V、500kHz、RRIO 运算放大器</t>
  </si>
  <si>
    <t>0 to 70,
-40 to 85</t>
  </si>
  <si>
    <t>SOIC|16, TSSOP|16</t>
  </si>
  <si>
    <t>US$1.632 | 1ku</t>
  </si>
  <si>
    <t>OPA549</t>
  </si>
  <si>
    <t>高电压大电流运算放大器，出色的输出摆幅</t>
  </si>
  <si>
    <t>Power Package|11, TO-220|11</t>
  </si>
  <si>
    <t>US$13.068 | 1ku</t>
  </si>
  <si>
    <t>TLV2463AM</t>
  </si>
  <si>
    <t>具有关断功能的双路、6V、6.4MHz、1.5mA 失调电压、RRIO 运算放大器</t>
  </si>
  <si>
    <t>US$33.380 | 100u</t>
  </si>
  <si>
    <t>TLV2622</t>
  </si>
  <si>
    <t>双路、5.5V、11MHz、RRO 运算放大器</t>
  </si>
  <si>
    <t>US$0.653 | 1ku</t>
  </si>
  <si>
    <t>TLV4120</t>
  </si>
  <si>
    <t>具有关断状态的高输出驱动差分运算放大器</t>
  </si>
  <si>
    <t>US$1.539 | 1ku</t>
  </si>
  <si>
    <t>TLV4111</t>
  </si>
  <si>
    <t>高输出驱动、低电压单路运算放大器</t>
  </si>
  <si>
    <t>TLV4110</t>
  </si>
  <si>
    <t>具有关断功能的高输出驱动、低电压单路运算放大器</t>
  </si>
  <si>
    <t>HVSSOP|8, PDIP|8, SOIC|8</t>
  </si>
  <si>
    <t>TLV4113</t>
  </si>
  <si>
    <t>具有关断状态的双路高输出驱动的运算放大器</t>
  </si>
  <si>
    <t>HVSSOP|10, PDIP|14, SOIC|14</t>
  </si>
  <si>
    <t>US$1.125 | 1ku</t>
  </si>
  <si>
    <t>TLV2761</t>
  </si>
  <si>
    <t>单路、3.6V、500kHz、RRIO 运算放大器</t>
  </si>
  <si>
    <t>TLV2760</t>
  </si>
  <si>
    <t>具有关断功能的单路、3.6V、500kHz、RRIO 运算放大器</t>
  </si>
  <si>
    <t>US$0.521 | 1ku</t>
  </si>
  <si>
    <t>OPA703</t>
  </si>
  <si>
    <t>单路、12V、1MHz、低失调电压运算放大器</t>
  </si>
  <si>
    <t>LM8272</t>
  </si>
  <si>
    <t>双路、24V、13MHz 运算放大器</t>
  </si>
  <si>
    <t>US$1.436 | 1ku</t>
  </si>
  <si>
    <t>OPA347</t>
  </si>
  <si>
    <t>单路、5.5V、350kHz、低静态电流 (20μA)、RRIO 运算放大器</t>
  </si>
  <si>
    <t>PDIP|8, SC70|5, SOIC|8, SOT-23|5</t>
  </si>
  <si>
    <t>US$0.226 | 1ku</t>
  </si>
  <si>
    <t>OPA2347</t>
  </si>
  <si>
    <t>双路、5.5V、350kHz、低静态电流 (20μA)、RRIO 运算放大器</t>
  </si>
  <si>
    <t>DSBGA|8, SOIC|8, SOT-23|8</t>
  </si>
  <si>
    <t>US$0.405 | 1ku</t>
  </si>
  <si>
    <t>TLV2762</t>
  </si>
  <si>
    <t>双路 3.6V 500kHz RRIO 运算放大器</t>
  </si>
  <si>
    <t>TLV2784</t>
  </si>
  <si>
    <t>四路、3.6V、8MHz 运算放大器</t>
  </si>
  <si>
    <t>TLV2241</t>
  </si>
  <si>
    <t>单路、12V、5.5kHz 运算放大器</t>
  </si>
  <si>
    <t>US$0.676 | 1ku</t>
  </si>
  <si>
    <t>TLV2242</t>
  </si>
  <si>
    <t>双路、12V、5.5kHz 运算放大器</t>
  </si>
  <si>
    <t>TLV2244</t>
  </si>
  <si>
    <t>四路、12V、5.5kHz 运算放大器</t>
  </si>
  <si>
    <t>US$1.218 | 1ku</t>
  </si>
  <si>
    <t>TLV2781</t>
  </si>
  <si>
    <t>单路、3.6V、8MHz、RRIO 运算放大器</t>
  </si>
  <si>
    <t>TLV2780</t>
  </si>
  <si>
    <t>具有关断功能的单路、3.6V、8MHz、RRIO 运算放大器</t>
  </si>
  <si>
    <t>TLV2462AM</t>
  </si>
  <si>
    <t>军用级、双路、6V、6.4MHz、1.5mV 失调电压、RRIO 运算放大器</t>
  </si>
  <si>
    <t>CDIP|8, CFP|10, LCCC|20</t>
  </si>
  <si>
    <t>US$20.597 | 100u</t>
  </si>
  <si>
    <t>TLV2462M</t>
  </si>
  <si>
    <t>军用级、双路、6V、6.4MHz、RRIO 运算放大器</t>
  </si>
  <si>
    <t>US$41.194 | 100u</t>
  </si>
  <si>
    <t>OPA349</t>
  </si>
  <si>
    <t>单路、5.5V、70kHz、低静态电流 (1μA)、RRIO 运算放大器</t>
  </si>
  <si>
    <t>US$0.466 | 1ku</t>
  </si>
  <si>
    <t>OPA2349</t>
  </si>
  <si>
    <t>双路、5.5V、70kHz、低静态电流 (1μA)、RRIO 运算放大器</t>
  </si>
  <si>
    <t>OPA452</t>
  </si>
  <si>
    <t>80V、50mA 运算放大器，单位增益稳定，带宽为 1.8MHz</t>
  </si>
  <si>
    <t>DDPAK/TO-263|7</t>
  </si>
  <si>
    <t>OPA453</t>
  </si>
  <si>
    <t>80V、50mA 运算放大器，针对大于 5 的增益进行了优化，带宽为 7.5MHz</t>
  </si>
  <si>
    <t>DDPAK/TO-263|7, TO-220|7, TO-220|7</t>
  </si>
  <si>
    <t>US$3.190 | 1ku</t>
  </si>
  <si>
    <t>TLV2460M</t>
  </si>
  <si>
    <t>具有关断功能的军用级、单路、6V、6.4MHz、RRIO 运算放大器</t>
  </si>
  <si>
    <t>US$25.954 | 100u</t>
  </si>
  <si>
    <t>TLV2461M</t>
  </si>
  <si>
    <t>军用级、单路、6V、6.4MHz、RRIO 运算放大器</t>
  </si>
  <si>
    <t>US$34.472 | 100u</t>
  </si>
  <si>
    <t>TLV2401</t>
  </si>
  <si>
    <t>单路、16V 5.5kHz 运算放大器</t>
  </si>
  <si>
    <t>US$0.703 | 1ku</t>
  </si>
  <si>
    <t>TLV2763</t>
  </si>
  <si>
    <t>具有关断功能的双路 3.6V 500kHz RRIO 运算放大器</t>
  </si>
  <si>
    <t>TLV2402</t>
  </si>
  <si>
    <t>双路、16V、5.5kHz 运算放大器</t>
  </si>
  <si>
    <t>US$0.974 | 1ku</t>
  </si>
  <si>
    <t>LMV710-N</t>
  </si>
  <si>
    <t>单路、5V、5MHz、RRIO、40mA 输出电流运算放大器</t>
  </si>
  <si>
    <t>US$0.422 | 1ku</t>
  </si>
  <si>
    <t>OPA344</t>
  </si>
  <si>
    <t>单路、5.5V、1MHz、1mV 失调电压、RRIO 运算放大器</t>
  </si>
  <si>
    <t>OPA345</t>
  </si>
  <si>
    <t>单路、5.5V、3MHz、RRIO 运算放大器</t>
  </si>
  <si>
    <t>OPA2345</t>
  </si>
  <si>
    <t>双路、5.5V、3MHz、1mV 失调电压、RRIO 运算放大器</t>
  </si>
  <si>
    <t>US$0.818 | 1ku</t>
  </si>
  <si>
    <t>OPA2344</t>
  </si>
  <si>
    <t>双路、5.5V、1MHz、1mV 失调电压、RRIO 运算放大器</t>
  </si>
  <si>
    <t>US$0.851 | 1ku</t>
  </si>
  <si>
    <t>OPA4344</t>
  </si>
  <si>
    <t>四路、5.5V、1MHz、1mV 失调电压、RRIO 运算放大器</t>
  </si>
  <si>
    <t>US$1.354 | 1ku</t>
  </si>
  <si>
    <t>TLV2783</t>
  </si>
  <si>
    <t>具有关断功能的双路 3.6V 8MHz RRIO 运算放大器</t>
  </si>
  <si>
    <t>PDIP|14, VSSOP|10</t>
  </si>
  <si>
    <t>US$0.914 | 1ku</t>
  </si>
  <si>
    <t>TLV2782</t>
  </si>
  <si>
    <t>双路 3.6V 8MHz RRIO 运算放大器</t>
  </si>
  <si>
    <t>0 to 70,
-40 to 125</t>
  </si>
  <si>
    <t>US$0.983 | 1ku</t>
  </si>
  <si>
    <t>THS4031M</t>
  </si>
  <si>
    <t>100MHz 低噪声高速放大器</t>
  </si>
  <si>
    <t>CDIP|8, LCCC|20</t>
  </si>
  <si>
    <t>US$47.654 | 100u</t>
  </si>
  <si>
    <t>THS4051M</t>
  </si>
  <si>
    <t>70MHz 高速放大器</t>
  </si>
  <si>
    <t>US$48.689 | 100u</t>
  </si>
  <si>
    <t>LM7372</t>
  </si>
  <si>
    <t>高速、高输出电流、双路运算放大器</t>
  </si>
  <si>
    <t>SO PowerPAD|8, SOIC|16</t>
  </si>
  <si>
    <t>US$2.600 | 1ku</t>
  </si>
  <si>
    <t>THS6032</t>
  </si>
  <si>
    <t>低功耗、双路 G 类放大器和 DSL/PLC 线路驱动器</t>
  </si>
  <si>
    <t>US$7.248 | 1ku</t>
  </si>
  <si>
    <t>LM8262</t>
  </si>
  <si>
    <t>双路、22V、21MHz 运算放大器</t>
  </si>
  <si>
    <t>OPA2652</t>
  </si>
  <si>
    <t>SpeedPlus™ 双路、700MHz、电压反馈运算放大器</t>
  </si>
  <si>
    <t>US$1.286 | 1ku</t>
  </si>
  <si>
    <t>TLV2404</t>
  </si>
  <si>
    <t>四路、16V、5.5kHz 运算放大器</t>
  </si>
  <si>
    <t>TLV2444</t>
  </si>
  <si>
    <t>高级 LinCMOS™ 轨到轨输出、宽输入电压、四路运算放大器</t>
  </si>
  <si>
    <t>US$1.034 | 1ku</t>
  </si>
  <si>
    <t>TLV2434</t>
  </si>
  <si>
    <t>四路、10V、500kHz 运算放大器</t>
  </si>
  <si>
    <t>TLV2434A</t>
  </si>
  <si>
    <t>四路、10V、500kHz、低失调电压运算放大器</t>
  </si>
  <si>
    <t>US$1.193 | 1ku</t>
  </si>
  <si>
    <t>TLV2444A</t>
  </si>
  <si>
    <t>高级 LinCMOS™ 轨到轨输出、宽输入电压、四路精密运算放大器</t>
  </si>
  <si>
    <t>LMV324</t>
  </si>
  <si>
    <t>四路、5.5V、1MHz、RRO 运算放大器</t>
  </si>
  <si>
    <t>US$0.084 | 1ku</t>
  </si>
  <si>
    <t>THS4082</t>
  </si>
  <si>
    <t>双路 175MHz 低功耗电压反馈放大器</t>
  </si>
  <si>
    <t>THS4011M</t>
  </si>
  <si>
    <t>290MHz 低失真电压反馈放大器</t>
  </si>
  <si>
    <t>US$44.435 | 100u</t>
  </si>
  <si>
    <t>THS4061M</t>
  </si>
  <si>
    <t>180MHz 高速放大器</t>
  </si>
  <si>
    <t>US$51.212 | 100u</t>
  </si>
  <si>
    <t>TLV4112</t>
  </si>
  <si>
    <t>高输出驱动运算放大器</t>
  </si>
  <si>
    <t>US$0.996 | 1ku</t>
  </si>
  <si>
    <t>THS4081</t>
  </si>
  <si>
    <t>175MHz 低功耗电压反馈放大器</t>
  </si>
  <si>
    <t>OPA4244</t>
  </si>
  <si>
    <t>四路、36V、430kHz、低失调电压运算放大器</t>
  </si>
  <si>
    <t>TLC084</t>
  </si>
  <si>
    <t>四路、16V、10MHz、输入接近 V- 的运算放大器</t>
  </si>
  <si>
    <t>HTSSOP|20, PDIP|14, SOIC|14</t>
  </si>
  <si>
    <t>US$0.935 | 1ku</t>
  </si>
  <si>
    <t>TLC084A</t>
  </si>
  <si>
    <t>四路、16V、10MHz、1.4mV 失调电压、输入接近 V- 的运算放大器</t>
  </si>
  <si>
    <t>TLC074</t>
  </si>
  <si>
    <t>四路 16V 10MHz 运算放大器</t>
  </si>
  <si>
    <t>US$1.049 | 1ku</t>
  </si>
  <si>
    <t>TLC085</t>
  </si>
  <si>
    <t>具有关断功能、输入接近 V- 的四路、16V、10MHz 运算放大器</t>
  </si>
  <si>
    <t>HTSSOP|20, PDIP|16</t>
  </si>
  <si>
    <t>TLC075A</t>
  </si>
  <si>
    <t>具有关断功能的四路、16V、10MHz、1.4mV 失调电压运算放大器</t>
  </si>
  <si>
    <t>HTSSOP|20, PDIP|16, SOIC|16</t>
  </si>
  <si>
    <t>TLC074A</t>
  </si>
  <si>
    <t>四路、16V、10MHz、1.4mV 失调电压运算放大器</t>
  </si>
  <si>
    <t>TLC085A</t>
  </si>
  <si>
    <t>四路 16V 10MHz 低失调电压运算放大器</t>
  </si>
  <si>
    <t>US$1.522 | 1ku</t>
  </si>
  <si>
    <t>LM124</t>
  </si>
  <si>
    <t>工作温度范围为 -55°C 至 125°C 的四路、30V、1.2MHz 运算放大器</t>
  </si>
  <si>
    <t>THS4041</t>
  </si>
  <si>
    <t>165MHz 斩波稳定型电压反馈放大器</t>
  </si>
  <si>
    <t>US$2.256 | 1ku</t>
  </si>
  <si>
    <t>THS4042</t>
  </si>
  <si>
    <t>165MHz 双路、斩波稳定型电压反馈放大器</t>
  </si>
  <si>
    <t>US$3.978 | 1ku</t>
  </si>
  <si>
    <t>TLC083</t>
  </si>
  <si>
    <t>具有关断功能、输入接近 V- 的双路、16V、10MHz 运算放大器</t>
  </si>
  <si>
    <t>US$0.714 | 1ku</t>
  </si>
  <si>
    <t>TLC082</t>
  </si>
  <si>
    <t>双路、16V、10MHz、输入接近 V- 的运算放大器</t>
  </si>
  <si>
    <t>TLC072</t>
  </si>
  <si>
    <t>双路、16V、10MHz、100mA 输出电流运算放大器</t>
  </si>
  <si>
    <t>TLC072A</t>
  </si>
  <si>
    <t>双路、16V、10MHz、1.4mV 失调电压运算放大器</t>
  </si>
  <si>
    <t>TLC082A</t>
  </si>
  <si>
    <t>双路、16V、10MHz、1.4mV 失调电压、输入接近 V- 的运算放大器</t>
  </si>
  <si>
    <t>US$0.840 | 1ku</t>
  </si>
  <si>
    <t>TLC073</t>
  </si>
  <si>
    <t>具有关断功能的双路 16V 10MHz 运算放大器</t>
  </si>
  <si>
    <t>THS4021</t>
  </si>
  <si>
    <t>350MHz 超低噪声电压反馈放大器</t>
  </si>
  <si>
    <t>US$3.228 | 1ku</t>
  </si>
  <si>
    <t>THS4022</t>
  </si>
  <si>
    <t>350MHz 双路、低功耗电压反馈放大器</t>
  </si>
  <si>
    <t>US$5.809 | 1ku</t>
  </si>
  <si>
    <t>TLV2471</t>
  </si>
  <si>
    <t>单路、6V、2.8MHz、RRIO 运算放大器</t>
  </si>
  <si>
    <t>TLV2470</t>
  </si>
  <si>
    <t>具有关断功能的单路、6V、2.8MHz、RRIO 运算放大器</t>
  </si>
  <si>
    <t>TLV2471A</t>
  </si>
  <si>
    <t>单路、6V、2.8MHz、1.6mV 失调电压、RRIO 运算放大器</t>
  </si>
  <si>
    <t>US$1.006 | 1ku</t>
  </si>
  <si>
    <t>TLV2474</t>
  </si>
  <si>
    <t>四路、6V、2.8MHz、RRIO 运算放大器</t>
  </si>
  <si>
    <t>HTSSOP|14, PDIP|14, SOIC|14</t>
  </si>
  <si>
    <t>TLV2474A</t>
  </si>
  <si>
    <t>四路、6V、2.8MHz、1.6mV 失调电压、RRIO 运算放大器</t>
  </si>
  <si>
    <t>HTSSOP|14, PDIP|14, SOIC|14, TSSOP|14</t>
  </si>
  <si>
    <t>US$1.637 | 1ku</t>
  </si>
  <si>
    <t>TLV2475</t>
  </si>
  <si>
    <t>四路、6V、2.8MHz 运算放大器</t>
  </si>
  <si>
    <t>HTSSOP|16, PDIP|16, SOIC|16</t>
  </si>
  <si>
    <t>US$1.706 | 1ku</t>
  </si>
  <si>
    <t>TLV2774A</t>
  </si>
  <si>
    <t>四路、5.5V、5.1MHz、2.1mV 失调电压、高压摆率 (10.5V/μs) 运算放大器</t>
  </si>
  <si>
    <t>US$1.814 | 1ku</t>
  </si>
  <si>
    <t>TLV2775A</t>
  </si>
  <si>
    <t>具有关断功能的四路、5.5V、5.1MHz、2.1mV 失调电压、高压摆率 (10.5V/μs) 运算放大器</t>
  </si>
  <si>
    <t>PDIP|16, TSSOP|16</t>
  </si>
  <si>
    <t>US$2.178 | 1ku</t>
  </si>
  <si>
    <t>TLV2475A</t>
  </si>
  <si>
    <t>四路、6V、2.8MHz、低失调电压运算放大器</t>
  </si>
  <si>
    <t>HTSSOP|16, SOIC|16</t>
  </si>
  <si>
    <t>US$2.266 | 1ku</t>
  </si>
  <si>
    <t>LM8261</t>
  </si>
  <si>
    <t>单路、30V、21MHz 运算放大器</t>
  </si>
  <si>
    <t>US$1.169 | 1ku</t>
  </si>
  <si>
    <t>MC1558M</t>
  </si>
  <si>
    <t>工作温度范围为 -55°C 至 125°C 的军用级、双路、30V、1MHz 运算放大器</t>
  </si>
  <si>
    <t>US$9.632 | 100u</t>
  </si>
  <si>
    <t>TL064M</t>
  </si>
  <si>
    <t>军用级、四路、30V、1MHz、输入接近 V+、JFET 输入运算放大器</t>
  </si>
  <si>
    <t>CDIP|14, CFP|14, LCCC|20</t>
  </si>
  <si>
    <t>US$10.559 | 100u</t>
  </si>
  <si>
    <t>TLE2071M</t>
  </si>
  <si>
    <t>军用级、单路、38V、10MHz、40V/μs 压摆率、输入接近 V+、JFET 输入运算放大器</t>
  </si>
  <si>
    <t>US$10.875 | 100u</t>
  </si>
  <si>
    <t>TLE2071AM</t>
  </si>
  <si>
    <t>军用级、单路、38V、10MHz、40V/μs 压摆率、2mV 失调电压、JFET 输入运算放大器</t>
  </si>
  <si>
    <t>TLE2062M</t>
  </si>
  <si>
    <t>双路、36V、2MHz 运算放大器</t>
  </si>
  <si>
    <t>US$11.532 | 100u</t>
  </si>
  <si>
    <t>TLE2062AM</t>
  </si>
  <si>
    <t>军用级、双路、36V、2MHz、输入接近 V+、1.5mV 失调电压、JFET 输入运算放大器</t>
  </si>
  <si>
    <t>TLE2142AM</t>
  </si>
  <si>
    <t>高速高驱动精密双路运算放大器</t>
  </si>
  <si>
    <t>US$14.724 | 1ku</t>
  </si>
  <si>
    <t>TLE2072M</t>
  </si>
  <si>
    <t>军用级、双路、38V、10MHz、40V/μs 压摆率、输入接近 V+、JFET 输入运算放大器</t>
  </si>
  <si>
    <t>US$15.369 | 100u</t>
  </si>
  <si>
    <t>TLE2061M</t>
  </si>
  <si>
    <t>军用级单路 36V、2MHz、输入接近 V+ 的 JFET 输入运算放大器</t>
  </si>
  <si>
    <t>US$17.880 | 100u</t>
  </si>
  <si>
    <t>TLE2072AM</t>
  </si>
  <si>
    <t>军用级、双路、38V、10MHz、40V/μs 压摆率、2mV 失调电压、JFET 输入运算放大器</t>
  </si>
  <si>
    <t>US$19.365 | 100u</t>
  </si>
  <si>
    <t>TLE2064M</t>
  </si>
  <si>
    <t>四路、36V、2MHz 运算放大器</t>
  </si>
  <si>
    <t>CDIP|14, LCCC|20</t>
  </si>
  <si>
    <t>US$20.300 | 100u</t>
  </si>
  <si>
    <t>TLE2064AM</t>
  </si>
  <si>
    <t>军用级、四路、36V、2MHz、输入接近 V+、1.5mV 失调电压、JFET 输入运算放大器</t>
  </si>
  <si>
    <t>TLC2252M</t>
  </si>
  <si>
    <t>轨到轨毫微功耗高级 LinCMOS™ 双路运算放大器</t>
  </si>
  <si>
    <t>US$20.531 | 100u</t>
  </si>
  <si>
    <t>TLE2141M</t>
  </si>
  <si>
    <t>高速高驱动精密运算放大器</t>
  </si>
  <si>
    <t>US$20.641 | 100u</t>
  </si>
  <si>
    <t>TLC2252AM</t>
  </si>
  <si>
    <t>轨到轨毫微功耗精密高级 LinCMOS™ 双路运算放大器</t>
  </si>
  <si>
    <t>CDIP|8, CFP|10, LCCC|20, SOIC|8</t>
  </si>
  <si>
    <t>US$21.239 | 100u</t>
  </si>
  <si>
    <t>LT1013AM</t>
  </si>
  <si>
    <t>双路精密运算放大器</t>
  </si>
  <si>
    <t>US$22.311 | 100u</t>
  </si>
  <si>
    <t>LT1013M</t>
  </si>
  <si>
    <t>TLC2262M</t>
  </si>
  <si>
    <t>军用级、双路、16V、710kHz 运算放大器</t>
  </si>
  <si>
    <t>US$22.727 | 100u</t>
  </si>
  <si>
    <t>TLE2161AM</t>
  </si>
  <si>
    <t>军用级、单路、36V、6.4MHz、低失调电压 (0.5mV) 运算放大器</t>
  </si>
  <si>
    <t>US$23.409 | 100u</t>
  </si>
  <si>
    <t>TLE2161M</t>
  </si>
  <si>
    <t>军用级、单路、36V、6.4MHz、低失调电压 (0.6mV) 运算放大器</t>
  </si>
  <si>
    <t>TLE2061AM</t>
  </si>
  <si>
    <t>军用级、单路、36V、2MHz、输入接近 V+、1.5mV 失调电压、JFET 输入运算放大器</t>
  </si>
  <si>
    <t>US$24.138 | 100u</t>
  </si>
  <si>
    <t>TLV2262M</t>
  </si>
  <si>
    <t>低电压轨到轨低功耗高级 LinCMOS™ 双路运算放大器</t>
  </si>
  <si>
    <t>US$25.468 | 100u</t>
  </si>
  <si>
    <t>TLC2262AM</t>
  </si>
  <si>
    <t>军用级、双路、16V、710kHz、低失调电压运算放大器</t>
  </si>
  <si>
    <t>US$25.580 | 100u</t>
  </si>
  <si>
    <t>TLV2252M</t>
  </si>
  <si>
    <t>低电压轨到轨微功耗高级 LinCMOS™ 双路运算放大器</t>
  </si>
  <si>
    <t>US$25.604 | 100u</t>
  </si>
  <si>
    <t>TLE2024M</t>
  </si>
  <si>
    <t>高速低功耗精密四路运算放大器</t>
  </si>
  <si>
    <t>US$25.871 | 100u</t>
  </si>
  <si>
    <t>TLC2201M</t>
  </si>
  <si>
    <t>低噪声精密高级 LinCMOS™ 单路运算放大器</t>
  </si>
  <si>
    <t>US$25.931 | 100u</t>
  </si>
  <si>
    <t>TLV2252AM</t>
  </si>
  <si>
    <t>低电压轨到轨毫微功耗精密高级 LinCMOS™ 双路运算放大器</t>
  </si>
  <si>
    <t>US$29.298 | 100u</t>
  </si>
  <si>
    <t>TLE2161BM</t>
  </si>
  <si>
    <t>军用级、单路、36V、6.4MHz、低失调电压 (0.3mV) 运算放大器</t>
  </si>
  <si>
    <t>US$30.431 | 100u</t>
  </si>
  <si>
    <t>TLE2074AM</t>
  </si>
  <si>
    <t>军用级、四路、38V、10MHz、40V/μs 压摆率、2mV 失调电压、JFET 输入运算放大器</t>
  </si>
  <si>
    <t>US$30.911 | 100u</t>
  </si>
  <si>
    <t>TLE2074M</t>
  </si>
  <si>
    <t>军用级、四路、38V、10MHz、40V/μs 压摆率、输入接近 V+、JFET 输入运算放大器</t>
  </si>
  <si>
    <t>TLC4502AM</t>
  </si>
  <si>
    <t>高级自校准精密双路运算放大器</t>
  </si>
  <si>
    <t>US$31.888 | 100u</t>
  </si>
  <si>
    <t>TLC2654AM</t>
  </si>
  <si>
    <t>低噪声斩波稳定型高级 LinCMOS™ 运算放大器</t>
  </si>
  <si>
    <t>US$32.376 | 100u</t>
  </si>
  <si>
    <t>TLC2264AM</t>
  </si>
  <si>
    <t>军用级、四路、16V、710kHz、低失调电压运算放大器</t>
  </si>
  <si>
    <t>US$33.211 | 100u</t>
  </si>
  <si>
    <t>TLV2262AM</t>
  </si>
  <si>
    <t>低电压轨到轨低功耗精密高级 LinCMOS™ 双路运算放大器</t>
  </si>
  <si>
    <t>US$33.442 | 100u</t>
  </si>
  <si>
    <t>TLE2024AM</t>
  </si>
  <si>
    <t>US$38.353 | 100u</t>
  </si>
  <si>
    <t>TLE2144AM</t>
  </si>
  <si>
    <t>高速高驱动精密四路运算放大器</t>
  </si>
  <si>
    <t>US$48.023 | 100u</t>
  </si>
  <si>
    <t>TLV2264AM</t>
  </si>
  <si>
    <t>低电压轨到轨低功耗精密高级 LinCMOS™ 四路运算放大器</t>
  </si>
  <si>
    <t>CDIP|14, CFP|14</t>
  </si>
  <si>
    <t>US$48.356 | 100u</t>
  </si>
  <si>
    <t>TLE2021B</t>
  </si>
  <si>
    <t>Excalibur 高速低功耗精密运算放大器</t>
  </si>
  <si>
    <t>US$49.473 | 100u</t>
  </si>
  <si>
    <t>TLE2064BM</t>
  </si>
  <si>
    <t>军用级、四路、36V、2MHz、输入接近 V+、500μV 失调电压、JFET 输入运算放大器</t>
  </si>
  <si>
    <t>US$57.120 | 100u</t>
  </si>
  <si>
    <t>TLE2022BM</t>
  </si>
  <si>
    <t>高速低功耗精密双路运算放大器</t>
  </si>
  <si>
    <t>US$70.898 | 100u</t>
  </si>
  <si>
    <t>OP27</t>
  </si>
  <si>
    <t>低噪声高速精确运算放大器</t>
  </si>
  <si>
    <t>US$48.396 | 100u</t>
  </si>
  <si>
    <t>LMV722</t>
  </si>
  <si>
    <t>双路、5V、10MHz、低噪声 (8.5nV/√Hz) 运算放大器</t>
  </si>
  <si>
    <t>US$0.378 | 1ku</t>
  </si>
  <si>
    <t>LMV721-N</t>
  </si>
  <si>
    <t>单路、5.5V、10MHz、低噪声 (8.5nV/√Hz) 运算放大器</t>
  </si>
  <si>
    <t>US$0.510 | 1ku</t>
  </si>
  <si>
    <t>LMV722-N</t>
  </si>
  <si>
    <t>双路、5.5V、10MHz、低噪声 (8.5nV/√Hz) 运算放大器</t>
  </si>
  <si>
    <t>OPA342</t>
  </si>
  <si>
    <t>单路、5.5V、1MHz、低偏置电流 (0.2pA)、RRIO 运算放大器</t>
  </si>
  <si>
    <t>US$0.389 | 1ku</t>
  </si>
  <si>
    <t>OPA2342</t>
  </si>
  <si>
    <t>双路、5.5V、1MHz、低偏置电流 (0.2pA) RRIO 运算放大器</t>
  </si>
  <si>
    <t>US$0.598 | 1ku</t>
  </si>
  <si>
    <t>OPA4342</t>
  </si>
  <si>
    <t>四路、5.5V、1MHz、低偏置电流 (0.2pA)、RRIO 运算放大器</t>
  </si>
  <si>
    <t>US$1.236 | 1ku</t>
  </si>
  <si>
    <t>OPA552</t>
  </si>
  <si>
    <t>高电流（380mA 典型值）、高电压 (60V)、高带宽 (12MHz) 运算放大器</t>
  </si>
  <si>
    <t>DDPAK/TO-263|7, SOIC|8</t>
  </si>
  <si>
    <t>OPA551</t>
  </si>
  <si>
    <t>高电流（380mA 典型值）、高电压 (60V) 运算放大器</t>
  </si>
  <si>
    <t>DDPAK/TO-263|7, PDIP|8, SOIC|8</t>
  </si>
  <si>
    <t>TLC071</t>
  </si>
  <si>
    <t>单路 16V 10MHz 运算放大器</t>
  </si>
  <si>
    <t>TLC081</t>
  </si>
  <si>
    <t>单路、16V、10MHz、输入接近 V- 的运算放大器</t>
  </si>
  <si>
    <t>TLC070</t>
  </si>
  <si>
    <t>具有关断功能的单路 16V 10MHz 运算放大器</t>
  </si>
  <si>
    <t>TLC081A</t>
  </si>
  <si>
    <t>单路、16V、10MHz、1.4mV 失调电压、输入接近 V- 的运算放大器</t>
  </si>
  <si>
    <t>TLC080</t>
  </si>
  <si>
    <t>具有关断功能、输入接近 V- 的单路、16V、10MHz 运算放大器</t>
  </si>
  <si>
    <t>TLV2452</t>
  </si>
  <si>
    <t>双路、6V、220kHz、低静态电流 (23μA)、RRIO 运算放大器</t>
  </si>
  <si>
    <t>US$0.904 | 1ku</t>
  </si>
  <si>
    <t>TLV2453</t>
  </si>
  <si>
    <t>具有关断功能的双路、6V、220kHz、低静态电流 (23μA)、RRIO 运算放大器</t>
  </si>
  <si>
    <t>SOIC|14, VSSOP|10</t>
  </si>
  <si>
    <t>TLV2452A</t>
  </si>
  <si>
    <t>双路、6V、220kHz、低静态电流 (23μA)、1mV 失调电压、RRIO 运算放大器</t>
  </si>
  <si>
    <t>THS4051</t>
  </si>
  <si>
    <t>70MHz 低成本电压反馈放大器</t>
  </si>
  <si>
    <t>THS4052</t>
  </si>
  <si>
    <t>双路 70MHz 低成本电压反馈放大器</t>
  </si>
  <si>
    <t>US$1.619 | 1ku</t>
  </si>
  <si>
    <t>OPA228</t>
  </si>
  <si>
    <t>33MHz、3nV/√Hz 噪声、高精密运算放大器</t>
  </si>
  <si>
    <t>US$1.196 | 1ku</t>
  </si>
  <si>
    <t>TLV2472</t>
  </si>
  <si>
    <t>双路、6V、2.8MHz、RRIO 运算放大器</t>
  </si>
  <si>
    <t>TLV2772A</t>
  </si>
  <si>
    <t>双路、5.5V、5.1MHz、1.6mV 失调电压、高压摆率 (10.5V/μs) 运算放大器</t>
  </si>
  <si>
    <t>US$1.104 | 1ku</t>
  </si>
  <si>
    <t>TLV2473</t>
  </si>
  <si>
    <t>具有关断功能的双路、6V、2.8MHz、RRIO 运算放大器</t>
  </si>
  <si>
    <t>US$1.225 | 1ku</t>
  </si>
  <si>
    <t>TLV2472A</t>
  </si>
  <si>
    <t>双路、6V、2.8MHz、1.6mV 失调电压、RRIO 运算放大器</t>
  </si>
  <si>
    <t>TLV2473A</t>
  </si>
  <si>
    <t>具有关断功能的双路、6V、2.8MHz、1.6mV 失调电压、RRIO 运算放大器</t>
  </si>
  <si>
    <t>US$1.696 | 1ku</t>
  </si>
  <si>
    <t>THS4011</t>
  </si>
  <si>
    <t>US$2.014 | 1ku</t>
  </si>
  <si>
    <t>THS4012</t>
  </si>
  <si>
    <t>290MHz 双路低失真电压反馈放大器</t>
  </si>
  <si>
    <t>US$3.268 | 1ku</t>
  </si>
  <si>
    <t>LMV751</t>
  </si>
  <si>
    <t>单路、5.5V、5MHz、低噪声 (6.5nV/√Hz)、1mV 失调电压运算放大器</t>
  </si>
  <si>
    <t>OPA2228</t>
  </si>
  <si>
    <t>双路、高带宽、高精密低噪声运算放大器</t>
  </si>
  <si>
    <t>US$2.004 | 1ku</t>
  </si>
  <si>
    <t>OPA2227</t>
  </si>
  <si>
    <t>双路高精密低噪声运算放大器</t>
  </si>
  <si>
    <t>OPA4228</t>
  </si>
  <si>
    <t>四路、高精密、高带宽、低噪声运算放大器</t>
  </si>
  <si>
    <t>US$4.385 | 1ku</t>
  </si>
  <si>
    <t>OPA4227</t>
  </si>
  <si>
    <t>四路高精密低噪声运算放大器</t>
  </si>
  <si>
    <t>TLV2454</t>
  </si>
  <si>
    <t>四路、6V、220kHz、低静态电流 (23μA)、RRIO 运算放大器</t>
  </si>
  <si>
    <t>US$1.148 | 1ku</t>
  </si>
  <si>
    <t>TLV2454A</t>
  </si>
  <si>
    <t>四路、6A、220kHz、低静态电流 (23μA)、1mV 失调电压、RRIO 运算放大器</t>
  </si>
  <si>
    <t>TLV2455</t>
  </si>
  <si>
    <t>具有关断功能的四路、6V、220kHz、低静态电流 (23μA)、RRIO 运算放大器</t>
  </si>
  <si>
    <t>US$1.649 | 1ku</t>
  </si>
  <si>
    <t>THS4061</t>
  </si>
  <si>
    <t>180MHz 高输出驱动电压反馈放大器</t>
  </si>
  <si>
    <t>US$1.528 | 1ku</t>
  </si>
  <si>
    <t>THS4031</t>
  </si>
  <si>
    <t>100MHz 低噪声电压反馈放大器</t>
  </si>
  <si>
    <t>US$2.226 | 1ku</t>
  </si>
  <si>
    <t>LMC8101</t>
  </si>
  <si>
    <t>单路、10V、1MHz 运算放大器</t>
  </si>
  <si>
    <t>DSBGA|8</t>
  </si>
  <si>
    <t>US$0.476 | 1ku</t>
  </si>
  <si>
    <t>THS4032</t>
  </si>
  <si>
    <t>双路 100MHz 低噪声电压反馈放大器</t>
  </si>
  <si>
    <t>US$3.623 | 1ku</t>
  </si>
  <si>
    <t>LM124AQML-SP</t>
  </si>
  <si>
    <t>工作温度范围为 -55°C 至 125°C 的航天级、四路、32V、1MHz、3mV 失调电压运算放大器</t>
  </si>
  <si>
    <t>US$265.229 | 1ku</t>
  </si>
  <si>
    <t>LPV358-N</t>
  </si>
  <si>
    <t>双路、5V、152kHz、低静态电流 (7μA)、RRO 运算放大器</t>
  </si>
  <si>
    <t>US$0.340 | 1ku</t>
  </si>
  <si>
    <t>LPV324-N</t>
  </si>
  <si>
    <t>四路、5V、152kHz、低静态电流 (7.5μA)、RRO 运算放大器</t>
  </si>
  <si>
    <t>OPA2338</t>
  </si>
  <si>
    <t>双路、5.5V、12.5MHz、RRO 运算放大器</t>
  </si>
  <si>
    <t>US$0.587 | 1ku</t>
  </si>
  <si>
    <t>OPA4353</t>
  </si>
  <si>
    <t>四路、5.5V、44MHz、低噪声 (7nV/√Hz) 运算放大器</t>
  </si>
  <si>
    <t>SOIC|14, SSOP|16</t>
  </si>
  <si>
    <t>OPA4350</t>
  </si>
  <si>
    <t>四路、单电源、轨到轨、高速、低噪声运算放大器</t>
  </si>
  <si>
    <t>US$4.550 | 1ku</t>
  </si>
  <si>
    <t>TLV2773</t>
  </si>
  <si>
    <t>具有关断功能的双路、5.5V、5.1MHz、高压摆率 (10.5V/μs) 运算放大器</t>
  </si>
  <si>
    <t>US$1.553 | 1ku</t>
  </si>
  <si>
    <t>TLV2773A</t>
  </si>
  <si>
    <t>具有关断功能的双路、5.5V、5.1MHz、2.1mV 失调电压、高压摆率 (10.5V/μs) 运算放大器</t>
  </si>
  <si>
    <t>PDIP|14</t>
  </si>
  <si>
    <t>US$2.017 | 1ku</t>
  </si>
  <si>
    <t>THS4062</t>
  </si>
  <si>
    <t>180MHz 双路、高输出驱动电压反馈放大器</t>
  </si>
  <si>
    <t>US$2.338 | 1ku</t>
  </si>
  <si>
    <t>TLC27L2M</t>
  </si>
  <si>
    <t>工作温度范围为 -55°C 至 125°C 的双路、16V、85kHz、低功耗（10μA/通道）、输入接近 V- 的运算放大器</t>
  </si>
  <si>
    <t>US$0.373 | 1ku</t>
  </si>
  <si>
    <t>TLE2021M</t>
  </si>
  <si>
    <t>高速低功耗精密单路运算放大器</t>
  </si>
  <si>
    <t>US$1.288 | 100u</t>
  </si>
  <si>
    <t>TLE2142M-D</t>
  </si>
  <si>
    <t>高速高驱动双路运算放大器</t>
  </si>
  <si>
    <t>US$1.394 | 1ku</t>
  </si>
  <si>
    <t>TLC2272M</t>
  </si>
  <si>
    <t>轨到轨低噪声高级 LinCMOS™ 双路运算放大器</t>
  </si>
  <si>
    <t>US$1.652 | 100u</t>
  </si>
  <si>
    <t>TLC2272AM</t>
  </si>
  <si>
    <t>具有宽工作温度范围的高级 LinCMOS™ 轨到轨、双路精密运算放大器</t>
  </si>
  <si>
    <t>US$1.767 | 100u</t>
  </si>
  <si>
    <t>TLE2037A</t>
  </si>
  <si>
    <t>Excalibur 低噪声高速精密解补偿运算放大器</t>
  </si>
  <si>
    <t>US$1.806 | 1ku</t>
  </si>
  <si>
    <t>TLE2142AM-D</t>
  </si>
  <si>
    <t>高速高驱动单路精密运算放大器</t>
  </si>
  <si>
    <t>TLE2022M</t>
  </si>
  <si>
    <t>具有宽温度范围的 Excalibur 高速低功耗精密双路运算放大器</t>
  </si>
  <si>
    <t>US$1.957 | 100u</t>
  </si>
  <si>
    <t>TLE2022AM</t>
  </si>
  <si>
    <t>US$2.227 | 100u</t>
  </si>
  <si>
    <t>TLC2201AM</t>
  </si>
  <si>
    <t>TLE2061M-D</t>
  </si>
  <si>
    <t>采用 SOIC-8 封装的军用级、单路、36V、2MHz、输入接近 V+、JFET 输入运算放大器</t>
  </si>
  <si>
    <t>US$2.331 | 100u</t>
  </si>
  <si>
    <t>TLE2062M-D</t>
  </si>
  <si>
    <t>采用 SOIC-8 封装的军用级、双路、36V、2MHz、输入接近 V+、JFET 输入运算放大器</t>
  </si>
  <si>
    <t>US$2.582 | 100u</t>
  </si>
  <si>
    <t>TLE2144M-D</t>
  </si>
  <si>
    <t>高速高驱动四路运算放大器</t>
  </si>
  <si>
    <t>US$2.671 | 1ku</t>
  </si>
  <si>
    <t>TLE2027M</t>
  </si>
  <si>
    <t>低噪声高速（100µV 失调电压）单路精密运算放大器</t>
  </si>
  <si>
    <t>US$2.851 | 100u</t>
  </si>
  <si>
    <t>TLE2062AM-D</t>
  </si>
  <si>
    <t>采用 SOIC-8 封装的军用级、双路、36V、2MHz、输入接近 V+、1.5mv 失调电压、JFET 输入运算放大器</t>
  </si>
  <si>
    <t>US$3.363 | 100u</t>
  </si>
  <si>
    <t>TLE2064M-D</t>
  </si>
  <si>
    <t>采用 SOIC-14 封装的军用级、四路、36V、2MHz、输入接近 V+、JFET 输入运算放大器</t>
  </si>
  <si>
    <t>US$3.672 | 100u</t>
  </si>
  <si>
    <t>TLE2064AM-D</t>
  </si>
  <si>
    <t>采用 SOIC-14 封装的军用级、四通道、36V、2MHz、输入接近 V+、1.5mv 失调电压、JFET 输入运算放大器</t>
  </si>
  <si>
    <t>US$4.929 | 100u</t>
  </si>
  <si>
    <t>TLV2451</t>
  </si>
  <si>
    <t>单路、6V、220kHz、低静态电流 (23μA)、RRIO 运算放大器</t>
  </si>
  <si>
    <t>TLV2770</t>
  </si>
  <si>
    <t>具有关断功能的单路、5.5V、5.1MHz、高压摆率 (10.5V/μs) 运算放大器</t>
  </si>
  <si>
    <t>TLV2451A</t>
  </si>
  <si>
    <t>单路、6A、220kHz、低静态电流 (23μA)、1mV 失调电压、RRIO 运算放大器</t>
  </si>
  <si>
    <t>US$0.831 | 1ku</t>
  </si>
  <si>
    <t>TLV2450A</t>
  </si>
  <si>
    <t>单路、6V、220kHz 运算放大器</t>
  </si>
  <si>
    <t>TLV2450</t>
  </si>
  <si>
    <t>具有关断功能的单路、6V、220kHz、低静态电流 (23μA)、RRIO 运算放大器</t>
  </si>
  <si>
    <t>TLV2775</t>
  </si>
  <si>
    <t>具有关断功能的四路、5.5V、5.1MHz、高压摆率 (10.5V/μs) 运算放大器</t>
  </si>
  <si>
    <t>US$1.029 | 1ku</t>
  </si>
  <si>
    <t>TLV2774</t>
  </si>
  <si>
    <t>四路、5.5V、5.1MHz、高压摆率 (10.5V/μs) 运算放大器</t>
  </si>
  <si>
    <t>THS6022</t>
  </si>
  <si>
    <t>250mA 双路差动 DSL 和 PLC 线路驱动器</t>
  </si>
  <si>
    <t>US$3.175 | 1ku</t>
  </si>
  <si>
    <t>OPA337</t>
  </si>
  <si>
    <t>单路、5.5V、3MHz、RRO 运算放大器</t>
  </si>
  <si>
    <t>OPA338</t>
  </si>
  <si>
    <t>单路、5.5V、62.5MHz、RRO 运算放大器</t>
  </si>
  <si>
    <t>OPA350</t>
  </si>
  <si>
    <t>单路、单电源、轨到轨、高速、低噪声运算放大器</t>
  </si>
  <si>
    <t>OPA353</t>
  </si>
  <si>
    <t>单路、5.5V、44MHz、低噪声 (7nV/√Hz)、RRIO 运算放大器</t>
  </si>
  <si>
    <t>OPA227</t>
  </si>
  <si>
    <t>高精度低噪声运算放大器</t>
  </si>
  <si>
    <t>OPA2353</t>
  </si>
  <si>
    <t>双路、5.5V、44MHz、低噪声 (7nV/√Hz)、RRIO 运算放大器</t>
  </si>
  <si>
    <t>OPA2350</t>
  </si>
  <si>
    <t>双路单电源、轨到轨、高速、低噪声运算放大器</t>
  </si>
  <si>
    <t>THS6012</t>
  </si>
  <si>
    <t>500mA 双路差动 DSL 和 PLC 线路驱动器</t>
  </si>
  <si>
    <t>US$3.577 | 1ku</t>
  </si>
  <si>
    <t>OPA244</t>
  </si>
  <si>
    <t>单路、36V、430kHz、低功耗运算放大器</t>
  </si>
  <si>
    <t>US$0.536 | 1ku</t>
  </si>
  <si>
    <t>OPA2241</t>
  </si>
  <si>
    <t>双路、5V 单电源、微功耗运算放大器</t>
  </si>
  <si>
    <t>US$2.109 | 1ku</t>
  </si>
  <si>
    <t>OPA2251</t>
  </si>
  <si>
    <t>双路、15V 单电源、微功耗运算放大器</t>
  </si>
  <si>
    <t>US$2.145 | 1ku</t>
  </si>
  <si>
    <t>OPA4241</t>
  </si>
  <si>
    <t>四路、5V 单电源、微功耗运算放大器</t>
  </si>
  <si>
    <t>US$4.620 | 1ku</t>
  </si>
  <si>
    <t>OPA4251</t>
  </si>
  <si>
    <t>四路、15V 单电源、微功耗运算放大器</t>
  </si>
  <si>
    <t>US$5.775 | 1ku</t>
  </si>
  <si>
    <t>TLV2464</t>
  </si>
  <si>
    <t>四路、6V、6.4MHz、RRIO 运算放大器</t>
  </si>
  <si>
    <t>TLV2464A</t>
  </si>
  <si>
    <t>四路、6V、6.4MHz、1.5mV 失调电压、RRIO 运算放大器</t>
  </si>
  <si>
    <t>US$1.178 | 1ku</t>
  </si>
  <si>
    <t>TLV2461</t>
  </si>
  <si>
    <t>单路、6V、6.4MHz、RRIO 运算放大器</t>
  </si>
  <si>
    <t>TLV2460</t>
  </si>
  <si>
    <t>具有关断功能的单路、6V、6.4MHz、RRIO 运算放大器</t>
  </si>
  <si>
    <t>LPV321-N</t>
  </si>
  <si>
    <t>单路、5V、152kHz、低静态电流 (9μA)、RRO 运算放大器</t>
  </si>
  <si>
    <t>US$0.298 | 1ku</t>
  </si>
  <si>
    <t>OPA137</t>
  </si>
  <si>
    <t>轨至轨输入接近 V+ 的单路、36V、1MHz 运算放大器</t>
  </si>
  <si>
    <t>OPA2137</t>
  </si>
  <si>
    <t>双路、36V、1MHz 运算放大器</t>
  </si>
  <si>
    <t>US$0.785 | 1ku</t>
  </si>
  <si>
    <t>OPA4137</t>
  </si>
  <si>
    <t>四路、36V、1MHz、RRI 运算放大器</t>
  </si>
  <si>
    <t>THS3001</t>
  </si>
  <si>
    <t>420MHz 电流反馈放大器</t>
  </si>
  <si>
    <t>US$5.636 | 1ku</t>
  </si>
  <si>
    <t>TLV2462</t>
  </si>
  <si>
    <t>双路、6V、6.4MHz、RRIO 运算放大器</t>
  </si>
  <si>
    <t>TLV2463</t>
  </si>
  <si>
    <t>具有关断功能的双路、6V、6.4MHz、RRIO 运算放大器</t>
  </si>
  <si>
    <t>TLV2462A</t>
  </si>
  <si>
    <t>双路、6V、6.4MHz、1.5mV 失调电压、RRIO 运算放大器</t>
  </si>
  <si>
    <t>US$1.275 | 1ku</t>
  </si>
  <si>
    <t>TLV2772AM-D</t>
  </si>
  <si>
    <t>采用 SOIC 封装的军用级、双路、6V、5.1MHz、1.6mV 失调电压、高压摆率 (10.5V/μs) 运算放大器</t>
  </si>
  <si>
    <t>US$2.478 | 100u</t>
  </si>
  <si>
    <t>TLV2422M</t>
  </si>
  <si>
    <t>军用级、双路、10V、52kHz 运算放大器</t>
  </si>
  <si>
    <t>US$27.450 | 100u</t>
  </si>
  <si>
    <t>TLV2772AM</t>
  </si>
  <si>
    <t>采用 CDIP 封装的军用级、双路、6V、5.1MHz、1.6mV 失调电压、高压摆率 (10.5V/μs) 运算放大器</t>
  </si>
  <si>
    <t>US$36.997 | 100u</t>
  </si>
  <si>
    <t>TLV2771</t>
  </si>
  <si>
    <t>单路、5.5V、5.1MHz、高压摆率 (10.5V/μs) 运算放大器</t>
  </si>
  <si>
    <t>THS6002</t>
  </si>
  <si>
    <t>双路差分 DSL 线路驱动器/接收器</t>
  </si>
  <si>
    <t>US$7.601 | 1ku</t>
  </si>
  <si>
    <t>LMV821-N</t>
  </si>
  <si>
    <t>单路、5.5V、5.6MHz、RRO 运算放大器</t>
  </si>
  <si>
    <t>LMV822-N</t>
  </si>
  <si>
    <t>双路、5.5V、5.6MHz、40mA 输出电流、RRO 运算放大器</t>
  </si>
  <si>
    <t>LMV824-N</t>
  </si>
  <si>
    <t>四路、5.5V、5.6MHz、RRO 运算放大器</t>
  </si>
  <si>
    <t>SOIC|14, TSSOP|14, TVSOP|14</t>
  </si>
  <si>
    <t>OPA343</t>
  </si>
  <si>
    <t>单路、5.5V、5.5MHz、RRIO 运算放大器</t>
  </si>
  <si>
    <t>US$0.915 | 1ku</t>
  </si>
  <si>
    <t>LMV358</t>
  </si>
  <si>
    <t>双路、5.5V、1MHz、RRO 运算放大器</t>
  </si>
  <si>
    <t>SOIC|8, TSSOP|8, VSSOP|8, VSSOP|8</t>
  </si>
  <si>
    <t>US$0.062 | 1ku</t>
  </si>
  <si>
    <t>LMV358-N</t>
  </si>
  <si>
    <t>LMV324-N</t>
  </si>
  <si>
    <t>LMV321</t>
  </si>
  <si>
    <t>单路、5.5V、1MHz、RRO 运算放大器</t>
  </si>
  <si>
    <t>US$0.098 | 1ku</t>
  </si>
  <si>
    <t>LMV321-N</t>
  </si>
  <si>
    <t>TLV2772</t>
  </si>
  <si>
    <t>双路、5.5V、5.1MHz、高压摆率 (10.5V/μs) 运算放大器</t>
  </si>
  <si>
    <t>Catalog,
Military</t>
  </si>
  <si>
    <t>-40 to 125,
-55 to 125,
0 to 70</t>
  </si>
  <si>
    <t>US$1.022 | 1ku</t>
  </si>
  <si>
    <t>THS4001</t>
  </si>
  <si>
    <t>270MHz 电压反馈放大器</t>
  </si>
  <si>
    <t>US$2.003 | 1ku</t>
  </si>
  <si>
    <t>OPA2337</t>
  </si>
  <si>
    <t>双路、5.5V、3MHz、RRO 运算放大器</t>
  </si>
  <si>
    <t>PDIP|8, SOIC|8, SOT-23|8</t>
  </si>
  <si>
    <t>OPA2343</t>
  </si>
  <si>
    <t>双路、5.5V、5.5MHz、RRIO 运算放大器</t>
  </si>
  <si>
    <t>US$1.011 | 1ku</t>
  </si>
  <si>
    <t>OPA4343</t>
  </si>
  <si>
    <t>四路、5.5V、5.5MHz、RRIO 运算放大器</t>
  </si>
  <si>
    <t>SOIC|14, SSOP|16, TSSOP|14</t>
  </si>
  <si>
    <t>US$1.797 | 1ku</t>
  </si>
  <si>
    <t>OPA4134</t>
  </si>
  <si>
    <t>四路 SoundPlus™ 高性能音频运算放大器</t>
  </si>
  <si>
    <t>US$2.130 | 1ku</t>
  </si>
  <si>
    <t>OPA277</t>
  </si>
  <si>
    <t>双路、36V、10µV 失调电压、0.1µV/°C 温漂、双极性运算放大器</t>
  </si>
  <si>
    <t>PDIP|8, SOIC|8, VSON|8</t>
  </si>
  <si>
    <t>OPA2277</t>
  </si>
  <si>
    <t>10µV、0.1µV/˚C、高精密、低功耗运算放大器</t>
  </si>
  <si>
    <t>US$1.962 | 1ku</t>
  </si>
  <si>
    <t>OPA4277</t>
  </si>
  <si>
    <t>四路、低失调电压 (10&amp;micro;V) 精密运算放大器</t>
  </si>
  <si>
    <t>US$4.574 | 1ku</t>
  </si>
  <si>
    <t>TLV2422</t>
  </si>
  <si>
    <t>双路、10V、52kHz 运算放大器</t>
  </si>
  <si>
    <t>US$0.567 | 1ku</t>
  </si>
  <si>
    <t>TLC4502M</t>
  </si>
  <si>
    <t>高级 LinEPIC 自校准精确双路运算放大器</t>
  </si>
  <si>
    <t>US$17.674 | 1ku</t>
  </si>
  <si>
    <t>TLV2422A</t>
  </si>
  <si>
    <t>轨到轨输出宽输入电压微功耗双路运算放大器</t>
  </si>
  <si>
    <t>US$0.868 | 1ku</t>
  </si>
  <si>
    <t>OPA340</t>
  </si>
  <si>
    <t>单路、单电源、轨到轨、低功耗运算放大器</t>
  </si>
  <si>
    <t>OPA241</t>
  </si>
  <si>
    <t>单路、5V 单电源、微功耗运算放大器</t>
  </si>
  <si>
    <t>OPA251</t>
  </si>
  <si>
    <t>单路、15V 单电源、微功耗运算放大器</t>
  </si>
  <si>
    <t>OPA2340</t>
  </si>
  <si>
    <t>双路、单电源、轨到轨、低功耗运算放大器</t>
  </si>
  <si>
    <t>US$1.516 | 1ku</t>
  </si>
  <si>
    <t>OPA4340</t>
  </si>
  <si>
    <t>四路、单电源、轨到轨、低功耗运算放大器</t>
  </si>
  <si>
    <t>US$2.565 | 1ku</t>
  </si>
  <si>
    <t>LMC6442</t>
  </si>
  <si>
    <t>双路、11V、10kHz 运算放大器</t>
  </si>
  <si>
    <t>TLV2731</t>
  </si>
  <si>
    <t>具有低温漂 (0.5uV/C) 的单路、10V、2MHz 运算放大器</t>
  </si>
  <si>
    <t>TLV2711</t>
  </si>
  <si>
    <t>单路、10V、65kHz 运算放大器</t>
  </si>
  <si>
    <t>TLV2721</t>
  </si>
  <si>
    <t>单路、10V、510kHz 运算放大器</t>
  </si>
  <si>
    <t>OPA336</t>
  </si>
  <si>
    <t>MicroAmplifier™ 系列单电源微功耗 CMOS 运算放大器</t>
  </si>
  <si>
    <t>OPA4336</t>
  </si>
  <si>
    <t>Microamplifier™ 系列、四路单电源、微功耗 CMOS 运算放大器</t>
  </si>
  <si>
    <t>OPA548</t>
  </si>
  <si>
    <t>高电压、高电流、宽输出电压摆幅功率运算放大器</t>
  </si>
  <si>
    <t>US$7.687 | 1ku</t>
  </si>
  <si>
    <t>OPA2336</t>
  </si>
  <si>
    <t>MicroAmplifier 系列单电源微功耗 CMOS 运算放大器</t>
  </si>
  <si>
    <t>OPA547</t>
  </si>
  <si>
    <t>具有关断功能的高电压、高电流运放</t>
  </si>
  <si>
    <t>US$5.290 | 1ku</t>
  </si>
  <si>
    <t>TLV2442M</t>
  </si>
  <si>
    <t>高级 LinCMOS™ 轨到轨输出、宽输入电压、双路运算放大器</t>
  </si>
  <si>
    <t>US$33.027 | 100u</t>
  </si>
  <si>
    <t>TLV2442AM</t>
  </si>
  <si>
    <t>US$35.004 | 100u</t>
  </si>
  <si>
    <t>OPA2244</t>
  </si>
  <si>
    <t>双路、36V、430kHz、低功耗运算放大器</t>
  </si>
  <si>
    <t>TLV2432</t>
  </si>
  <si>
    <t>双路、10V、500kHz 运算放大器</t>
  </si>
  <si>
    <t>-40 to 85,
-40 to 125,
0 to 70</t>
  </si>
  <si>
    <t>US$0.568 | 1ku</t>
  </si>
  <si>
    <t>TLV2442</t>
  </si>
  <si>
    <t>Automotive,
Catalog</t>
  </si>
  <si>
    <t>-40 to 125,
-40 to 85,
0 to 70</t>
  </si>
  <si>
    <t>US$0.593 | 1ku</t>
  </si>
  <si>
    <t>TLV2442A</t>
  </si>
  <si>
    <t>高级 LinCMOS™ 轨到轨输出、宽输入电压、双路精密运算放大器</t>
  </si>
  <si>
    <t>US$0.806 | 1ku</t>
  </si>
  <si>
    <t>TLV2432A</t>
  </si>
  <si>
    <t>双路、10V、500kHz、低失调电压运算放大器</t>
  </si>
  <si>
    <t>US$0.879 | 1ku</t>
  </si>
  <si>
    <t>TLC4502</t>
  </si>
  <si>
    <t>US$2.277 | 1ku</t>
  </si>
  <si>
    <t>OPA2237</t>
  </si>
  <si>
    <t>双路单电源运算放大器 MicroAmplifier™ 系列</t>
  </si>
  <si>
    <t>US$1.004 | 1ku</t>
  </si>
  <si>
    <t>OPA134</t>
  </si>
  <si>
    <t>具有 FET 输入的单路 SoundPlus™ 8MHz、50pA 高性能音频运算放大器</t>
  </si>
  <si>
    <t>OPA2134</t>
  </si>
  <si>
    <t>SoundPlus™ 低失真、低噪声精密音频运算放大器</t>
  </si>
  <si>
    <t>US$1.946 | 1ku</t>
  </si>
  <si>
    <t>LMC6036</t>
  </si>
  <si>
    <t>四路、15.5V、1.4MHz、低输入偏置电流运算放大器</t>
  </si>
  <si>
    <t>LMC6035</t>
  </si>
  <si>
    <t>双路、15.5V、1.4MHz 运算放大器</t>
  </si>
  <si>
    <t>US$0.588 | 1ku</t>
  </si>
  <si>
    <t>OPA237</t>
  </si>
  <si>
    <t>MicroAmplifier™ 系列、单电源运算放大器</t>
  </si>
  <si>
    <t>-40 to 70</t>
  </si>
  <si>
    <t>LM6172QML</t>
  </si>
  <si>
    <t>LM7301</t>
  </si>
  <si>
    <t>单路、30V、4MHz 运算放大器</t>
  </si>
  <si>
    <t>US$1.013 | 1ku</t>
  </si>
  <si>
    <t>TLV2231</t>
  </si>
  <si>
    <t>单路、10V、2MHz 运算放大器</t>
  </si>
  <si>
    <t>TLV2221</t>
  </si>
  <si>
    <t>具有高输出电流 (10mA) 的单路、10V、510kHz 运算放大器</t>
  </si>
  <si>
    <t>LM7171QML</t>
  </si>
  <si>
    <t>TLV2211</t>
  </si>
  <si>
    <t>具有高输出电流 (10mA) 的单路、10V、65kHz 运算放大器</t>
  </si>
  <si>
    <t>LMC6464QML</t>
  </si>
  <si>
    <t>四路微功耗轨到轨输入和输出 CMOS 运算放大器</t>
  </si>
  <si>
    <t>US$13.059 | 1ku</t>
  </si>
  <si>
    <t>OPA132</t>
  </si>
  <si>
    <t>具有 FET 输入的单路 SoundPlus™ 8MHz、5pA 高性能音频运算放大器</t>
  </si>
  <si>
    <t>US$1.605 | 1ku</t>
  </si>
  <si>
    <t>OPA2132</t>
  </si>
  <si>
    <t>具有 FET 输入的双路 SoundPlus™ 8MHz、5pA 高性能音频运算放大器</t>
  </si>
  <si>
    <t>US$2.732 | 1ku</t>
  </si>
  <si>
    <t>OPA4132</t>
  </si>
  <si>
    <t>四路、4MHZ、50pA 偏置电流、750µA 功耗、FET 运算放大器</t>
  </si>
  <si>
    <t>US$5.105 | 1ku</t>
  </si>
  <si>
    <t>OPA2544</t>
  </si>
  <si>
    <t>高电压、高电流双路运算放大器</t>
  </si>
  <si>
    <t>TO-220|11</t>
  </si>
  <si>
    <t>OPA130</t>
  </si>
  <si>
    <t>单路、1MHZ、20pA 偏置电流、530µA 功耗、FET 运算放大器</t>
  </si>
  <si>
    <t>US$1.559 | 1ku</t>
  </si>
  <si>
    <t>OPA2130</t>
  </si>
  <si>
    <t>双路、1MHZ、20pA 偏置电流、530µA 功耗、FET 运算放大器</t>
  </si>
  <si>
    <t>US$2.475 | 1ku</t>
  </si>
  <si>
    <t>OPA4130</t>
  </si>
  <si>
    <t>四路、低偏置电流、低噪声、Difet 精密运算放大器</t>
  </si>
  <si>
    <t>US$4.313 | 1ku</t>
  </si>
  <si>
    <t>LM6152</t>
  </si>
  <si>
    <t>双路、75MHz、GBW、轨至轨 I/O 运算放大器</t>
  </si>
  <si>
    <t>US$1.976 | 1ku</t>
  </si>
  <si>
    <t>LM6154</t>
  </si>
  <si>
    <t>四路、75MHz、GBW、轨至轨 I/O 运算放大器</t>
  </si>
  <si>
    <t>US$3.293 | 1ku</t>
  </si>
  <si>
    <t>LM7121</t>
  </si>
  <si>
    <t>US$1.399 | 1ku</t>
  </si>
  <si>
    <t>TLC27L1B</t>
  </si>
  <si>
    <t>单路、16V、85kHz、低功耗（10μA/通道）、2mV 失调电压、输入接近 V- 的运算放大器</t>
  </si>
  <si>
    <t>TLC27L1A</t>
  </si>
  <si>
    <t>单路、16V、85kHz、低功耗（10μA/通道）、5mV 失调电压、输入接近 V- 的运算放大器</t>
  </si>
  <si>
    <t>US$0.401 | 1ku</t>
  </si>
  <si>
    <t>LMC7111</t>
  </si>
  <si>
    <t>单路、11V、50kHz 运算放大器</t>
  </si>
  <si>
    <t>LM6132</t>
  </si>
  <si>
    <t>双路、24V、10MHz、低功耗运算放大器</t>
  </si>
  <si>
    <t>US$1.540 | 1ku</t>
  </si>
  <si>
    <t>LM6134</t>
  </si>
  <si>
    <t>四路、24V、10MHz、低功耗运算放大器</t>
  </si>
  <si>
    <t>US$1.766 | 1ku</t>
  </si>
  <si>
    <t>LM6171</t>
  </si>
  <si>
    <t>高速、低功耗、低失真电压反馈放大器</t>
  </si>
  <si>
    <t>US$1.913 | 1ku</t>
  </si>
  <si>
    <t>LM6172</t>
  </si>
  <si>
    <t>US$2.015 | 1ku</t>
  </si>
  <si>
    <t>LMC6464</t>
  </si>
  <si>
    <t>US$1.626 | 1ku</t>
  </si>
  <si>
    <t>TLC2252</t>
  </si>
  <si>
    <t>双路轨到轨微功耗运算放大器系列</t>
  </si>
  <si>
    <t>TLC2252A</t>
  </si>
  <si>
    <t>轨到轨双路运算放大器</t>
  </si>
  <si>
    <t>US$0.685 | 1ku</t>
  </si>
  <si>
    <t>TLV2252</t>
  </si>
  <si>
    <t>双路轨到轨低电压低功耗运算放大器</t>
  </si>
  <si>
    <t>US$0.706 | 1ku</t>
  </si>
  <si>
    <t>TLC2254</t>
  </si>
  <si>
    <t>四路轨到轨微功耗运算放大器</t>
  </si>
  <si>
    <t>US$0.845 | 1ku</t>
  </si>
  <si>
    <t>TLC2254A</t>
  </si>
  <si>
    <t>轨到轨四路运算放大器</t>
  </si>
  <si>
    <t>US$0.866 | 1ku</t>
  </si>
  <si>
    <t>TLV2252A</t>
  </si>
  <si>
    <t>高级 LinCMOS™ 轨到轨、超低功耗、双路精密运算放大器</t>
  </si>
  <si>
    <t>US$0.907 | 1ku</t>
  </si>
  <si>
    <t>TLV2254</t>
  </si>
  <si>
    <t>高级 LinCMOS 轨到轨、超低功耗、四路运算放大器</t>
  </si>
  <si>
    <t>TLV2254A</t>
  </si>
  <si>
    <t>四路低电压、轨到轨运算放大器</t>
  </si>
  <si>
    <t>US$1.410 | 1ku</t>
  </si>
  <si>
    <t>OPA131</t>
  </si>
  <si>
    <t>单路、4MHZ、50pA 偏置电流、750µA 功耗、FET 运算放大器</t>
  </si>
  <si>
    <t>OPA2131</t>
  </si>
  <si>
    <t>双路、4MHZ、50pA 偏置电流、750µA 功耗、FET 运算放大器</t>
  </si>
  <si>
    <t>OPA4131</t>
  </si>
  <si>
    <t>四路、1MHZ、20pA 偏置电流、530µA 功耗、FET 运算放大器</t>
  </si>
  <si>
    <t>PDIP|14, SOIC|14, SOIC|16</t>
  </si>
  <si>
    <t>US$3.648 | 1ku</t>
  </si>
  <si>
    <t>LM7171</t>
  </si>
  <si>
    <t>US$1.418 | 1ku</t>
  </si>
  <si>
    <t>LMC6462</t>
  </si>
  <si>
    <t>双路微功耗、轨到轨输入和输出 CMOS 运算放大器</t>
  </si>
  <si>
    <t>US$1.056 | 1ku</t>
  </si>
  <si>
    <t>OPA544</t>
  </si>
  <si>
    <t>高电流（4A 典型值）、高电压运算放大器</t>
  </si>
  <si>
    <t>DDPAK/TO-263|5, TO-220|5</t>
  </si>
  <si>
    <t>US$8.800 | 1ku</t>
  </si>
  <si>
    <t>LMC7101</t>
  </si>
  <si>
    <t>单路、15.5V、1.1MHz 运算放大器</t>
  </si>
  <si>
    <t>LM6142</t>
  </si>
  <si>
    <t>双路、24V、17MHz、低功耗运算放大器</t>
  </si>
  <si>
    <t>US$1.824 | 1ku</t>
  </si>
  <si>
    <t>LM6144</t>
  </si>
  <si>
    <t>四路、24V、17MHz、低功耗运算放大器</t>
  </si>
  <si>
    <t>US$3.215 | 1ku</t>
  </si>
  <si>
    <t>LMC6001</t>
  </si>
  <si>
    <t>超低输入电流放大器</t>
  </si>
  <si>
    <t>PDIP|8</t>
  </si>
  <si>
    <t>US$7.170 | 1ku</t>
  </si>
  <si>
    <t>TLC2264</t>
  </si>
  <si>
    <t>四路、16V、710kHz 运算放大器</t>
  </si>
  <si>
    <t>TLC2264A</t>
  </si>
  <si>
    <t>四路、16V、710kHz、低失调电压运算放大器</t>
  </si>
  <si>
    <t>TLV2264</t>
  </si>
  <si>
    <t>四路轨到轨低电压低功耗运算放大器</t>
  </si>
  <si>
    <t>US$1.010 | 1ku</t>
  </si>
  <si>
    <t>TLV2264A</t>
  </si>
  <si>
    <t>四路、高级 LinCMOS™、0.2mA、轨到轨运算放大器</t>
  </si>
  <si>
    <t>US$1.298 | 1ku</t>
  </si>
  <si>
    <t>LMC6482QML</t>
  </si>
  <si>
    <t>超低偏置电流、精密 CMOS 轨到轨输入和输出运算放大器</t>
  </si>
  <si>
    <t>US$7.634 | 1ku</t>
  </si>
  <si>
    <t>TLV2262</t>
  </si>
  <si>
    <t>双路轨到轨低压低功耗运算放大器</t>
  </si>
  <si>
    <t>TLV2262A</t>
  </si>
  <si>
    <t>双路高级 LinCMOS™、0.2mA、轨到轨运算放大器</t>
  </si>
  <si>
    <t>US$0.922 | 1ku</t>
  </si>
  <si>
    <t>TLC2262</t>
  </si>
  <si>
    <t>双路、16V、710kHz 运算放大器</t>
  </si>
  <si>
    <t>TLC2262A</t>
  </si>
  <si>
    <t>双路、16V、710kHz、低失调电压运算放大器</t>
  </si>
  <si>
    <t>LMC6484QML</t>
  </si>
  <si>
    <t>US$18.749 | 1ku</t>
  </si>
  <si>
    <t>TLE2071</t>
  </si>
  <si>
    <t>单路、38V、10MHz、40V/μs 压摆率、输入接近 V+、JFET 输入运算放大器</t>
  </si>
  <si>
    <t>US$0.846 | 1ku</t>
  </si>
  <si>
    <t>TLE2071A</t>
  </si>
  <si>
    <t>单路、38V、10MHz、40V/μs 压摆率、2mV 失调电压、输入接近 V+、JFET 输入运算放大器</t>
  </si>
  <si>
    <t>TLE2072A</t>
  </si>
  <si>
    <t>双路、38V、10MHz、40V/μs 压摆率、2mV 失调电压、输入接近 V+、JFET 输入运算放大器</t>
  </si>
  <si>
    <t>US$1.744 | 1ku</t>
  </si>
  <si>
    <t>TLE2074</t>
  </si>
  <si>
    <t>四路、38V、10MHz、40V/μs 压摆率、输入接近 V+、JFET 输入运算放大器</t>
  </si>
  <si>
    <t>PDIP|14, SOIC|16</t>
  </si>
  <si>
    <t>US$2.116 | 1ku</t>
  </si>
  <si>
    <t>LMC6482</t>
  </si>
  <si>
    <t>超低偏置电流、精密 CMOS 轨到轨输入和输出双路运算放大器</t>
  </si>
  <si>
    <t>LMC6484</t>
  </si>
  <si>
    <t>超低偏置电流、精密 CMOS 轨到轨输入和输出四路运算放大器</t>
  </si>
  <si>
    <t>LMC6064</t>
  </si>
  <si>
    <t>精密 CMOS 四路微功耗运算放大器</t>
  </si>
  <si>
    <t>US$1.762 | 1ku</t>
  </si>
  <si>
    <t>LMC6084</t>
  </si>
  <si>
    <t>精密 CMOS 四路运算放大器</t>
  </si>
  <si>
    <t>US$2.541 | 1ku</t>
  </si>
  <si>
    <t>LMC6061</t>
  </si>
  <si>
    <t>精密 CMOS 单路微功耗运算放大器</t>
  </si>
  <si>
    <t>LMC6081</t>
  </si>
  <si>
    <t>TLV2332</t>
  </si>
  <si>
    <t>双路、8V、525kHz 运算放大器</t>
  </si>
  <si>
    <t>TLV2322</t>
  </si>
  <si>
    <t>双路、8V、85kHz 运算放大器</t>
  </si>
  <si>
    <t>TLV2324</t>
  </si>
  <si>
    <t>四路、8V、85kHz 运算放大器</t>
  </si>
  <si>
    <t>US$0.777 | 1ku</t>
  </si>
  <si>
    <t>TLV2342</t>
  </si>
  <si>
    <t>双路、8V、320kHz 运算放大器</t>
  </si>
  <si>
    <t>US$1.621 | 1ku</t>
  </si>
  <si>
    <t>OPA604</t>
  </si>
  <si>
    <t>FET 输入音频运算放大器</t>
  </si>
  <si>
    <t>US$1.083 | 1ku</t>
  </si>
  <si>
    <t>TLC2274</t>
  </si>
  <si>
    <t>双路低噪声轨到轨运算放大器</t>
  </si>
  <si>
    <t>TLC2274A</t>
  </si>
  <si>
    <t>高级 LinCMOS™ 轨到轨、四路精密运算放大器</t>
  </si>
  <si>
    <t>US$0.853 | 1ku</t>
  </si>
  <si>
    <t>LMC6022</t>
  </si>
  <si>
    <t>双路、15.5V、350kHz 运算放大器</t>
  </si>
  <si>
    <t>US$0.511 | 1ku</t>
  </si>
  <si>
    <t>LMC6024</t>
  </si>
  <si>
    <t>四路、15.5V、350kHz 运算放大器</t>
  </si>
  <si>
    <t>US$0.603 | 1ku</t>
  </si>
  <si>
    <t>LMC6062</t>
  </si>
  <si>
    <t>精密 CMOS 双路微功耗运算放大器</t>
  </si>
  <si>
    <t>LMC6082</t>
  </si>
  <si>
    <t>精密 CMOS 双路运算放大器</t>
  </si>
  <si>
    <t>TLC2272</t>
  </si>
  <si>
    <t>PDIP|8, SOIC|8, SO|8, TSSOP|8</t>
  </si>
  <si>
    <t>TLC2272A</t>
  </si>
  <si>
    <t>双路、低噪声、2.18MHz 轨到轨运算放大器</t>
  </si>
  <si>
    <t>TLE2082</t>
  </si>
  <si>
    <t>双路、38V、10MHz、40V/μs 压摆率、JFET 输入运算放大器</t>
  </si>
  <si>
    <t>US$1.465 | 1ku</t>
  </si>
  <si>
    <t>TLE2082A</t>
  </si>
  <si>
    <t>双路、38V、10MHz、40V/μs 压摆率、2mV 失调电压、JFET 输入运算放大器</t>
  </si>
  <si>
    <t>TLE2144</t>
  </si>
  <si>
    <t>四路低噪声高速精密运算放大器</t>
  </si>
  <si>
    <t>TLE2144A</t>
  </si>
  <si>
    <t>Excalibur 低噪声高速精确四路运算放大器</t>
  </si>
  <si>
    <t>US$3.095 | 1ku</t>
  </si>
  <si>
    <t>LMC6032</t>
  </si>
  <si>
    <t>工作电压低至 2V 的双路、15.5V、1.4MHz 运算放大器</t>
  </si>
  <si>
    <t>TLE2142</t>
  </si>
  <si>
    <t>双路低噪声高速精密运算放大器</t>
  </si>
  <si>
    <t>PDIP|8, SOIC|8, TSSOP|16</t>
  </si>
  <si>
    <t>US$1.122 | 1ku</t>
  </si>
  <si>
    <t>TLE2142A</t>
  </si>
  <si>
    <t>Excalibur 低噪声高速精密双路运算放大器</t>
  </si>
  <si>
    <t>LMC6034</t>
  </si>
  <si>
    <t>四路、15.5V、1.4MHz、轨至轨输入运算放大器</t>
  </si>
  <si>
    <t>LMC6041</t>
  </si>
  <si>
    <t>单路、15.5V、75kHz 运算放大器</t>
  </si>
  <si>
    <t>US$0.739 | 1ku</t>
  </si>
  <si>
    <t>LMC6044</t>
  </si>
  <si>
    <t>四路、15.5V、100kHz 运算放大器</t>
  </si>
  <si>
    <t>LMC6042</t>
  </si>
  <si>
    <t>双路、15.5V、100kHz 运算放大器</t>
  </si>
  <si>
    <t>TLE2141</t>
  </si>
  <si>
    <t>低噪声高速精密单电源运算放大器</t>
  </si>
  <si>
    <t>US$0.590 | 1ku</t>
  </si>
  <si>
    <t>OPA177</t>
  </si>
  <si>
    <t>精密运算放大器</t>
  </si>
  <si>
    <t>US$1.017 | 1ku</t>
  </si>
  <si>
    <t>TLE2064</t>
  </si>
  <si>
    <t>四路、36V、2MHz、输入接近 V+、JFET 输入运算放大器</t>
  </si>
  <si>
    <t>US$1.700 | 1ku</t>
  </si>
  <si>
    <t>TLE2064A</t>
  </si>
  <si>
    <t>四路、36V、2MHz、输入接近 V+、1.5mV 失调电压、JFET 输入运算放大器</t>
  </si>
  <si>
    <t>US$2.629 | 1ku</t>
  </si>
  <si>
    <t>TLE2161A</t>
  </si>
  <si>
    <t>单路、36V、6.4MHz 运算放大器</t>
  </si>
  <si>
    <t>RC4558</t>
  </si>
  <si>
    <t>双路、30V、3MHz、低噪声 (8nV/√Hz) 运算放大器</t>
  </si>
  <si>
    <t>PDIP|8, SOIC|8, SO|8, TSSOP|8, VSSOP|8</t>
  </si>
  <si>
    <t>LM358</t>
  </si>
  <si>
    <t>双路、30V、700kHz 运算放大器</t>
  </si>
  <si>
    <t>LM258</t>
  </si>
  <si>
    <t>工作温度范围为 -25°C 至 85°C 的双路、30V、700kHz 运算放大器</t>
  </si>
  <si>
    <t>LM358A</t>
  </si>
  <si>
    <t>双路、30V、700kHz、3mV 失调电压运算放大器</t>
  </si>
  <si>
    <t>LM258A</t>
  </si>
  <si>
    <t>工作温度范围为 -25°C 至 85°C 的双路、30V、700kHz、3mV 失调电压运算放大器</t>
  </si>
  <si>
    <t>US$0.050 | 1ku</t>
  </si>
  <si>
    <t>LM224</t>
  </si>
  <si>
    <t>工作温度范围为 -25°C 至 85°C 的四路、30V、1.2MHz 运算放大器</t>
  </si>
  <si>
    <t>US$0.054 | 1ku</t>
  </si>
  <si>
    <t>LM224A</t>
  </si>
  <si>
    <t>工作温度范围为 -25°C 至 85°C 的四通道、30V、1.2MHz、3mV 失调电压运算放大器</t>
  </si>
  <si>
    <t>US$0.059 | 1ku</t>
  </si>
  <si>
    <t>TL062</t>
  </si>
  <si>
    <t>双路、30V、1MHz、输入接近 V+、JFET 输入运算放大器</t>
  </si>
  <si>
    <t>LF353</t>
  </si>
  <si>
    <t>双路、36V、3MHz、高压摆率 (13V/µs)、输入接近 V+、JFET 输入运算放大器</t>
  </si>
  <si>
    <t>US$0.066 | 1ku</t>
  </si>
  <si>
    <t>TL071</t>
  </si>
  <si>
    <t>单路、30V、3MHz、高压摆率 (13V/µs)、输入接近 V+、JFET 输入运算放大器</t>
  </si>
  <si>
    <t>US$0.067 | 1ku</t>
  </si>
  <si>
    <t>TL081</t>
  </si>
  <si>
    <t>单路、30V、3MHz、13V/µs 压摆率、输入接近 V+、JFET 输入运算放大器</t>
  </si>
  <si>
    <t>TL072</t>
  </si>
  <si>
    <t>双路、30V、3MHz、高压摆率 (13V/µs)、输入接近 V+、JFET 输入运算放大器</t>
  </si>
  <si>
    <t>UA741</t>
  </si>
  <si>
    <t>单路、36V、1MHz 运算放大器</t>
  </si>
  <si>
    <t>NE5532</t>
  </si>
  <si>
    <t>适用于音频应用的双路、30V、10MHz、低噪声运算放大器</t>
  </si>
  <si>
    <t>US$0.086 | 1ku</t>
  </si>
  <si>
    <t>TL3472</t>
  </si>
  <si>
    <t>双路、36V、4MHz、10V/µs 压摆率、输入接近 V- 的运算放大器</t>
  </si>
  <si>
    <t>US$0.089 | 1ku</t>
  </si>
  <si>
    <t>TL064</t>
  </si>
  <si>
    <t>四路、30V、1MHz、输入接近 V+、JFET 输入运算放大器</t>
  </si>
  <si>
    <t>NE5532A</t>
  </si>
  <si>
    <t>适用于音频应用的双路、30V、10MHz、低噪声 (6nV/√Hz) 运算放大器</t>
  </si>
  <si>
    <t>US$0.100 | 1ku</t>
  </si>
  <si>
    <t>TL084</t>
  </si>
  <si>
    <t>四路、30V、3MHz、13V/µs 压摆率、输入接近 V+、JFET 输入运算放大器</t>
  </si>
  <si>
    <t>-40 to 85,
0 to 70,
-40 to 125</t>
  </si>
  <si>
    <t>US$0.102 | 1ku</t>
  </si>
  <si>
    <t>TL074</t>
  </si>
  <si>
    <t>四路、30V、3MHz、高压摆率 (13V/µs)、输入接近 V+、JFET 输入运算放大器</t>
  </si>
  <si>
    <t>LM248</t>
  </si>
  <si>
    <t>工作温度范围为 -25°C 至 85°C 的四路、36V、1MHz 运算放大器</t>
  </si>
  <si>
    <t>US$0.109 | 1ku</t>
  </si>
  <si>
    <t>MC1458</t>
  </si>
  <si>
    <t>双路、30V、1MHz 运算放大器</t>
  </si>
  <si>
    <t>US$0.130 | 1ku</t>
  </si>
  <si>
    <t>OP07C</t>
  </si>
  <si>
    <t>低失调电压 (0.25mV) 单通道运算放大器</t>
  </si>
  <si>
    <t>TL072A</t>
  </si>
  <si>
    <t>双路、30V、3MHz、高压摆率 (13V/µs)、6mV 失调电压、输入接近 V+、JFET 输入运算放大器</t>
  </si>
  <si>
    <t>TL061</t>
  </si>
  <si>
    <t>单路、30V、1MHz、输入接近 V+、JFET 输入运算放大器</t>
  </si>
  <si>
    <t>US$0.141 | 1ku</t>
  </si>
  <si>
    <t>LM2900</t>
  </si>
  <si>
    <t>四路高增益、频率补偿诺顿运算放大器</t>
  </si>
  <si>
    <t>TL031</t>
  </si>
  <si>
    <t>单路、30V、1.1MHz、1.5mV 失调电压、输入接近 V+、JFET 输入运算放大器</t>
  </si>
  <si>
    <t>TL051</t>
  </si>
  <si>
    <t>单路、30V、3.3MHz、高压摆率 (20V/µs)、1.5mV 失调电压、输入接近 V+、JFET 输入运算放大器</t>
  </si>
  <si>
    <t>TL022</t>
  </si>
  <si>
    <t>双路、30V、500kHz 运算放大器</t>
  </si>
  <si>
    <t>US$0.184 | 1ku</t>
  </si>
  <si>
    <t>TL071A</t>
  </si>
  <si>
    <t>单路、30V、3MHz、高压摆率 (13V/µs)、6mV 失调电压、输入接近 V+、JFET 输入运算放大器</t>
  </si>
  <si>
    <t>US$0.189 | 1ku</t>
  </si>
  <si>
    <t>TL052</t>
  </si>
  <si>
    <t>双路、30V、3.3MHz、高压摆率 (20V/µs)、1.5mV 失调电压、输入接近 V+、JFET 输入运算放大器</t>
  </si>
  <si>
    <t>US$0.198 | 1ku</t>
  </si>
  <si>
    <t>TL032</t>
  </si>
  <si>
    <t>双路、30V、1.1MHz、1.5mV 失调电压、输入接近 V+、JFET 输入运算放大器</t>
  </si>
  <si>
    <t>US$0.201 | 1ku</t>
  </si>
  <si>
    <t>TL064A</t>
  </si>
  <si>
    <t>四路、30V、1MHz、6mV 失调电压、输入接近 V+、JFET 输入运算放大器</t>
  </si>
  <si>
    <t>US$0.205 | 1ku</t>
  </si>
  <si>
    <t>TLV2362</t>
  </si>
  <si>
    <t>双路、5V、7MHz、低噪声 (8nV/√Hz) 运算放大器</t>
  </si>
  <si>
    <t>US$0.217 | 1ku</t>
  </si>
  <si>
    <t>MC3303</t>
  </si>
  <si>
    <t>四路、30V、1MHz 运算放大器</t>
  </si>
  <si>
    <t>TL062A</t>
  </si>
  <si>
    <t>双路、30V、1MHz、6mV 失调电压、输入接近 V+、JFET 输入运算放大器</t>
  </si>
  <si>
    <t>TL082A</t>
  </si>
  <si>
    <t>双路、30V、3MHz、13V/µs 压摆率、6mV 失调电压、输入接近 V+、JFET 输入运算放大器</t>
  </si>
  <si>
    <t>TL081A</t>
  </si>
  <si>
    <t>单路、30V、3MHz、13V/µs 压摆率、6mV 失调电压、输入接近 V+、JFET 输入运算放大器</t>
  </si>
  <si>
    <t>TL072B</t>
  </si>
  <si>
    <t>双路、30V、3MHz、高压摆率 (13V/µs)、3mV 失调电压、输入接近 V+、JFET 输入运算放大器</t>
  </si>
  <si>
    <t>US$0.261 | 1ku</t>
  </si>
  <si>
    <t>RC4559</t>
  </si>
  <si>
    <t>双路、30V、4MHz、低噪声 (7nV/√Hz) 运算放大器</t>
  </si>
  <si>
    <t>TL081B</t>
  </si>
  <si>
    <t>单路、30V、3MHz、13V/µs 压摆率、3mV 失调电压、输入接近 V+、JFET 输入运算放大器</t>
  </si>
  <si>
    <t>TL074A</t>
  </si>
  <si>
    <t>四路、30V、3MHz、高压摆率 (13V/µs)、6mV 失调电压、输入接近 V+、JFET 输入运算放大器</t>
  </si>
  <si>
    <t>PDIP|14, SOIC|14, SO|14</t>
  </si>
  <si>
    <t>NE5534</t>
  </si>
  <si>
    <t>适用于音频应用的单路 30V 10MHz 低噪声运算放大器</t>
  </si>
  <si>
    <t>Decompensated,
Standard Amps</t>
  </si>
  <si>
    <t>TLV2361</t>
  </si>
  <si>
    <t>单路、5V、7MHz、低噪声 (8nV/√Hz) 运算放大器</t>
  </si>
  <si>
    <t>TL071B</t>
  </si>
  <si>
    <t>单路、30V、3MHz、高压摆率 (13V/µs)、3mV 失调电压、输入接近 V+、JFET 输入运算放大器</t>
  </si>
  <si>
    <t>TL061A</t>
  </si>
  <si>
    <t>单路、30V、1MHz、6mV 失调电压、输入接近 V+、JFET 输入运算放大器</t>
  </si>
  <si>
    <t>TL064B</t>
  </si>
  <si>
    <t>四路、30V、1MHz、3mV 失调电压、输入接近 V+、JFET 输入运算放大器</t>
  </si>
  <si>
    <t>US$0.324 | 1ku</t>
  </si>
  <si>
    <t>TL074B</t>
  </si>
  <si>
    <t>四路、30V、3MHz、高压摆率 (13V/µs)、3mV 失调电压、输入接近 V+、JFET 输入运算放大器</t>
  </si>
  <si>
    <t>NE5534A</t>
  </si>
  <si>
    <t>适用于音频应用的单路、30V、10MHz、低噪声 (6nV/√Hz) 运算放大器</t>
  </si>
  <si>
    <t>US$0.329 | 1ku</t>
  </si>
  <si>
    <t>OP07D</t>
  </si>
  <si>
    <t>低失调电压 (0.15mV) 单通道运算放大器</t>
  </si>
  <si>
    <t>TL084B</t>
  </si>
  <si>
    <t>四路、30V、3MHz、13V/µs 压摆率、3mV 失调电压、输入接近 V+、JFET 输入运算放大器</t>
  </si>
  <si>
    <t>TL084A</t>
  </si>
  <si>
    <t>四路、30V、3MHz、13V/µs 压摆率、6mV 失调电压、输入接近 V+、JFET 输入运算放大器</t>
  </si>
  <si>
    <t>TL082B</t>
  </si>
  <si>
    <t>双路、30V、3MHz、13V/µs 压摆率、3mV 失调电压、输入接近 V+、JFET 输入运算放大器</t>
  </si>
  <si>
    <t>TL343</t>
  </si>
  <si>
    <t>单路、30V、1MHz、输入接近 V- 的运算放大器</t>
  </si>
  <si>
    <t>UA747</t>
  </si>
  <si>
    <t>四路、36V、1MHz 运算放大器</t>
  </si>
  <si>
    <t>LF412</t>
  </si>
  <si>
    <t>双路、36V、3MHz、高压摆率 (13V/µs)、3mV 失调电压、JFET 输入运算放大器</t>
  </si>
  <si>
    <t>TL062B</t>
  </si>
  <si>
    <t>双路、30V、1MHz、3mV 失调电压、输入接近 V+、JFET 输入运算放大器</t>
  </si>
  <si>
    <t>LM318</t>
  </si>
  <si>
    <t>单路、40V、15MHz 运算放大器</t>
  </si>
  <si>
    <t>LF411</t>
  </si>
  <si>
    <t>单路、36V、3MHz、高压摆率 (13V/µs)、2mV 失调电压、JFET 输入运算放大器</t>
  </si>
  <si>
    <t>RC4136</t>
  </si>
  <si>
    <t>四路、30V、3MHz、低噪声 (8nV/√Hz)、140nA 偏置电流运算放大器</t>
  </si>
  <si>
    <t>US$0.513 | 1ku</t>
  </si>
  <si>
    <t>TL034</t>
  </si>
  <si>
    <t>四路、30V、1.1MHz、1.5mV 失调电压、输入接近 V+、JFET 输入运算放大器</t>
  </si>
  <si>
    <t>TL026</t>
  </si>
  <si>
    <t>具有 AGC 的单路、16V 差分高频放大器</t>
  </si>
  <si>
    <t>LT1013D</t>
  </si>
  <si>
    <t>低功耗、5V 至 44V 宽电源电压范围、双路精密运算放大器</t>
  </si>
  <si>
    <t>-40 to 105,
0 to 70,
-55 to 125</t>
  </si>
  <si>
    <t>US$0.715 | 1ku</t>
  </si>
  <si>
    <t>LT1013</t>
  </si>
  <si>
    <t>低功耗、4V 至 44V 宽电源电压范围、双路精密运算放大器</t>
  </si>
  <si>
    <t>TL052A</t>
  </si>
  <si>
    <t>双路、30V、3.3MHz、高压摆率 (20V/µs)、0.8mV 失调电压、输入接近 V+、JFET 输入运算放大器</t>
  </si>
  <si>
    <t>TL032A</t>
  </si>
  <si>
    <t>双路、30V、1.1MHz、0.8mV 失调电压、输入接近 V+、JFET 输入运算放大器</t>
  </si>
  <si>
    <t>TL054</t>
  </si>
  <si>
    <t>四路、30V、3.3MHz、高压摆率 (20V/µs)、1.5mV 失调电压、输入接近 V+、JFET 输入运算放大器</t>
  </si>
  <si>
    <t>US$0.862 | 1ku</t>
  </si>
  <si>
    <t>TL051A</t>
  </si>
  <si>
    <t>单路、30V、3.3MHz、高压摆率 (20V/µs)、0.8mV 失调电压、输入接近 V+、JFET 输入运算放大器</t>
  </si>
  <si>
    <t>US$1.269 | 1ku</t>
  </si>
  <si>
    <t>TL034A</t>
  </si>
  <si>
    <t>四路、30V、1.1MHz、0.8mV 失调电压、输入接近 V+、JFET 输入运算放大器</t>
  </si>
  <si>
    <t>US$1.852 | 1ku</t>
  </si>
  <si>
    <t>TL054A</t>
  </si>
  <si>
    <t>四路、30V、3.3MHz、高压摆率 (20V/µs)、0.8mV 失调电压、输入接近 V+、JFET 输入运算放大器</t>
  </si>
  <si>
    <t>US$2.798 | 1ku</t>
  </si>
  <si>
    <t>LT1014D</t>
  </si>
  <si>
    <t>低功耗、5V 至 44V 宽电源电压范围、双通道运算放大器</t>
  </si>
  <si>
    <t>-40 to 105,
-55 to 125,
0 to 70</t>
  </si>
  <si>
    <t>US$3.449 | 100u</t>
  </si>
  <si>
    <t>LT1014</t>
  </si>
  <si>
    <t>低功耗、5V 至 44V 宽电源电压范围、四路精密运算放大器</t>
  </si>
  <si>
    <t>US$4.464 | 100u</t>
  </si>
  <si>
    <t>TLE2142M</t>
  </si>
  <si>
    <t>US$24.136 | 100u</t>
  </si>
  <si>
    <t>TLE2061</t>
  </si>
  <si>
    <t>单路、36V、2MHz、输入接近 V+、JFET 输入运算放大器</t>
  </si>
  <si>
    <t>TLE2062</t>
  </si>
  <si>
    <t>双路、36V、2MHz、输入接近 V+、JFET 输入运算放大器</t>
  </si>
  <si>
    <t>OPA627</t>
  </si>
  <si>
    <t>55V/µS、高速、0.8µV/˚C 最大漂移、精密运算放大器</t>
  </si>
  <si>
    <t>US$14.147 | 1ku</t>
  </si>
  <si>
    <t>TLE2022</t>
  </si>
  <si>
    <t>双路精密低功耗单电源运算放大器</t>
  </si>
  <si>
    <t>TLE2022A</t>
  </si>
  <si>
    <t>Excalibur 高速低功耗精密双路运算放大器</t>
  </si>
  <si>
    <t>TLE2024A</t>
  </si>
  <si>
    <t>Excalibur 高速低功耗四路精密运算放大器</t>
  </si>
  <si>
    <t>US$1.821 | 1ku</t>
  </si>
  <si>
    <t>TLE2024</t>
  </si>
  <si>
    <t>四路精密低功耗单电源运算放大器</t>
  </si>
  <si>
    <t>US$1.908 | 1ku</t>
  </si>
  <si>
    <t>TLE2021</t>
  </si>
  <si>
    <t>精密低功耗单电源运算放大器</t>
  </si>
  <si>
    <t>TLE2021A</t>
  </si>
  <si>
    <t>Excalibur 高速低功耗单路精密运算放大器</t>
  </si>
  <si>
    <t>LPC662</t>
  </si>
  <si>
    <t>双路、15V、350kHz 运算放大器</t>
  </si>
  <si>
    <t>US$1.071 | 1ku</t>
  </si>
  <si>
    <t>LPC660</t>
  </si>
  <si>
    <t>四路、15V、350kHz 运算放大器</t>
  </si>
  <si>
    <t>US$1.489 | 1ku</t>
  </si>
  <si>
    <t>TLC2652</t>
  </si>
  <si>
    <t>高精密 1µV 失调电压、斩波稳定型运算放大器</t>
  </si>
  <si>
    <t>PDIP|14, PDIP|8, SOIC|8</t>
  </si>
  <si>
    <t>US$2.704 | 1ku</t>
  </si>
  <si>
    <t>TLC2652A</t>
  </si>
  <si>
    <t>高级 LinCMOS™ 精密斩波稳定型运算放大器</t>
  </si>
  <si>
    <t>PDIP|14, PDIP|8, SOIC|14, SOIC|8</t>
  </si>
  <si>
    <t>US$2.821 | 1ku</t>
  </si>
  <si>
    <t>OPA445</t>
  </si>
  <si>
    <t>高电压 FET 输入运算放大器</t>
  </si>
  <si>
    <t>PDIP|8, SO PowerPAD|8, SOIC|8, TO-99|8</t>
  </si>
  <si>
    <t>OPA2541</t>
  </si>
  <si>
    <t>双路高功率运算放大器</t>
  </si>
  <si>
    <t>TO-3|8</t>
  </si>
  <si>
    <t>US$238.613 | 1ku</t>
  </si>
  <si>
    <t>OPA541</t>
  </si>
  <si>
    <t>高功率单片运算放大器</t>
  </si>
  <si>
    <t>Adj Current Limit</t>
  </si>
  <si>
    <t>US$12.197 | 1ku</t>
  </si>
  <si>
    <t>LMC662</t>
  </si>
  <si>
    <t>双路、15.5V、1.4MHz、低温漂运算放大器</t>
  </si>
  <si>
    <t>TLC271A</t>
  </si>
  <si>
    <t>单路、16V、2MHz、5mV 失调电压、输入接近 V- 的运算放大器</t>
  </si>
  <si>
    <t>US$0.316 | 1ku</t>
  </si>
  <si>
    <t>TLC271B</t>
  </si>
  <si>
    <t>单路、16V、2MHz、2mV 失调电压、输入接近 V- 的运算放大器</t>
  </si>
  <si>
    <t>LMC660</t>
  </si>
  <si>
    <t>四路、15.5V、1.4MHz 运算放大器</t>
  </si>
  <si>
    <t>OPA404</t>
  </si>
  <si>
    <t>四路高速精密 Difet® 运算放大器</t>
  </si>
  <si>
    <t>US$9.467 | 1ku</t>
  </si>
  <si>
    <t>TLC277</t>
  </si>
  <si>
    <t>双路精密单电源运算放大器</t>
  </si>
  <si>
    <t>US$0.809 | 1ku</t>
  </si>
  <si>
    <t>TLC27M7</t>
  </si>
  <si>
    <t>双路、精密、单电源低功耗运算放大器</t>
  </si>
  <si>
    <t>TLC279</t>
  </si>
  <si>
    <t>四路精密单电源运算放大器</t>
  </si>
  <si>
    <t>LP324</t>
  </si>
  <si>
    <t>工作温度范围为 0°C 至 70°C 的四路、32V、100kHz、低 Iq（21µA/通道）、4mV 失调电压运算放大器</t>
  </si>
  <si>
    <t>US$0.133 | 1ku</t>
  </si>
  <si>
    <t>LM837</t>
  </si>
  <si>
    <t>4 通道、25MHz、低噪声音频运算放大器</t>
  </si>
  <si>
    <t>OPA27</t>
  </si>
  <si>
    <t>超低噪声 (4.5nV/√Hz)、100µV 失调电压、位增益稳定精密运算放大器</t>
  </si>
  <si>
    <t>US$1.276 | 1ku</t>
  </si>
  <si>
    <t>OPA37</t>
  </si>
  <si>
    <t>超低噪声 (4.5nV/√Hz)、100µV 失调电压、解补偿精密运算放大器</t>
  </si>
  <si>
    <t>US$1.321 | 1ku</t>
  </si>
  <si>
    <t>LP2902</t>
  </si>
  <si>
    <t>工作温度范围为 -40°C 至 85°C 的四路、32V、100kHz、低 Iq（21µA/通道）、4mV 失调电压运算放大器</t>
  </si>
  <si>
    <t>US$0.267 | 1ku</t>
  </si>
  <si>
    <t>LP324-N</t>
  </si>
  <si>
    <t>工作温度范围为 0°C 至 70°C 的四路、32V、100kHz、低 Iq（21µA/通道）运算放大器</t>
  </si>
  <si>
    <t>LP2902-N</t>
  </si>
  <si>
    <t>四路、26V、100kHz 运算放大器</t>
  </si>
  <si>
    <t>LM675</t>
  </si>
  <si>
    <t>TO-220|5</t>
  </si>
  <si>
    <t>US$2.367 | 1ku</t>
  </si>
  <si>
    <t>LM2904</t>
  </si>
  <si>
    <t>双路、26V、700kHz 运算放大器</t>
  </si>
  <si>
    <t>US$0.046 | 1ku</t>
  </si>
  <si>
    <t>LM324</t>
  </si>
  <si>
    <t>四路、30V、1.2MHz 运算放大器</t>
  </si>
  <si>
    <t>LM2902</t>
  </si>
  <si>
    <t>四路、26V、1.2MHz 运算放大器</t>
  </si>
  <si>
    <t>LM324A</t>
  </si>
  <si>
    <t>四路、30V、1.2MHz、3mV 失调电压运算放大器</t>
  </si>
  <si>
    <t>US$0.068 | 1ku</t>
  </si>
  <si>
    <t>TL082</t>
  </si>
  <si>
    <t>双路、30V、3MHz、13V/µs 压摆率、输入接近 V+、JFET 输入运算放大器</t>
  </si>
  <si>
    <t>LM348</t>
  </si>
  <si>
    <t>LF347</t>
  </si>
  <si>
    <t>四路、36V、3MHz、高压摆率 (13V/µs)、输入接近 V+、JFET 输入运算放大器</t>
  </si>
  <si>
    <t>US$0.110 | 1ku</t>
  </si>
  <si>
    <t>LM2904-Q1</t>
  </si>
  <si>
    <t>汽车级、双路、26V、700kHz 运算放大器</t>
  </si>
  <si>
    <t>LM321</t>
  </si>
  <si>
    <t>单路、30V、1MHz 运算放大器</t>
  </si>
  <si>
    <t>US$0.162 | 1ku</t>
  </si>
  <si>
    <t>LF356</t>
  </si>
  <si>
    <t>单路、36V、5MHz、高压摆率 (12V/µs)、输入接近 V+、JFET 输入运算放大器</t>
  </si>
  <si>
    <t>LF347B</t>
  </si>
  <si>
    <t>四路、36V、3MHz、高压摆率 (13V/µs)、5mV 失调电压、输入接近 V+、JFET 输入运算放大器</t>
  </si>
  <si>
    <t>LM833-N</t>
  </si>
  <si>
    <t>2 通道、15MHz、低失真音频运算放大器</t>
  </si>
  <si>
    <t>Premium Sound,
Standard Amps</t>
  </si>
  <si>
    <t>LM741</t>
  </si>
  <si>
    <t>单路、44V、1MHz 运算放大器</t>
  </si>
  <si>
    <t>LM358-N</t>
  </si>
  <si>
    <t>双路、32V、1MHz 运算放大器</t>
  </si>
  <si>
    <t>DSBGA|8, PDIP|8, SOIC|8, TO-99|8</t>
  </si>
  <si>
    <t>US$0.230 | 1ku</t>
  </si>
  <si>
    <t>LM2904-N</t>
  </si>
  <si>
    <t>双路、26V、1MHz 运算放大器</t>
  </si>
  <si>
    <t>DSBGA|8, PDIP|8, SOIC|8</t>
  </si>
  <si>
    <t>LM1458</t>
  </si>
  <si>
    <t>工作温度范围为 0°C 至 70°C 的双路、36V、1MHz 运算放大器</t>
  </si>
  <si>
    <t>LM324-N</t>
  </si>
  <si>
    <t>四路、32V、1MHz 运算放大器</t>
  </si>
  <si>
    <t>US$0.303 | 1ku</t>
  </si>
  <si>
    <t>LF353-N</t>
  </si>
  <si>
    <t>双路、36V、4MHz、高压摆率 (13V/µs)、输入接近 V+、JFET 输入运算放大器</t>
  </si>
  <si>
    <t>LM2902-N</t>
  </si>
  <si>
    <t>四路、26V、1MHz 运算放大器</t>
  </si>
  <si>
    <t>TL082-N</t>
  </si>
  <si>
    <t>双路、30V、4MHz、13V/µs 压摆率、输入接近 V+、JFET 输入运算放大器</t>
  </si>
  <si>
    <t>LM13700</t>
  </si>
  <si>
    <t>具有线性化二极管和缓冲器的双路跨导放大器</t>
  </si>
  <si>
    <t>US$0.390 | 1ku</t>
  </si>
  <si>
    <t>LM318-N</t>
  </si>
  <si>
    <t>LF412-N</t>
  </si>
  <si>
    <t>双路、44V、4MHz、高压摆率 (15V/µs)、输入接近 V+、JFET 输入运算放大器</t>
  </si>
  <si>
    <t>US$0.575 | 1ku</t>
  </si>
  <si>
    <t>LF444</t>
  </si>
  <si>
    <t>四路、36V、1MHz、输入接近 V+、JFET 输入运算放大器</t>
  </si>
  <si>
    <t>LF347-N</t>
  </si>
  <si>
    <t>四路、36V、4MHz、高压摆率 (13V/µs)、输入接近 V+、JFET 输入运算放大器</t>
  </si>
  <si>
    <t>LM10</t>
  </si>
  <si>
    <t>具有集成电压基准的单路、45V、50kHz 运算放大器</t>
  </si>
  <si>
    <t>PDIP|8, SOIC|14</t>
  </si>
  <si>
    <t>LM148QML</t>
  </si>
  <si>
    <t>军用级、四路、36V、900kHz 运算放大器</t>
  </si>
  <si>
    <t>US$2.524 | 1ku</t>
  </si>
  <si>
    <t>LM148</t>
  </si>
  <si>
    <t>获得 QML 认证的军用级、四路、36V、1MHz 运算放大器</t>
  </si>
  <si>
    <t>US$2.650 | 100u</t>
  </si>
  <si>
    <t>LM747</t>
  </si>
  <si>
    <t>双路、44V、1.5MHz 运算放大器</t>
  </si>
  <si>
    <t>US$2.871 | 1ku</t>
  </si>
  <si>
    <t>LM158</t>
  </si>
  <si>
    <t>军用级、双路、30V、700kHz 运算放大器</t>
  </si>
  <si>
    <t>US$3.594 | 100u</t>
  </si>
  <si>
    <t>LM124AQML</t>
  </si>
  <si>
    <t>工作温度范围为 -55°C 至 125°C 的军用级、四路、32V、1MHz、3mV 失调电压运算放大器</t>
  </si>
  <si>
    <t>US$3.724 | 1ku</t>
  </si>
  <si>
    <t>LM158QML</t>
  </si>
  <si>
    <t>军用级、双路、32V、700kHz 运算放大器</t>
  </si>
  <si>
    <t>US$3.847 | 1ku</t>
  </si>
  <si>
    <t>LM101AQML</t>
  </si>
  <si>
    <t>获得 QML 认证的军用级、单路、40V、1MHz 运算放大器</t>
  </si>
  <si>
    <t>CDIP|8, TO-99|8</t>
  </si>
  <si>
    <t>US$3.942 | 1ku</t>
  </si>
  <si>
    <t>LF147</t>
  </si>
  <si>
    <t>四路、30V、4MHz、FET 输入运算放大器</t>
  </si>
  <si>
    <t>US$4.464 | 1ku</t>
  </si>
  <si>
    <t>LM201A-N</t>
  </si>
  <si>
    <t>运算放大器</t>
  </si>
  <si>
    <t>TO-99|8</t>
  </si>
  <si>
    <t>US$6.325 | 1ku</t>
  </si>
  <si>
    <t>LM158-N</t>
  </si>
  <si>
    <t>US$6.550 | 1ku</t>
  </si>
  <si>
    <t>LM741QML</t>
  </si>
  <si>
    <t>军用级、单路、44V、1MHz 运算放大器</t>
  </si>
  <si>
    <t>US$6.766 | 1ku</t>
  </si>
  <si>
    <t>LM747QML</t>
  </si>
  <si>
    <t>军用级、双路、44V、1.5MHz 运算放大器</t>
  </si>
  <si>
    <t>CDIP|14, TO-100|10</t>
  </si>
  <si>
    <t>US$6.894 | 1ku</t>
  </si>
  <si>
    <t>LM1558</t>
  </si>
  <si>
    <t>工作温度范围为 -55°C 至 125°C 的双路、44V、1MHz 运算放大器</t>
  </si>
  <si>
    <t>US$7.081 | 1ku</t>
  </si>
  <si>
    <t>LM1558QML</t>
  </si>
  <si>
    <t>获得 QML 认证的军用级、双路、30V、250kHz 运算放大器</t>
  </si>
  <si>
    <t>LF412QML</t>
  </si>
  <si>
    <t>军用级、双路、30V、4MHz、FET 输入运算放大器</t>
  </si>
  <si>
    <t>US$7.124 | 1ku</t>
  </si>
  <si>
    <t>LM148-N</t>
  </si>
  <si>
    <t>四路、44V、1MHz 运算放大器</t>
  </si>
  <si>
    <t>US$7.386 | 1ku</t>
  </si>
  <si>
    <t>LM224-N</t>
  </si>
  <si>
    <t>四路、32V、1.2MHz 运算放大器</t>
  </si>
  <si>
    <t>US$7.407 | 1ku</t>
  </si>
  <si>
    <t>LM258-N</t>
  </si>
  <si>
    <t>工作温度范围为 -25°C 至 85°C 的双路、32V、700kHz 运算放大器</t>
  </si>
  <si>
    <t>US$7.705 | 1ku</t>
  </si>
  <si>
    <t>LM118QML</t>
  </si>
  <si>
    <t>获得 QML 认证的军用级、单路、40V、15MHz 运算放大器</t>
  </si>
  <si>
    <t>US$8.383 | 1ku</t>
  </si>
  <si>
    <t>LM124-N</t>
  </si>
  <si>
    <t>工作温度范围为 -55°C 至 125°C 的四路、32V、1.2MHz 运算放大器</t>
  </si>
  <si>
    <t>US$8.664 | 1ku</t>
  </si>
  <si>
    <t>LM158A</t>
  </si>
  <si>
    <t>军用级、双路、30V、700kHz、3mV 失调电压运算放大器</t>
  </si>
  <si>
    <t>US$8.700 | 100u</t>
  </si>
  <si>
    <t>LM118-N</t>
  </si>
  <si>
    <t>单路、40V、15MHz、高压摆率运算放大器</t>
  </si>
  <si>
    <t>US$9.112 | 1ku</t>
  </si>
  <si>
    <t>LM124M</t>
  </si>
  <si>
    <t>工作温度范围为 -55°C 至 125°C 的军用级、四路、30V、1.2MHz 运算放大器</t>
  </si>
  <si>
    <t>US$9.716 | 100u</t>
  </si>
  <si>
    <t>LM101A-N</t>
  </si>
  <si>
    <t>单路、40V、1MHz 运算放大器</t>
  </si>
  <si>
    <t>US$9.879 | 1ku</t>
  </si>
  <si>
    <t>LM124A</t>
  </si>
  <si>
    <t>工作温度范围为 -55°C 至 125°C 的四通道、30V、1.2MHz、3mV 失调电压运算放大器</t>
  </si>
  <si>
    <t>US$10.785 | 100u</t>
  </si>
  <si>
    <t>LF156</t>
  </si>
  <si>
    <t>单路、40V、5MHz、-55°C 至 125°C、FET 输入运算放大器</t>
  </si>
  <si>
    <t>US$10.851 | 1ku</t>
  </si>
  <si>
    <t>LF256</t>
  </si>
  <si>
    <t>单路、40V、5MHz、FET 输入运算放大器</t>
  </si>
  <si>
    <t>US$11.808 | 1ku</t>
  </si>
  <si>
    <t>LF156QML</t>
  </si>
  <si>
    <t>获得 QML 认证的军用级、单路、40V、5MHz、FET 输入运算放大器</t>
  </si>
  <si>
    <t>US$17.529 | 1ku</t>
  </si>
  <si>
    <t>LM148JAN</t>
  </si>
  <si>
    <t>军用级、四路、36V、1MHz 运算放大器</t>
  </si>
  <si>
    <t>US$17.581 | 1ku</t>
  </si>
  <si>
    <t>LF147JAN</t>
  </si>
  <si>
    <t>军用级、四路、30V、4MHz、FET 输入运算放大器</t>
  </si>
  <si>
    <t>US$18.688 | 1ku</t>
  </si>
  <si>
    <t>LF444QML</t>
  </si>
  <si>
    <t>汽车级、四路、30V、1MHz、低功耗运算放大器</t>
  </si>
  <si>
    <t>US$54.993 | 1ku</t>
  </si>
  <si>
    <t>LM10QML</t>
  </si>
  <si>
    <t>获得 QML 认证的军用级、单路、45V、50kHz 运算放大器</t>
  </si>
  <si>
    <t>TO-CAN|8</t>
  </si>
  <si>
    <t>US$59.886 | 1ku</t>
  </si>
  <si>
    <t>LM148JAN-SP</t>
  </si>
  <si>
    <t>航天级、四路、44V、1MHz 运算放大器</t>
  </si>
  <si>
    <t>US$440.000 | 1ku</t>
  </si>
  <si>
    <t>TLC271</t>
  </si>
  <si>
    <t>单路、16V、2MHz、输入接近 V- 的运算放大器</t>
  </si>
  <si>
    <t>-55 to 125,
0 to 70,
-40 to 85</t>
  </si>
  <si>
    <t>US$0.313 | 1ku</t>
  </si>
  <si>
    <t>TLC27M2</t>
  </si>
  <si>
    <t>双路、16V、525kHz、输入接近 V- 的运算放大器</t>
  </si>
  <si>
    <t>-40 to 85,
-55 to 125,
0 to 70</t>
  </si>
  <si>
    <t>US$0.323 | 1ku</t>
  </si>
  <si>
    <t>TLC27L2</t>
  </si>
  <si>
    <t>双路、16V、85kHz、低功耗（10μA/通道）、输入接近 V- 的运算放大器</t>
  </si>
  <si>
    <t>TLC27M2A</t>
  </si>
  <si>
    <t>双路、16V、525kHz、输入接近 V-、5mV 失调电压运算放大器</t>
  </si>
  <si>
    <t>TLC27L2B</t>
  </si>
  <si>
    <t>双路、16V、85kHz、低功耗（10μA/通道）、2mV 失调电压、输入接近 V- 的运算放大器</t>
  </si>
  <si>
    <t>TLC27M4</t>
  </si>
  <si>
    <t>四路、16V、525kHz、输入接近 V- 的运算放大器</t>
  </si>
  <si>
    <t>US$0.393 | 1ku</t>
  </si>
  <si>
    <t>TLC27L4</t>
  </si>
  <si>
    <t>四路、16V、85kHz、低功耗（10μA/通道）、输入接近 V- 的运算放大器</t>
  </si>
  <si>
    <t>TLC27M4A</t>
  </si>
  <si>
    <t>四路、16V、525kHz、输入接近 V-、5mV 失调电压运算放大器</t>
  </si>
  <si>
    <t>US$0.411 | 1ku</t>
  </si>
  <si>
    <t>TLC272</t>
  </si>
  <si>
    <t>双路、16V、2MHz、输入接近 V- 的运算放大器</t>
  </si>
  <si>
    <t>US$0.416 | 1ku</t>
  </si>
  <si>
    <t>TLC272A</t>
  </si>
  <si>
    <t>双路、16V、2MHz、5mV 失调电压、输入接近 V- 的运算放大器</t>
  </si>
  <si>
    <t>TLC27L4B</t>
  </si>
  <si>
    <t>四路、16V、85kHz、低功耗（10μA/通道）、2mV 失调电压、输入接近 V- 的运算放大器</t>
  </si>
  <si>
    <t>TLC272B</t>
  </si>
  <si>
    <t>双路、16V、2MHz、2mV 失调电压、输入接近 V- 的运算放大器</t>
  </si>
  <si>
    <t>TLC27M4B</t>
  </si>
  <si>
    <t>四路、16V、525kHz、输入接近 V-、2mV 失调电压运算放大器</t>
  </si>
  <si>
    <t>TLC274</t>
  </si>
  <si>
    <t>四路、16V、2MHz、输入接近 V- 的运算放大器</t>
  </si>
  <si>
    <t>TLC274A</t>
  </si>
  <si>
    <t>四路、16V、2MHz、5mV 失调电压、输入接近 V- 的运算放大器</t>
  </si>
  <si>
    <t>TLC274B</t>
  </si>
  <si>
    <t>四路、16V、2MHz、2mV 失调电压、输入接近 V- 的运算放大器</t>
  </si>
  <si>
    <t>TLE2141AM</t>
  </si>
  <si>
    <t>TLE2144M</t>
  </si>
  <si>
    <t>US$35.869 | 100u</t>
  </si>
  <si>
    <t>LT1014A</t>
  </si>
  <si>
    <t>四路精密运算放大器</t>
  </si>
  <si>
    <t>US$37.646 | 100u</t>
  </si>
  <si>
    <t>ICL7652</t>
  </si>
  <si>
    <t>高精密 5µV 失调电压、斩波稳定型运算放大器</t>
  </si>
  <si>
    <t>OP07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</si>
</sst>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S1522"/>
  <sheetViews>
    <sheetView tabSelected="1" workbookViewId="0">
      <selection activeCell="B28" sqref="B28"/>
    </sheetView>
  </sheetViews>
  <sheetFormatPr defaultRowHeight="13.8" x14ac:dyDescent="0.25"/>
  <cols>
    <col min="1" max="1" width="21.5546875" customWidth="1"/>
    <col min="2" max="2" width="105.44140625" bestFit="1" customWidth="1"/>
    <col min="3" max="3" width="11.6640625" bestFit="1" customWidth="1"/>
    <col min="4" max="4" width="32.5546875" bestFit="1" customWidth="1"/>
    <col min="5" max="5" width="8.5546875" bestFit="1" customWidth="1"/>
    <col min="6" max="7" width="8.44140625" bestFit="1" customWidth="1"/>
    <col min="8" max="9" width="7.5546875" bestFit="1" customWidth="1"/>
    <col min="10" max="10" width="11" bestFit="1" customWidth="1"/>
    <col min="11" max="11" width="8.33203125" bestFit="1" customWidth="1"/>
    <col min="12" max="12" width="33.88671875" customWidth="1"/>
    <col min="13" max="13" width="9.5546875" bestFit="1" customWidth="1"/>
    <col min="14" max="14" width="23.109375" bestFit="1" customWidth="1"/>
    <col min="15" max="15" width="10.44140625" bestFit="1" customWidth="1"/>
    <col min="16" max="16" width="79.5546875" bestFit="1" customWidth="1"/>
    <col min="17" max="17" width="16.5546875" bestFit="1" customWidth="1"/>
    <col min="18" max="18" width="26.77734375" bestFit="1" customWidth="1"/>
    <col min="19" max="19" width="7" bestFit="1" customWidth="1"/>
  </cols>
  <sheetData>
    <row r="1" spans="1:19" x14ac:dyDescent="0.25">
      <c r="A1" t="str">
        <f>HYPERLINK("https://www.ti.com.cn/zh-cn/amplifier-circuit/op-amps/products.html", "View Selection Tool on TI.com")</f>
        <v>View Selection Tool on TI.com</v>
      </c>
    </row>
    <row r="3" spans="1:19" x14ac:dyDescent="0.25">
      <c r="A3" t="s">
        <v>0</v>
      </c>
    </row>
    <row r="4" spans="1:19" x14ac:dyDescent="0.25">
      <c r="A4" t="s">
        <v>1</v>
      </c>
    </row>
    <row r="5" spans="1:19" x14ac:dyDescent="0.25">
      <c r="A5" t="s">
        <v>2</v>
      </c>
    </row>
    <row r="6" spans="1:19" x14ac:dyDescent="0.25">
      <c r="A6" t="s">
        <v>3</v>
      </c>
    </row>
    <row r="8" spans="1:19" ht="96.6" x14ac:dyDescent="0.25">
      <c r="A8" t="s">
        <v>4</v>
      </c>
      <c r="B8" t="s">
        <v>5</v>
      </c>
      <c r="C8" t="s">
        <v>6</v>
      </c>
      <c r="D8" t="s">
        <v>7</v>
      </c>
      <c r="E8" s="1" t="s">
        <v>8</v>
      </c>
      <c r="F8" s="1" t="s">
        <v>9</v>
      </c>
      <c r="G8" s="1" t="s">
        <v>10</v>
      </c>
      <c r="H8" s="1" t="s">
        <v>11</v>
      </c>
      <c r="I8" s="1" t="s">
        <v>12</v>
      </c>
      <c r="J8" t="s">
        <v>13</v>
      </c>
      <c r="K8" s="1" t="s">
        <v>14</v>
      </c>
      <c r="L8" t="s">
        <v>15</v>
      </c>
      <c r="M8" s="1" t="s">
        <v>16</v>
      </c>
      <c r="N8" t="s">
        <v>17</v>
      </c>
      <c r="O8" s="1" t="s">
        <v>18</v>
      </c>
      <c r="P8" t="s">
        <v>19</v>
      </c>
      <c r="Q8" s="1" t="s">
        <v>20</v>
      </c>
      <c r="R8" t="s">
        <v>21</v>
      </c>
      <c r="S8" s="1" t="s">
        <v>22</v>
      </c>
    </row>
    <row r="9" spans="1:19" ht="41.4" x14ac:dyDescent="0.25">
      <c r="A9" t="s">
        <v>23</v>
      </c>
      <c r="B9" t="s">
        <v>24</v>
      </c>
      <c r="C9" t="str">
        <f>HYPERLINK("https://www.ti.com.cn/product/cn/OPA2992-Q1/samplebuy","订购和质量")</f>
        <v>订购和质量</v>
      </c>
      <c r="D9" t="s">
        <v>25</v>
      </c>
      <c r="E9">
        <v>2</v>
      </c>
      <c r="F9">
        <v>2.7</v>
      </c>
      <c r="G9">
        <v>40</v>
      </c>
      <c r="H9">
        <v>10.6</v>
      </c>
      <c r="I9">
        <v>32</v>
      </c>
      <c r="J9" s="1" t="s">
        <v>26</v>
      </c>
      <c r="K9">
        <v>1</v>
      </c>
      <c r="L9" s="1" t="s">
        <v>27</v>
      </c>
      <c r="M9">
        <v>2.4</v>
      </c>
      <c r="N9" t="s">
        <v>28</v>
      </c>
      <c r="O9" t="s">
        <v>29</v>
      </c>
      <c r="P9" t="s">
        <v>30</v>
      </c>
      <c r="Q9" t="s">
        <v>31</v>
      </c>
      <c r="R9" t="s">
        <v>32</v>
      </c>
      <c r="S9">
        <v>0.25</v>
      </c>
    </row>
    <row r="10" spans="1:19" ht="27.6" x14ac:dyDescent="0.25">
      <c r="A10" t="s">
        <v>33</v>
      </c>
      <c r="B10" t="s">
        <v>34</v>
      </c>
      <c r="C10" t="str">
        <f>HYPERLINK("https://www.ti.com.cn/product/cn/OPA1633/samplebuy","订购和质量")</f>
        <v>订购和质量</v>
      </c>
      <c r="D10" t="s">
        <v>35</v>
      </c>
      <c r="E10">
        <v>1</v>
      </c>
      <c r="F10">
        <v>5</v>
      </c>
      <c r="G10">
        <v>35</v>
      </c>
      <c r="H10">
        <v>200</v>
      </c>
      <c r="I10">
        <v>80</v>
      </c>
      <c r="J10" t="s">
        <v>36</v>
      </c>
      <c r="K10">
        <v>2</v>
      </c>
      <c r="L10" s="1" t="s">
        <v>37</v>
      </c>
      <c r="M10">
        <v>11</v>
      </c>
      <c r="N10" t="s">
        <v>38</v>
      </c>
      <c r="O10" t="s">
        <v>39</v>
      </c>
      <c r="P10" t="s">
        <v>40</v>
      </c>
      <c r="Q10" t="s">
        <v>41</v>
      </c>
      <c r="R10" t="s">
        <v>32</v>
      </c>
      <c r="S10">
        <v>0.6</v>
      </c>
    </row>
    <row r="11" spans="1:19" ht="41.4" x14ac:dyDescent="0.25">
      <c r="A11" t="s">
        <v>42</v>
      </c>
      <c r="B11" t="s">
        <v>43</v>
      </c>
      <c r="C11" t="str">
        <f>HYPERLINK("https://www.ti.com.cn/product/cn/LMV321A-Q1/samplebuy","订购和质量")</f>
        <v>订购和质量</v>
      </c>
      <c r="D11" t="s">
        <v>25</v>
      </c>
      <c r="E11">
        <v>1</v>
      </c>
      <c r="F11">
        <v>2.5</v>
      </c>
      <c r="G11">
        <v>5.5</v>
      </c>
      <c r="H11">
        <v>1</v>
      </c>
      <c r="I11">
        <v>1.7</v>
      </c>
      <c r="J11" s="1" t="s">
        <v>44</v>
      </c>
      <c r="K11">
        <v>4</v>
      </c>
      <c r="L11" s="1" t="s">
        <v>45</v>
      </c>
      <c r="M11">
        <v>0.08</v>
      </c>
      <c r="N11" t="s">
        <v>28</v>
      </c>
      <c r="O11" t="s">
        <v>29</v>
      </c>
      <c r="P11" t="s">
        <v>46</v>
      </c>
      <c r="Q11" t="s">
        <v>47</v>
      </c>
      <c r="R11" t="s">
        <v>32</v>
      </c>
      <c r="S11">
        <v>1</v>
      </c>
    </row>
    <row r="12" spans="1:19" ht="41.4" hidden="1" x14ac:dyDescent="0.25">
      <c r="A12" t="s">
        <v>48</v>
      </c>
      <c r="B12" t="s">
        <v>49</v>
      </c>
      <c r="C12" t="str">
        <f>HYPERLINK("https://www.ti.com.cn/product/cn/OPA2863A/samplebuy","订购和质量")</f>
        <v>订购和质量</v>
      </c>
      <c r="D12" t="s">
        <v>50</v>
      </c>
      <c r="E12">
        <v>2</v>
      </c>
      <c r="F12">
        <v>2.7</v>
      </c>
      <c r="G12">
        <v>12.6</v>
      </c>
      <c r="H12">
        <v>50</v>
      </c>
      <c r="I12">
        <v>105</v>
      </c>
      <c r="J12" s="1" t="s">
        <v>26</v>
      </c>
      <c r="K12">
        <v>9.5000000000000001E-2</v>
      </c>
      <c r="L12" s="1" t="s">
        <v>51</v>
      </c>
      <c r="M12">
        <v>0.75</v>
      </c>
      <c r="N12" t="s">
        <v>38</v>
      </c>
      <c r="O12" t="s">
        <v>29</v>
      </c>
      <c r="P12" t="s">
        <v>52</v>
      </c>
      <c r="Q12" t="s">
        <v>53</v>
      </c>
      <c r="R12" t="s">
        <v>32</v>
      </c>
      <c r="S12">
        <v>0.3</v>
      </c>
    </row>
    <row r="13" spans="1:19" ht="41.4" hidden="1" x14ac:dyDescent="0.25">
      <c r="A13" t="s">
        <v>54</v>
      </c>
      <c r="B13" t="s">
        <v>55</v>
      </c>
      <c r="C13" t="str">
        <f>HYPERLINK("https://www.ti.com.cn/product/cn/OPA593/samplebuy","订购和质量")</f>
        <v>订购和质量</v>
      </c>
      <c r="D13" t="s">
        <v>56</v>
      </c>
      <c r="E13">
        <v>1</v>
      </c>
      <c r="F13">
        <v>10</v>
      </c>
      <c r="G13">
        <v>85</v>
      </c>
      <c r="H13">
        <v>10</v>
      </c>
      <c r="I13">
        <v>45</v>
      </c>
      <c r="J13" t="s">
        <v>57</v>
      </c>
      <c r="K13">
        <v>0.1</v>
      </c>
      <c r="L13" s="1" t="s">
        <v>58</v>
      </c>
      <c r="M13">
        <v>3.25</v>
      </c>
      <c r="N13" t="s">
        <v>38</v>
      </c>
      <c r="O13" t="s">
        <v>29</v>
      </c>
      <c r="P13" t="s">
        <v>59</v>
      </c>
      <c r="Q13" t="s">
        <v>60</v>
      </c>
      <c r="R13" t="s">
        <v>32</v>
      </c>
      <c r="S13">
        <v>0.4</v>
      </c>
    </row>
    <row r="14" spans="1:19" ht="27.6" hidden="1" x14ac:dyDescent="0.25">
      <c r="A14" t="s">
        <v>61</v>
      </c>
      <c r="B14" t="s">
        <v>62</v>
      </c>
      <c r="C14" t="str">
        <f>HYPERLINK("https://www.ti.com.cn/product/cn/OPA2391/samplebuy","订购和质量")</f>
        <v>订购和质量</v>
      </c>
      <c r="D14" t="s">
        <v>56</v>
      </c>
      <c r="E14">
        <v>2</v>
      </c>
      <c r="F14">
        <v>1.7</v>
      </c>
      <c r="G14">
        <v>5.5</v>
      </c>
      <c r="H14">
        <v>1</v>
      </c>
      <c r="I14">
        <v>1</v>
      </c>
      <c r="J14" s="1" t="s">
        <v>26</v>
      </c>
      <c r="K14">
        <v>4.4999999999999998E-2</v>
      </c>
      <c r="L14" t="s">
        <v>63</v>
      </c>
      <c r="M14">
        <v>2.4E-2</v>
      </c>
      <c r="N14" t="s">
        <v>38</v>
      </c>
      <c r="O14" t="s">
        <v>29</v>
      </c>
      <c r="P14" t="s">
        <v>64</v>
      </c>
      <c r="Q14" t="s">
        <v>65</v>
      </c>
      <c r="R14" t="s">
        <v>32</v>
      </c>
      <c r="S14">
        <v>1</v>
      </c>
    </row>
    <row r="15" spans="1:19" ht="27.6" hidden="1" x14ac:dyDescent="0.25">
      <c r="A15" t="s">
        <v>66</v>
      </c>
      <c r="B15" t="s">
        <v>67</v>
      </c>
      <c r="C15" t="str">
        <f>HYPERLINK("https://www.ti.com.cn/product/cn/OPA2392/samplebuy","订购和质量")</f>
        <v>订购和质量</v>
      </c>
      <c r="D15" t="s">
        <v>56</v>
      </c>
      <c r="E15">
        <v>2</v>
      </c>
      <c r="F15">
        <v>1.7</v>
      </c>
      <c r="G15">
        <v>5.5</v>
      </c>
      <c r="H15">
        <v>13</v>
      </c>
      <c r="I15">
        <v>4.5</v>
      </c>
      <c r="J15" s="1" t="s">
        <v>26</v>
      </c>
      <c r="K15">
        <v>0.01</v>
      </c>
      <c r="L15" t="s">
        <v>63</v>
      </c>
      <c r="M15">
        <v>1.22</v>
      </c>
      <c r="N15" t="s">
        <v>38</v>
      </c>
      <c r="O15" t="s">
        <v>29</v>
      </c>
      <c r="P15" t="s">
        <v>64</v>
      </c>
      <c r="Q15" t="s">
        <v>68</v>
      </c>
      <c r="R15" t="s">
        <v>32</v>
      </c>
      <c r="S15">
        <v>0.16</v>
      </c>
    </row>
    <row r="16" spans="1:19" ht="41.4" x14ac:dyDescent="0.25">
      <c r="A16" t="s">
        <v>69</v>
      </c>
      <c r="B16" t="s">
        <v>70</v>
      </c>
      <c r="C16" t="str">
        <f>HYPERLINK("https://www.ti.com.cn/product/cn/TLV9001-Q1/samplebuy","订购和质量")</f>
        <v>订购和质量</v>
      </c>
      <c r="D16" t="s">
        <v>25</v>
      </c>
      <c r="E16">
        <v>1</v>
      </c>
      <c r="F16">
        <v>1.8</v>
      </c>
      <c r="G16">
        <v>5.5</v>
      </c>
      <c r="H16">
        <v>1</v>
      </c>
      <c r="I16">
        <v>2</v>
      </c>
      <c r="J16" s="1" t="s">
        <v>26</v>
      </c>
      <c r="K16">
        <v>1.6</v>
      </c>
      <c r="L16" s="1" t="s">
        <v>45</v>
      </c>
      <c r="M16">
        <v>0.06</v>
      </c>
      <c r="N16" t="s">
        <v>28</v>
      </c>
      <c r="O16" t="s">
        <v>29</v>
      </c>
      <c r="P16" t="s">
        <v>46</v>
      </c>
      <c r="Q16" t="s">
        <v>71</v>
      </c>
      <c r="R16" t="s">
        <v>32</v>
      </c>
      <c r="S16">
        <v>0.6</v>
      </c>
    </row>
    <row r="17" spans="1:19" ht="27.6" hidden="1" x14ac:dyDescent="0.25">
      <c r="A17" t="s">
        <v>72</v>
      </c>
      <c r="B17" t="s">
        <v>73</v>
      </c>
      <c r="C17" t="str">
        <f>HYPERLINK("https://www.ti.com.cn/product/cn/OPA4186/samplebuy","订购和质量")</f>
        <v>订购和质量</v>
      </c>
      <c r="D17" t="s">
        <v>56</v>
      </c>
      <c r="E17">
        <v>4</v>
      </c>
      <c r="F17">
        <v>4.5</v>
      </c>
      <c r="G17">
        <v>24</v>
      </c>
      <c r="H17">
        <v>0.75</v>
      </c>
      <c r="I17">
        <v>0.35</v>
      </c>
      <c r="J17" s="1" t="s">
        <v>26</v>
      </c>
      <c r="K17">
        <v>2.5000000000000001E-2</v>
      </c>
      <c r="L17" s="1" t="s">
        <v>74</v>
      </c>
      <c r="M17">
        <v>0.09</v>
      </c>
      <c r="N17" t="s">
        <v>38</v>
      </c>
      <c r="O17" t="s">
        <v>29</v>
      </c>
      <c r="P17" t="s">
        <v>75</v>
      </c>
      <c r="Q17" t="s">
        <v>76</v>
      </c>
      <c r="R17" t="s">
        <v>32</v>
      </c>
      <c r="S17">
        <v>1E-3</v>
      </c>
    </row>
    <row r="18" spans="1:19" ht="27.6" hidden="1" x14ac:dyDescent="0.25">
      <c r="A18" t="s">
        <v>77</v>
      </c>
      <c r="B18" t="s">
        <v>78</v>
      </c>
      <c r="C18" t="str">
        <f>HYPERLINK("https://www.ti.com.cn/product/cn/OPA186/samplebuy","订购和质量")</f>
        <v>订购和质量</v>
      </c>
      <c r="D18" t="s">
        <v>56</v>
      </c>
      <c r="E18" t="s">
        <v>32</v>
      </c>
      <c r="F18" t="s">
        <v>32</v>
      </c>
      <c r="G18" t="s">
        <v>32</v>
      </c>
      <c r="H18">
        <v>0.75</v>
      </c>
      <c r="I18">
        <v>0.35</v>
      </c>
      <c r="J18" s="1" t="s">
        <v>26</v>
      </c>
      <c r="K18">
        <v>5.0000000000000001E-3</v>
      </c>
      <c r="L18" s="1" t="s">
        <v>74</v>
      </c>
      <c r="M18">
        <v>0.09</v>
      </c>
      <c r="N18" t="s">
        <v>38</v>
      </c>
      <c r="O18" t="s">
        <v>29</v>
      </c>
      <c r="P18" t="s">
        <v>79</v>
      </c>
      <c r="Q18" t="s">
        <v>80</v>
      </c>
      <c r="R18" t="s">
        <v>32</v>
      </c>
      <c r="S18">
        <v>1E-3</v>
      </c>
    </row>
    <row r="19" spans="1:19" ht="27.6" hidden="1" x14ac:dyDescent="0.25">
      <c r="A19" t="s">
        <v>81</v>
      </c>
      <c r="B19" t="s">
        <v>82</v>
      </c>
      <c r="C19" t="str">
        <f>HYPERLINK("https://www.ti.com.cn/product/cn/TLV365/samplebuy","订购和质量")</f>
        <v>订购和质量</v>
      </c>
      <c r="D19" t="s">
        <v>50</v>
      </c>
      <c r="E19">
        <v>1</v>
      </c>
      <c r="F19">
        <v>2.2000000000000002</v>
      </c>
      <c r="G19">
        <v>5.5</v>
      </c>
      <c r="H19">
        <v>50</v>
      </c>
      <c r="I19">
        <v>27</v>
      </c>
      <c r="J19" s="1" t="s">
        <v>26</v>
      </c>
      <c r="K19" t="s">
        <v>32</v>
      </c>
      <c r="L19" t="s">
        <v>83</v>
      </c>
      <c r="M19">
        <v>4.5999999999999996</v>
      </c>
      <c r="N19" t="s">
        <v>38</v>
      </c>
      <c r="O19" t="s">
        <v>29</v>
      </c>
      <c r="P19" t="s">
        <v>79</v>
      </c>
      <c r="Q19" t="s">
        <v>84</v>
      </c>
      <c r="R19" t="s">
        <v>32</v>
      </c>
      <c r="S19">
        <v>0.4</v>
      </c>
    </row>
    <row r="20" spans="1:19" hidden="1" x14ac:dyDescent="0.25">
      <c r="A20" t="s">
        <v>85</v>
      </c>
      <c r="B20" t="s">
        <v>86</v>
      </c>
      <c r="C20" t="str">
        <f>HYPERLINK("https://www.ti.com.cn/product/cn/OPA817/samplebuy","订购和质量")</f>
        <v>订购和质量</v>
      </c>
      <c r="D20" t="s">
        <v>50</v>
      </c>
      <c r="E20">
        <v>1</v>
      </c>
      <c r="F20">
        <v>6</v>
      </c>
      <c r="G20">
        <v>12.6</v>
      </c>
      <c r="H20">
        <v>390</v>
      </c>
      <c r="I20">
        <v>1000</v>
      </c>
      <c r="J20" t="s">
        <v>36</v>
      </c>
      <c r="K20">
        <v>0.25</v>
      </c>
      <c r="L20" t="s">
        <v>87</v>
      </c>
      <c r="M20">
        <v>23.5</v>
      </c>
      <c r="N20" t="s">
        <v>38</v>
      </c>
      <c r="O20" t="s">
        <v>88</v>
      </c>
      <c r="P20" t="s">
        <v>89</v>
      </c>
      <c r="Q20" t="s">
        <v>90</v>
      </c>
      <c r="R20" t="s">
        <v>32</v>
      </c>
      <c r="S20">
        <v>1</v>
      </c>
    </row>
    <row r="21" spans="1:19" ht="41.4" hidden="1" x14ac:dyDescent="0.25">
      <c r="A21" t="s">
        <v>91</v>
      </c>
      <c r="B21" t="s">
        <v>92</v>
      </c>
      <c r="C21" t="str">
        <f>HYPERLINK("https://www.ti.com.cn/product/cn/OPA4205/samplebuy","订购和质量")</f>
        <v>订购和质量</v>
      </c>
      <c r="D21" t="s">
        <v>56</v>
      </c>
      <c r="E21">
        <v>2</v>
      </c>
      <c r="F21">
        <v>4.5</v>
      </c>
      <c r="G21">
        <v>36</v>
      </c>
      <c r="H21" t="s">
        <v>32</v>
      </c>
      <c r="I21">
        <v>4</v>
      </c>
      <c r="J21" t="s">
        <v>57</v>
      </c>
      <c r="K21">
        <v>0.15</v>
      </c>
      <c r="L21" s="1" t="s">
        <v>93</v>
      </c>
      <c r="M21">
        <v>0.22</v>
      </c>
      <c r="N21" t="s">
        <v>38</v>
      </c>
      <c r="O21" t="s">
        <v>29</v>
      </c>
      <c r="P21" t="s">
        <v>94</v>
      </c>
      <c r="Q21" t="s">
        <v>95</v>
      </c>
      <c r="R21" t="s">
        <v>32</v>
      </c>
      <c r="S21">
        <v>0.04</v>
      </c>
    </row>
    <row r="22" spans="1:19" ht="55.2" x14ac:dyDescent="0.25">
      <c r="A22" t="s">
        <v>96</v>
      </c>
      <c r="B22" t="s">
        <v>97</v>
      </c>
      <c r="C22" t="str">
        <f>HYPERLINK("https://www.ti.com.cn/product/cn/OPA4H199-SEP/samplebuy","订购和质量")</f>
        <v>订购和质量</v>
      </c>
      <c r="D22" t="s">
        <v>25</v>
      </c>
      <c r="E22">
        <v>4</v>
      </c>
      <c r="F22">
        <v>2.7</v>
      </c>
      <c r="G22">
        <v>40</v>
      </c>
      <c r="H22">
        <v>4.5</v>
      </c>
      <c r="I22">
        <v>21</v>
      </c>
      <c r="J22" s="1" t="s">
        <v>26</v>
      </c>
      <c r="K22">
        <v>0.89500000000000002</v>
      </c>
      <c r="L22" s="1" t="s">
        <v>98</v>
      </c>
      <c r="M22">
        <v>0.56000000000000005</v>
      </c>
      <c r="N22" t="s">
        <v>99</v>
      </c>
      <c r="O22" t="s">
        <v>100</v>
      </c>
      <c r="P22" t="s">
        <v>101</v>
      </c>
      <c r="Q22" t="s">
        <v>102</v>
      </c>
      <c r="R22" t="s">
        <v>32</v>
      </c>
      <c r="S22">
        <v>0.3</v>
      </c>
    </row>
    <row r="23" spans="1:19" ht="55.2" x14ac:dyDescent="0.25">
      <c r="A23" t="s">
        <v>103</v>
      </c>
      <c r="B23" t="s">
        <v>104</v>
      </c>
      <c r="C23" t="str">
        <f>HYPERLINK("https://www.ti.com.cn/product/cn/OPA4991-EP/samplebuy","订购和质量")</f>
        <v>订购和质量</v>
      </c>
      <c r="D23" t="s">
        <v>25</v>
      </c>
      <c r="E23">
        <v>4</v>
      </c>
      <c r="F23">
        <v>2.7</v>
      </c>
      <c r="G23">
        <v>40</v>
      </c>
      <c r="H23">
        <v>4.5</v>
      </c>
      <c r="I23">
        <v>21</v>
      </c>
      <c r="J23" s="1" t="s">
        <v>26</v>
      </c>
      <c r="K23">
        <v>0.89500000000000002</v>
      </c>
      <c r="L23" s="1" t="s">
        <v>98</v>
      </c>
      <c r="M23">
        <v>0.56000000000000005</v>
      </c>
      <c r="N23" t="s">
        <v>105</v>
      </c>
      <c r="O23" t="s">
        <v>100</v>
      </c>
      <c r="P23" t="s">
        <v>101</v>
      </c>
      <c r="Q23" t="s">
        <v>60</v>
      </c>
      <c r="R23" t="s">
        <v>32</v>
      </c>
      <c r="S23">
        <v>0.3</v>
      </c>
    </row>
    <row r="24" spans="1:19" hidden="1" x14ac:dyDescent="0.25">
      <c r="A24" t="s">
        <v>106</v>
      </c>
      <c r="B24" t="s">
        <v>107</v>
      </c>
      <c r="C24" t="str">
        <f>HYPERLINK("https://www.ti.com.cn/product/cn/OPA2828/samplebuy","订购和质量")</f>
        <v>订购和质量</v>
      </c>
      <c r="D24" t="s">
        <v>56</v>
      </c>
      <c r="E24">
        <v>2</v>
      </c>
      <c r="F24">
        <v>8</v>
      </c>
      <c r="G24">
        <v>36</v>
      </c>
      <c r="H24">
        <v>45</v>
      </c>
      <c r="I24">
        <v>150</v>
      </c>
      <c r="J24" t="s">
        <v>57</v>
      </c>
      <c r="K24">
        <v>0.3</v>
      </c>
      <c r="L24" t="s">
        <v>108</v>
      </c>
      <c r="M24">
        <v>5.5</v>
      </c>
      <c r="N24" t="s">
        <v>38</v>
      </c>
      <c r="O24" t="s">
        <v>29</v>
      </c>
      <c r="P24" t="s">
        <v>109</v>
      </c>
      <c r="Q24" t="s">
        <v>110</v>
      </c>
      <c r="R24" t="s">
        <v>32</v>
      </c>
      <c r="S24">
        <v>0.3</v>
      </c>
    </row>
    <row r="25" spans="1:19" ht="41.4" hidden="1" x14ac:dyDescent="0.25">
      <c r="A25" t="s">
        <v>111</v>
      </c>
      <c r="B25" t="s">
        <v>112</v>
      </c>
      <c r="C25" t="str">
        <f>HYPERLINK("https://www.ti.com.cn/product/cn/OPA328/samplebuy","订购和质量")</f>
        <v>订购和质量</v>
      </c>
      <c r="D25" t="s">
        <v>56</v>
      </c>
      <c r="E25">
        <v>1</v>
      </c>
      <c r="F25">
        <v>2.2000000000000002</v>
      </c>
      <c r="G25">
        <v>5.5</v>
      </c>
      <c r="H25">
        <v>40</v>
      </c>
      <c r="I25">
        <v>30</v>
      </c>
      <c r="J25" s="1" t="s">
        <v>26</v>
      </c>
      <c r="K25">
        <v>0.05</v>
      </c>
      <c r="L25" s="1" t="s">
        <v>113</v>
      </c>
      <c r="M25">
        <v>3.8</v>
      </c>
      <c r="N25" t="s">
        <v>38</v>
      </c>
      <c r="O25" t="s">
        <v>29</v>
      </c>
      <c r="P25" t="s">
        <v>79</v>
      </c>
      <c r="Q25" t="s">
        <v>114</v>
      </c>
      <c r="R25" t="s">
        <v>32</v>
      </c>
      <c r="S25">
        <v>0.15</v>
      </c>
    </row>
    <row r="26" spans="1:19" ht="27.6" x14ac:dyDescent="0.25">
      <c r="A26" t="s">
        <v>115</v>
      </c>
      <c r="B26" t="s">
        <v>116</v>
      </c>
      <c r="C26" t="str">
        <f>HYPERLINK("https://www.ti.com.cn/product/cn/OPA992-Q1/samplebuy","订购和质量")</f>
        <v>订购和质量</v>
      </c>
      <c r="D26" t="s">
        <v>25</v>
      </c>
      <c r="E26">
        <v>1</v>
      </c>
      <c r="F26">
        <v>2.7</v>
      </c>
      <c r="G26">
        <v>40</v>
      </c>
      <c r="H26">
        <v>10.6</v>
      </c>
      <c r="I26">
        <v>32</v>
      </c>
      <c r="J26" s="1" t="s">
        <v>26</v>
      </c>
      <c r="K26">
        <v>1</v>
      </c>
      <c r="L26" s="1" t="s">
        <v>117</v>
      </c>
      <c r="M26">
        <v>2.48</v>
      </c>
      <c r="N26" t="s">
        <v>28</v>
      </c>
      <c r="O26" t="s">
        <v>29</v>
      </c>
      <c r="P26" t="s">
        <v>118</v>
      </c>
      <c r="Q26" t="s">
        <v>119</v>
      </c>
      <c r="R26" t="s">
        <v>32</v>
      </c>
      <c r="S26">
        <v>0.25</v>
      </c>
    </row>
    <row r="27" spans="1:19" ht="27.6" x14ac:dyDescent="0.25">
      <c r="A27" t="s">
        <v>120</v>
      </c>
      <c r="B27" t="s">
        <v>121</v>
      </c>
      <c r="C27" t="str">
        <f>HYPERLINK("https://www.ti.com.cn/product/cn/OPA310/samplebuy","订购和质量")</f>
        <v>订购和质量</v>
      </c>
      <c r="D27" t="s">
        <v>25</v>
      </c>
      <c r="E27">
        <v>1</v>
      </c>
      <c r="F27">
        <v>1.5</v>
      </c>
      <c r="G27">
        <v>5.5</v>
      </c>
      <c r="H27">
        <v>3</v>
      </c>
      <c r="I27">
        <v>3</v>
      </c>
      <c r="J27" s="1" t="s">
        <v>26</v>
      </c>
      <c r="K27">
        <v>1.3</v>
      </c>
      <c r="L27" s="1" t="s">
        <v>122</v>
      </c>
      <c r="M27">
        <v>0.16500000000000001</v>
      </c>
      <c r="N27" t="s">
        <v>38</v>
      </c>
      <c r="O27" t="s">
        <v>29</v>
      </c>
      <c r="P27" t="s">
        <v>123</v>
      </c>
      <c r="Q27" t="s">
        <v>124</v>
      </c>
      <c r="R27" t="s">
        <v>32</v>
      </c>
      <c r="S27">
        <v>0.5</v>
      </c>
    </row>
    <row r="28" spans="1:19" ht="41.4" x14ac:dyDescent="0.25">
      <c r="A28" t="s">
        <v>125</v>
      </c>
      <c r="B28" t="s">
        <v>126</v>
      </c>
      <c r="C28" t="str">
        <f>HYPERLINK("https://www.ti.com.cn/product/cn/LM324B/samplebuy","订购和质量")</f>
        <v>订购和质量</v>
      </c>
      <c r="D28" t="s">
        <v>25</v>
      </c>
      <c r="E28">
        <v>4</v>
      </c>
      <c r="F28">
        <v>3</v>
      </c>
      <c r="G28">
        <v>36</v>
      </c>
      <c r="H28">
        <v>1.2</v>
      </c>
      <c r="I28">
        <v>0.5</v>
      </c>
      <c r="J28" t="s">
        <v>127</v>
      </c>
      <c r="K28">
        <v>3</v>
      </c>
      <c r="L28" s="1" t="s">
        <v>128</v>
      </c>
      <c r="M28">
        <v>0.17499999999999999</v>
      </c>
      <c r="N28" t="s">
        <v>38</v>
      </c>
      <c r="O28" t="s">
        <v>39</v>
      </c>
      <c r="P28" t="s">
        <v>94</v>
      </c>
      <c r="Q28" t="s">
        <v>129</v>
      </c>
      <c r="R28" t="s">
        <v>32</v>
      </c>
      <c r="S28">
        <v>7</v>
      </c>
    </row>
    <row r="29" spans="1:19" ht="41.4" x14ac:dyDescent="0.25">
      <c r="A29" t="s">
        <v>130</v>
      </c>
      <c r="B29" t="s">
        <v>131</v>
      </c>
      <c r="C29" t="str">
        <f>HYPERLINK("https://www.ti.com.cn/product/cn/LM2902B/samplebuy","订购和质量")</f>
        <v>订购和质量</v>
      </c>
      <c r="D29" t="s">
        <v>25</v>
      </c>
      <c r="E29">
        <v>4</v>
      </c>
      <c r="F29">
        <v>3</v>
      </c>
      <c r="G29">
        <v>36</v>
      </c>
      <c r="H29">
        <v>1.2</v>
      </c>
      <c r="I29">
        <v>0.5</v>
      </c>
      <c r="J29" t="s">
        <v>127</v>
      </c>
      <c r="K29">
        <v>3</v>
      </c>
      <c r="L29" s="1" t="s">
        <v>128</v>
      </c>
      <c r="M29">
        <v>0.17499999999999999</v>
      </c>
      <c r="N29" t="s">
        <v>38</v>
      </c>
      <c r="O29" t="s">
        <v>29</v>
      </c>
      <c r="P29" t="s">
        <v>94</v>
      </c>
      <c r="Q29" t="s">
        <v>132</v>
      </c>
      <c r="R29" t="s">
        <v>32</v>
      </c>
      <c r="S29">
        <v>7</v>
      </c>
    </row>
    <row r="30" spans="1:19" ht="27.6" x14ac:dyDescent="0.25">
      <c r="A30" t="s">
        <v>133</v>
      </c>
      <c r="B30" t="s">
        <v>134</v>
      </c>
      <c r="C30" t="str">
        <f>HYPERLINK("https://www.ti.com.cn/product/cn/OPA4310/samplebuy","订购和质量")</f>
        <v>订购和质量</v>
      </c>
      <c r="D30" t="s">
        <v>25</v>
      </c>
      <c r="E30">
        <v>4</v>
      </c>
      <c r="F30">
        <v>1.5</v>
      </c>
      <c r="G30">
        <v>5.5</v>
      </c>
      <c r="H30">
        <v>3</v>
      </c>
      <c r="I30">
        <v>3</v>
      </c>
      <c r="J30" s="1" t="s">
        <v>26</v>
      </c>
      <c r="K30">
        <v>1.3</v>
      </c>
      <c r="L30" s="1" t="s">
        <v>122</v>
      </c>
      <c r="M30">
        <v>0.16500000000000001</v>
      </c>
      <c r="N30" t="s">
        <v>38</v>
      </c>
      <c r="O30" t="s">
        <v>29</v>
      </c>
      <c r="P30" t="s">
        <v>135</v>
      </c>
      <c r="Q30" t="s">
        <v>136</v>
      </c>
      <c r="R30" t="s">
        <v>32</v>
      </c>
      <c r="S30">
        <v>0.5</v>
      </c>
    </row>
    <row r="31" spans="1:19" ht="27.6" hidden="1" x14ac:dyDescent="0.25">
      <c r="A31" t="s">
        <v>137</v>
      </c>
      <c r="B31" t="s">
        <v>138</v>
      </c>
      <c r="C31" t="str">
        <f>HYPERLINK("https://www.ti.com.cn/product/cn/OPA205/samplebuy","订购和质量")</f>
        <v>订购和质量</v>
      </c>
      <c r="D31" t="s">
        <v>56</v>
      </c>
      <c r="E31">
        <v>1</v>
      </c>
      <c r="F31">
        <v>4.5</v>
      </c>
      <c r="G31">
        <v>36</v>
      </c>
      <c r="H31">
        <v>3.6</v>
      </c>
      <c r="I31">
        <v>3.2</v>
      </c>
      <c r="J31" t="s">
        <v>57</v>
      </c>
      <c r="K31">
        <v>0.05</v>
      </c>
      <c r="L31" s="1" t="s">
        <v>139</v>
      </c>
      <c r="M31">
        <v>0.22</v>
      </c>
      <c r="N31" t="s">
        <v>38</v>
      </c>
      <c r="O31" t="s">
        <v>29</v>
      </c>
      <c r="P31" t="s">
        <v>40</v>
      </c>
      <c r="Q31" t="s">
        <v>140</v>
      </c>
      <c r="R31" t="s">
        <v>32</v>
      </c>
      <c r="S31">
        <v>0.08</v>
      </c>
    </row>
    <row r="32" spans="1:19" ht="27.6" hidden="1" x14ac:dyDescent="0.25">
      <c r="A32" t="s">
        <v>141</v>
      </c>
      <c r="B32" t="s">
        <v>142</v>
      </c>
      <c r="C32" t="str">
        <f>HYPERLINK("https://www.ti.com.cn/product/cn/OPA2186/samplebuy","订购和质量")</f>
        <v>订购和质量</v>
      </c>
      <c r="D32" t="s">
        <v>56</v>
      </c>
      <c r="E32">
        <v>2</v>
      </c>
      <c r="F32">
        <v>4.5</v>
      </c>
      <c r="G32">
        <v>24</v>
      </c>
      <c r="H32">
        <v>0.75</v>
      </c>
      <c r="I32">
        <v>0.35</v>
      </c>
      <c r="J32" s="1" t="s">
        <v>26</v>
      </c>
      <c r="K32">
        <v>5.0000000000000001E-3</v>
      </c>
      <c r="L32" s="1" t="s">
        <v>74</v>
      </c>
      <c r="M32">
        <v>0.09</v>
      </c>
      <c r="N32" t="s">
        <v>38</v>
      </c>
      <c r="O32" t="s">
        <v>29</v>
      </c>
      <c r="P32" t="s">
        <v>143</v>
      </c>
      <c r="Q32" t="s">
        <v>144</v>
      </c>
      <c r="R32" t="s">
        <v>32</v>
      </c>
      <c r="S32">
        <v>1E-3</v>
      </c>
    </row>
    <row r="33" spans="1:19" ht="27.6" hidden="1" x14ac:dyDescent="0.25">
      <c r="A33" t="s">
        <v>145</v>
      </c>
      <c r="B33" t="s">
        <v>146</v>
      </c>
      <c r="C33" t="str">
        <f>HYPERLINK("https://www.ti.com.cn/product/cn/OPA2675/samplebuy","订购和质量")</f>
        <v>订购和质量</v>
      </c>
      <c r="D33" t="s">
        <v>50</v>
      </c>
      <c r="E33">
        <v>2</v>
      </c>
      <c r="F33">
        <v>4.5</v>
      </c>
      <c r="G33">
        <v>13</v>
      </c>
      <c r="H33">
        <v>730</v>
      </c>
      <c r="I33">
        <v>3000</v>
      </c>
      <c r="J33" t="s">
        <v>36</v>
      </c>
      <c r="K33">
        <v>5</v>
      </c>
      <c r="L33" s="1" t="s">
        <v>147</v>
      </c>
      <c r="M33">
        <v>16.5</v>
      </c>
      <c r="N33" t="s">
        <v>38</v>
      </c>
      <c r="O33" t="s">
        <v>39</v>
      </c>
      <c r="P33" t="s">
        <v>148</v>
      </c>
      <c r="Q33" t="s">
        <v>149</v>
      </c>
      <c r="R33" t="s">
        <v>32</v>
      </c>
      <c r="S33">
        <v>3</v>
      </c>
    </row>
    <row r="34" spans="1:19" ht="41.4" hidden="1" x14ac:dyDescent="0.25">
      <c r="A34" t="s">
        <v>150</v>
      </c>
      <c r="B34" t="s">
        <v>151</v>
      </c>
      <c r="C34" t="str">
        <f>HYPERLINK("https://www.ti.com.cn/product/cn/OPA206/samplebuy","订购和质量")</f>
        <v>订购和质量</v>
      </c>
      <c r="D34" t="s">
        <v>56</v>
      </c>
      <c r="E34">
        <v>1</v>
      </c>
      <c r="F34">
        <v>4.5</v>
      </c>
      <c r="G34">
        <v>36</v>
      </c>
      <c r="H34">
        <v>3.6</v>
      </c>
      <c r="I34">
        <v>3.2</v>
      </c>
      <c r="J34" t="s">
        <v>57</v>
      </c>
      <c r="K34">
        <v>0.05</v>
      </c>
      <c r="L34" s="1" t="s">
        <v>152</v>
      </c>
      <c r="M34">
        <v>0.22</v>
      </c>
      <c r="N34" t="s">
        <v>38</v>
      </c>
      <c r="O34" t="s">
        <v>29</v>
      </c>
      <c r="P34" t="s">
        <v>40</v>
      </c>
      <c r="Q34" t="s">
        <v>153</v>
      </c>
      <c r="R34" t="s">
        <v>32</v>
      </c>
      <c r="S34">
        <v>0.08</v>
      </c>
    </row>
    <row r="35" spans="1:19" ht="41.4" hidden="1" x14ac:dyDescent="0.25">
      <c r="A35" t="s">
        <v>154</v>
      </c>
      <c r="B35" t="s">
        <v>155</v>
      </c>
      <c r="C35" t="str">
        <f>HYPERLINK("https://www.ti.com.cn/product/cn/OPA2328/samplebuy","订购和质量")</f>
        <v>订购和质量</v>
      </c>
      <c r="D35" t="s">
        <v>56</v>
      </c>
      <c r="E35">
        <v>2</v>
      </c>
      <c r="F35">
        <v>2.2000000000000002</v>
      </c>
      <c r="G35">
        <v>5.5</v>
      </c>
      <c r="H35">
        <v>40</v>
      </c>
      <c r="I35">
        <v>30</v>
      </c>
      <c r="J35" s="1" t="s">
        <v>26</v>
      </c>
      <c r="K35">
        <v>0.05</v>
      </c>
      <c r="L35" s="1" t="s">
        <v>113</v>
      </c>
      <c r="M35">
        <v>3.8</v>
      </c>
      <c r="N35" t="s">
        <v>38</v>
      </c>
      <c r="O35" t="s">
        <v>29</v>
      </c>
      <c r="P35" t="s">
        <v>156</v>
      </c>
      <c r="Q35" t="s">
        <v>157</v>
      </c>
      <c r="R35" t="s">
        <v>32</v>
      </c>
      <c r="S35">
        <v>0.15</v>
      </c>
    </row>
    <row r="36" spans="1:19" hidden="1" x14ac:dyDescent="0.25">
      <c r="A36" t="s">
        <v>158</v>
      </c>
      <c r="B36" t="s">
        <v>159</v>
      </c>
      <c r="C36" t="str">
        <f>HYPERLINK("https://www.ti.com.cn/product/cn/OPA4H014-SEP/samplebuy","订购和质量")</f>
        <v>订购和质量</v>
      </c>
      <c r="D36" t="s">
        <v>56</v>
      </c>
      <c r="E36">
        <v>4</v>
      </c>
      <c r="F36">
        <v>4.5</v>
      </c>
      <c r="G36">
        <v>18</v>
      </c>
      <c r="H36">
        <v>11</v>
      </c>
      <c r="I36">
        <v>20</v>
      </c>
      <c r="J36" t="s">
        <v>57</v>
      </c>
      <c r="K36">
        <v>0.12</v>
      </c>
      <c r="L36" t="s">
        <v>32</v>
      </c>
      <c r="M36">
        <v>1.8</v>
      </c>
      <c r="N36" t="s">
        <v>99</v>
      </c>
      <c r="O36" t="s">
        <v>100</v>
      </c>
      <c r="P36" t="s">
        <v>94</v>
      </c>
      <c r="Q36" t="s">
        <v>160</v>
      </c>
      <c r="R36" t="s">
        <v>32</v>
      </c>
      <c r="S36">
        <v>0.35</v>
      </c>
    </row>
    <row r="37" spans="1:19" ht="27.6" x14ac:dyDescent="0.25">
      <c r="A37" t="s">
        <v>161</v>
      </c>
      <c r="B37" t="s">
        <v>162</v>
      </c>
      <c r="C37" t="str">
        <f>HYPERLINK("https://www.ti.com.cn/product/cn/OPA2310/samplebuy","订购和质量")</f>
        <v>订购和质量</v>
      </c>
      <c r="D37" t="s">
        <v>25</v>
      </c>
      <c r="E37">
        <v>2</v>
      </c>
      <c r="F37">
        <v>1.5</v>
      </c>
      <c r="G37">
        <v>5.5</v>
      </c>
      <c r="H37">
        <v>3</v>
      </c>
      <c r="I37">
        <v>3</v>
      </c>
      <c r="J37" s="1" t="s">
        <v>26</v>
      </c>
      <c r="K37">
        <v>1.3</v>
      </c>
      <c r="L37" s="1" t="s">
        <v>122</v>
      </c>
      <c r="M37">
        <v>0.16500000000000001</v>
      </c>
      <c r="N37" t="s">
        <v>38</v>
      </c>
      <c r="O37" t="s">
        <v>29</v>
      </c>
      <c r="P37" t="s">
        <v>163</v>
      </c>
      <c r="Q37" t="s">
        <v>164</v>
      </c>
      <c r="R37" t="s">
        <v>32</v>
      </c>
      <c r="S37">
        <v>0.5</v>
      </c>
    </row>
    <row r="38" spans="1:19" ht="41.4" x14ac:dyDescent="0.25">
      <c r="A38" t="s">
        <v>165</v>
      </c>
      <c r="B38" t="s">
        <v>166</v>
      </c>
      <c r="C38" t="str">
        <f>HYPERLINK("https://www.ti.com.cn/product/cn/LM2902B-Q1/samplebuy","订购和质量")</f>
        <v>订购和质量</v>
      </c>
      <c r="D38" t="s">
        <v>25</v>
      </c>
      <c r="E38">
        <v>4</v>
      </c>
      <c r="F38">
        <v>3</v>
      </c>
      <c r="G38">
        <v>36</v>
      </c>
      <c r="H38">
        <v>1.2</v>
      </c>
      <c r="I38">
        <v>0.5</v>
      </c>
      <c r="J38" t="s">
        <v>127</v>
      </c>
      <c r="K38">
        <v>3</v>
      </c>
      <c r="L38" s="1" t="s">
        <v>128</v>
      </c>
      <c r="M38">
        <v>0.17499999999999999</v>
      </c>
      <c r="N38" t="s">
        <v>28</v>
      </c>
      <c r="O38" t="s">
        <v>29</v>
      </c>
      <c r="P38" t="s">
        <v>94</v>
      </c>
      <c r="Q38" t="s">
        <v>167</v>
      </c>
      <c r="R38" t="s">
        <v>32</v>
      </c>
      <c r="S38">
        <v>7</v>
      </c>
    </row>
    <row r="39" spans="1:19" ht="41.4" x14ac:dyDescent="0.25">
      <c r="A39" t="s">
        <v>168</v>
      </c>
      <c r="B39" t="s">
        <v>169</v>
      </c>
      <c r="C39" t="str">
        <f>HYPERLINK("https://www.ti.com.cn/product/cn/LM2904BA-Q1/samplebuy","订购和质量")</f>
        <v>订购和质量</v>
      </c>
      <c r="D39" t="s">
        <v>25</v>
      </c>
      <c r="E39">
        <v>2</v>
      </c>
      <c r="F39">
        <v>3</v>
      </c>
      <c r="G39">
        <v>36</v>
      </c>
      <c r="H39">
        <v>1.2</v>
      </c>
      <c r="I39">
        <v>0.5</v>
      </c>
      <c r="J39" t="s">
        <v>127</v>
      </c>
      <c r="K39">
        <v>2</v>
      </c>
      <c r="L39" s="1" t="s">
        <v>128</v>
      </c>
      <c r="M39">
        <v>0.3</v>
      </c>
      <c r="N39" t="s">
        <v>28</v>
      </c>
      <c r="O39" t="s">
        <v>29</v>
      </c>
      <c r="P39" t="s">
        <v>170</v>
      </c>
      <c r="Q39" t="s">
        <v>47</v>
      </c>
      <c r="R39" t="s">
        <v>32</v>
      </c>
      <c r="S39">
        <v>3.5</v>
      </c>
    </row>
    <row r="40" spans="1:19" ht="27.6" hidden="1" x14ac:dyDescent="0.25">
      <c r="A40" t="s">
        <v>171</v>
      </c>
      <c r="B40" t="s">
        <v>172</v>
      </c>
      <c r="C40" t="str">
        <f>HYPERLINK("https://www.ti.com.cn/product/cn/TLV387/samplebuy","订购和质量")</f>
        <v>订购和质量</v>
      </c>
      <c r="D40" t="s">
        <v>56</v>
      </c>
      <c r="E40">
        <v>1</v>
      </c>
      <c r="F40">
        <v>1.7</v>
      </c>
      <c r="G40">
        <v>5.5</v>
      </c>
      <c r="H40">
        <v>5.7</v>
      </c>
      <c r="I40">
        <v>2.8</v>
      </c>
      <c r="J40" s="1" t="s">
        <v>26</v>
      </c>
      <c r="K40">
        <v>0.01</v>
      </c>
      <c r="L40" s="1" t="s">
        <v>173</v>
      </c>
      <c r="M40">
        <v>0.56999999999999995</v>
      </c>
      <c r="N40" t="s">
        <v>38</v>
      </c>
      <c r="O40" t="s">
        <v>29</v>
      </c>
      <c r="P40" t="s">
        <v>79</v>
      </c>
      <c r="Q40" t="s">
        <v>174</v>
      </c>
      <c r="R40" t="s">
        <v>32</v>
      </c>
      <c r="S40">
        <v>0.01</v>
      </c>
    </row>
    <row r="41" spans="1:19" hidden="1" x14ac:dyDescent="0.25">
      <c r="A41" t="s">
        <v>175</v>
      </c>
      <c r="B41" t="s">
        <v>176</v>
      </c>
      <c r="C41" t="str">
        <f>HYPERLINK("https://www.ti.com.cn/product/cn/OPA3S2859-EP/samplebuy","订购和质量")</f>
        <v>订购和质量</v>
      </c>
      <c r="D41" t="s">
        <v>50</v>
      </c>
      <c r="E41">
        <v>2</v>
      </c>
      <c r="F41">
        <v>3.3</v>
      </c>
      <c r="G41">
        <v>5.5</v>
      </c>
      <c r="H41">
        <v>900</v>
      </c>
      <c r="I41">
        <v>350</v>
      </c>
      <c r="J41" t="s">
        <v>36</v>
      </c>
      <c r="K41">
        <v>8</v>
      </c>
      <c r="L41" t="s">
        <v>87</v>
      </c>
      <c r="M41">
        <v>41</v>
      </c>
      <c r="N41" t="s">
        <v>105</v>
      </c>
      <c r="O41" t="s">
        <v>100</v>
      </c>
      <c r="P41" t="s">
        <v>177</v>
      </c>
      <c r="Q41" t="s">
        <v>178</v>
      </c>
      <c r="R41" t="s">
        <v>32</v>
      </c>
      <c r="S41" t="s">
        <v>32</v>
      </c>
    </row>
    <row r="42" spans="1:19" ht="41.4" hidden="1" x14ac:dyDescent="0.25">
      <c r="A42" t="s">
        <v>179</v>
      </c>
      <c r="B42" t="s">
        <v>180</v>
      </c>
      <c r="C42" t="str">
        <f>HYPERLINK("https://www.ti.com.cn/product/cn/OPA182/samplebuy","订购和质量")</f>
        <v>订购和质量</v>
      </c>
      <c r="D42" t="s">
        <v>56</v>
      </c>
      <c r="E42">
        <v>1</v>
      </c>
      <c r="F42">
        <v>4.5</v>
      </c>
      <c r="G42">
        <v>36</v>
      </c>
      <c r="H42">
        <v>5</v>
      </c>
      <c r="I42">
        <v>10</v>
      </c>
      <c r="J42" t="s">
        <v>57</v>
      </c>
      <c r="K42">
        <v>4.0000000000000001E-3</v>
      </c>
      <c r="L42" s="1" t="s">
        <v>181</v>
      </c>
      <c r="M42">
        <v>0.85</v>
      </c>
      <c r="N42" t="s">
        <v>38</v>
      </c>
      <c r="O42" t="s">
        <v>29</v>
      </c>
      <c r="P42" t="s">
        <v>182</v>
      </c>
      <c r="Q42" t="s">
        <v>183</v>
      </c>
      <c r="R42" t="s">
        <v>32</v>
      </c>
      <c r="S42">
        <v>3.0000000000000001E-3</v>
      </c>
    </row>
    <row r="43" spans="1:19" ht="41.4" hidden="1" x14ac:dyDescent="0.25">
      <c r="A43" t="s">
        <v>184</v>
      </c>
      <c r="B43" t="s">
        <v>185</v>
      </c>
      <c r="C43" t="str">
        <f>HYPERLINK("https://www.ti.com.cn/product/cn/OPA4182/samplebuy","订购和质量")</f>
        <v>订购和质量</v>
      </c>
      <c r="D43" t="s">
        <v>56</v>
      </c>
      <c r="E43">
        <v>4</v>
      </c>
      <c r="F43">
        <v>4.5</v>
      </c>
      <c r="G43">
        <v>36</v>
      </c>
      <c r="H43">
        <v>5</v>
      </c>
      <c r="I43">
        <v>10</v>
      </c>
      <c r="J43" t="s">
        <v>57</v>
      </c>
      <c r="K43">
        <v>4.0000000000000001E-3</v>
      </c>
      <c r="L43" s="1" t="s">
        <v>181</v>
      </c>
      <c r="M43">
        <v>0.85</v>
      </c>
      <c r="N43" t="s">
        <v>38</v>
      </c>
      <c r="O43" t="s">
        <v>29</v>
      </c>
      <c r="P43" t="s">
        <v>75</v>
      </c>
      <c r="Q43" t="s">
        <v>41</v>
      </c>
      <c r="R43" t="s">
        <v>32</v>
      </c>
      <c r="S43">
        <v>3.0000000000000001E-3</v>
      </c>
    </row>
    <row r="44" spans="1:19" x14ac:dyDescent="0.25">
      <c r="A44" t="s">
        <v>186</v>
      </c>
      <c r="B44" t="s">
        <v>187</v>
      </c>
      <c r="C44" t="str">
        <f>HYPERLINK("https://www.ti.com.cn/product/cn/OPA1677/samplebuy","订购和质量")</f>
        <v>订购和质量</v>
      </c>
      <c r="D44" t="s">
        <v>35</v>
      </c>
      <c r="E44">
        <v>1</v>
      </c>
      <c r="F44">
        <v>4.5</v>
      </c>
      <c r="G44">
        <v>36</v>
      </c>
      <c r="H44">
        <v>16</v>
      </c>
      <c r="I44">
        <v>9</v>
      </c>
      <c r="J44" t="s">
        <v>57</v>
      </c>
      <c r="K44">
        <v>2</v>
      </c>
      <c r="L44" t="s">
        <v>188</v>
      </c>
      <c r="M44">
        <v>2</v>
      </c>
      <c r="N44" t="s">
        <v>38</v>
      </c>
      <c r="O44" t="s">
        <v>29</v>
      </c>
      <c r="P44" t="s">
        <v>182</v>
      </c>
      <c r="Q44" t="s">
        <v>189</v>
      </c>
      <c r="R44" t="s">
        <v>32</v>
      </c>
      <c r="S44">
        <v>2</v>
      </c>
    </row>
    <row r="45" spans="1:19" ht="55.2" hidden="1" x14ac:dyDescent="0.25">
      <c r="A45" t="s">
        <v>190</v>
      </c>
      <c r="B45" t="s">
        <v>191</v>
      </c>
      <c r="C45" t="str">
        <f>HYPERLINK("https://www.ti.com.cn/product/cn/OPA2388-Q1/samplebuy","订购和质量")</f>
        <v>订购和质量</v>
      </c>
      <c r="D45" t="s">
        <v>56</v>
      </c>
      <c r="E45">
        <v>2</v>
      </c>
      <c r="F45">
        <v>2.5</v>
      </c>
      <c r="G45">
        <v>5.5</v>
      </c>
      <c r="H45">
        <v>10</v>
      </c>
      <c r="I45">
        <v>5</v>
      </c>
      <c r="J45" s="1" t="s">
        <v>26</v>
      </c>
      <c r="K45">
        <v>5.0000000000000001E-3</v>
      </c>
      <c r="L45" s="1" t="s">
        <v>192</v>
      </c>
      <c r="M45">
        <v>1.7</v>
      </c>
      <c r="N45" t="s">
        <v>28</v>
      </c>
      <c r="O45" t="s">
        <v>29</v>
      </c>
      <c r="P45" t="s">
        <v>156</v>
      </c>
      <c r="Q45" t="s">
        <v>193</v>
      </c>
      <c r="R45" t="s">
        <v>194</v>
      </c>
      <c r="S45">
        <v>5.0000000000000001E-3</v>
      </c>
    </row>
    <row r="46" spans="1:19" ht="27.6" hidden="1" x14ac:dyDescent="0.25">
      <c r="A46" t="s">
        <v>195</v>
      </c>
      <c r="B46" t="s">
        <v>196</v>
      </c>
      <c r="C46" t="str">
        <f>HYPERLINK("https://www.ti.com.cn/product/cn/OPA4387/samplebuy","订购和质量")</f>
        <v>订购和质量</v>
      </c>
      <c r="D46" t="s">
        <v>56</v>
      </c>
      <c r="E46">
        <v>4</v>
      </c>
      <c r="F46">
        <v>1.7</v>
      </c>
      <c r="G46">
        <v>5.5</v>
      </c>
      <c r="H46">
        <v>5.7</v>
      </c>
      <c r="I46">
        <v>2.8</v>
      </c>
      <c r="J46" s="1" t="s">
        <v>26</v>
      </c>
      <c r="K46">
        <v>2E-3</v>
      </c>
      <c r="L46" t="s">
        <v>197</v>
      </c>
      <c r="M46">
        <v>0.56999999999999995</v>
      </c>
      <c r="N46" t="s">
        <v>38</v>
      </c>
      <c r="O46" t="s">
        <v>29</v>
      </c>
      <c r="P46" t="s">
        <v>94</v>
      </c>
      <c r="Q46" t="s">
        <v>198</v>
      </c>
      <c r="R46" t="s">
        <v>32</v>
      </c>
      <c r="S46">
        <v>3.0000000000000001E-3</v>
      </c>
    </row>
    <row r="47" spans="1:19" ht="41.4" x14ac:dyDescent="0.25">
      <c r="A47" t="s">
        <v>199</v>
      </c>
      <c r="B47" t="s">
        <v>200</v>
      </c>
      <c r="C47" t="str">
        <f>HYPERLINK("https://www.ti.com.cn/product/cn/TLV9364/samplebuy","订购和质量")</f>
        <v>订购和质量</v>
      </c>
      <c r="D47" t="s">
        <v>25</v>
      </c>
      <c r="E47">
        <v>4</v>
      </c>
      <c r="F47">
        <v>4.5</v>
      </c>
      <c r="G47">
        <v>40</v>
      </c>
      <c r="H47">
        <v>10.6</v>
      </c>
      <c r="I47">
        <v>25</v>
      </c>
      <c r="J47" s="1" t="s">
        <v>44</v>
      </c>
      <c r="K47">
        <v>1.7</v>
      </c>
      <c r="L47" s="1" t="s">
        <v>45</v>
      </c>
      <c r="M47">
        <v>2.6</v>
      </c>
      <c r="N47" t="s">
        <v>38</v>
      </c>
      <c r="O47" t="s">
        <v>29</v>
      </c>
      <c r="P47" t="s">
        <v>201</v>
      </c>
      <c r="Q47" t="s">
        <v>202</v>
      </c>
      <c r="R47" t="s">
        <v>32</v>
      </c>
      <c r="S47">
        <v>1.25</v>
      </c>
    </row>
    <row r="48" spans="1:19" ht="27.6" x14ac:dyDescent="0.25">
      <c r="A48" t="s">
        <v>203</v>
      </c>
      <c r="B48" t="s">
        <v>204</v>
      </c>
      <c r="C48" t="str">
        <f>HYPERLINK("https://www.ti.com.cn/product/cn/OPA1655/samplebuy","订购和质量")</f>
        <v>订购和质量</v>
      </c>
      <c r="D48" t="s">
        <v>35</v>
      </c>
      <c r="E48">
        <v>1</v>
      </c>
      <c r="F48">
        <v>4.5</v>
      </c>
      <c r="G48">
        <v>36</v>
      </c>
      <c r="H48">
        <v>53</v>
      </c>
      <c r="I48">
        <v>24</v>
      </c>
      <c r="J48" t="s">
        <v>57</v>
      </c>
      <c r="K48">
        <v>1</v>
      </c>
      <c r="L48" s="1" t="s">
        <v>205</v>
      </c>
      <c r="M48">
        <v>3.9</v>
      </c>
      <c r="N48" t="s">
        <v>38</v>
      </c>
      <c r="O48" t="s">
        <v>29</v>
      </c>
      <c r="P48" t="s">
        <v>182</v>
      </c>
      <c r="Q48" t="s">
        <v>206</v>
      </c>
      <c r="R48" t="s">
        <v>32</v>
      </c>
      <c r="S48">
        <v>0.3</v>
      </c>
    </row>
    <row r="49" spans="1:19" ht="41.4" x14ac:dyDescent="0.25">
      <c r="A49" t="s">
        <v>207</v>
      </c>
      <c r="B49" t="s">
        <v>208</v>
      </c>
      <c r="C49" t="str">
        <f>HYPERLINK("https://www.ti.com.cn/product/cn/TLV9164/samplebuy","订购和质量")</f>
        <v>订购和质量</v>
      </c>
      <c r="D49" t="s">
        <v>25</v>
      </c>
      <c r="E49">
        <v>4</v>
      </c>
      <c r="F49">
        <v>2.7</v>
      </c>
      <c r="G49">
        <v>16</v>
      </c>
      <c r="H49">
        <v>11</v>
      </c>
      <c r="I49">
        <v>33</v>
      </c>
      <c r="J49" s="1" t="s">
        <v>26</v>
      </c>
      <c r="K49">
        <v>1</v>
      </c>
      <c r="L49" s="1" t="s">
        <v>27</v>
      </c>
      <c r="M49">
        <v>2.4</v>
      </c>
      <c r="N49" t="s">
        <v>38</v>
      </c>
      <c r="O49" t="s">
        <v>29</v>
      </c>
      <c r="P49" t="s">
        <v>201</v>
      </c>
      <c r="Q49" t="s">
        <v>209</v>
      </c>
      <c r="R49" t="s">
        <v>32</v>
      </c>
      <c r="S49">
        <v>0.25</v>
      </c>
    </row>
    <row r="50" spans="1:19" ht="41.4" x14ac:dyDescent="0.25">
      <c r="A50" t="s">
        <v>210</v>
      </c>
      <c r="B50" t="s">
        <v>211</v>
      </c>
      <c r="C50" t="str">
        <f>HYPERLINK("https://www.ti.com.cn/product/cn/OPA4992/samplebuy","订购和质量")</f>
        <v>订购和质量</v>
      </c>
      <c r="D50" t="s">
        <v>25</v>
      </c>
      <c r="E50">
        <v>4</v>
      </c>
      <c r="F50">
        <v>2.7</v>
      </c>
      <c r="G50">
        <v>40</v>
      </c>
      <c r="H50">
        <v>10.6</v>
      </c>
      <c r="I50">
        <v>32</v>
      </c>
      <c r="J50" s="1" t="s">
        <v>26</v>
      </c>
      <c r="K50">
        <v>1</v>
      </c>
      <c r="L50" s="1" t="s">
        <v>27</v>
      </c>
      <c r="M50">
        <v>2.4</v>
      </c>
      <c r="N50" t="s">
        <v>38</v>
      </c>
      <c r="O50" t="s">
        <v>29</v>
      </c>
      <c r="P50" t="s">
        <v>201</v>
      </c>
      <c r="Q50" t="s">
        <v>212</v>
      </c>
      <c r="R50" t="s">
        <v>32</v>
      </c>
      <c r="S50">
        <v>0.25</v>
      </c>
    </row>
    <row r="51" spans="1:19" ht="27.6" hidden="1" x14ac:dyDescent="0.25">
      <c r="A51" t="s">
        <v>213</v>
      </c>
      <c r="B51" t="s">
        <v>214</v>
      </c>
      <c r="C51" t="str">
        <f>HYPERLINK("https://www.ti.com.cn/product/cn/BUF802/samplebuy","订购和质量")</f>
        <v>订购和质量</v>
      </c>
      <c r="D51" t="s">
        <v>50</v>
      </c>
      <c r="E51">
        <v>1</v>
      </c>
      <c r="F51">
        <v>9</v>
      </c>
      <c r="G51">
        <v>13</v>
      </c>
      <c r="H51">
        <v>3100</v>
      </c>
      <c r="I51">
        <v>7000</v>
      </c>
      <c r="J51" t="s">
        <v>36</v>
      </c>
      <c r="K51">
        <v>800</v>
      </c>
      <c r="L51" s="1" t="s">
        <v>215</v>
      </c>
      <c r="M51">
        <v>34</v>
      </c>
      <c r="N51" t="s">
        <v>38</v>
      </c>
      <c r="O51" t="s">
        <v>39</v>
      </c>
      <c r="P51" t="s">
        <v>148</v>
      </c>
      <c r="Q51" t="s">
        <v>216</v>
      </c>
      <c r="R51" t="s">
        <v>32</v>
      </c>
      <c r="S51">
        <v>700</v>
      </c>
    </row>
    <row r="52" spans="1:19" ht="27.6" x14ac:dyDescent="0.25">
      <c r="A52" t="s">
        <v>217</v>
      </c>
      <c r="B52" t="s">
        <v>218</v>
      </c>
      <c r="C52" t="str">
        <f>HYPERLINK("https://www.ti.com.cn/product/cn/TLV9361/samplebuy","订购和质量")</f>
        <v>订购和质量</v>
      </c>
      <c r="D52" t="s">
        <v>25</v>
      </c>
      <c r="E52">
        <v>1</v>
      </c>
      <c r="F52">
        <v>4.5</v>
      </c>
      <c r="G52">
        <v>40</v>
      </c>
      <c r="H52">
        <v>10.6</v>
      </c>
      <c r="I52">
        <v>25</v>
      </c>
      <c r="J52" s="1" t="s">
        <v>44</v>
      </c>
      <c r="K52">
        <v>1.7</v>
      </c>
      <c r="L52" s="1" t="s">
        <v>219</v>
      </c>
      <c r="M52">
        <v>2.6</v>
      </c>
      <c r="N52" t="s">
        <v>38</v>
      </c>
      <c r="O52" t="s">
        <v>29</v>
      </c>
      <c r="P52" t="s">
        <v>118</v>
      </c>
      <c r="Q52" t="s">
        <v>220</v>
      </c>
      <c r="R52" t="s">
        <v>32</v>
      </c>
      <c r="S52">
        <v>1.25</v>
      </c>
    </row>
    <row r="53" spans="1:19" ht="41.4" x14ac:dyDescent="0.25">
      <c r="A53" t="s">
        <v>221</v>
      </c>
      <c r="B53" t="s">
        <v>222</v>
      </c>
      <c r="C53" t="str">
        <f>HYPERLINK("https://www.ti.com.cn/product/cn/TLV9161/samplebuy","订购和质量")</f>
        <v>订购和质量</v>
      </c>
      <c r="D53" t="s">
        <v>25</v>
      </c>
      <c r="E53">
        <v>1</v>
      </c>
      <c r="F53">
        <v>2.7</v>
      </c>
      <c r="G53">
        <v>16</v>
      </c>
      <c r="H53">
        <v>11</v>
      </c>
      <c r="I53">
        <v>33</v>
      </c>
      <c r="J53" s="1" t="s">
        <v>26</v>
      </c>
      <c r="K53">
        <v>1</v>
      </c>
      <c r="L53" s="1" t="s">
        <v>223</v>
      </c>
      <c r="M53">
        <v>2.48</v>
      </c>
      <c r="N53" t="s">
        <v>38</v>
      </c>
      <c r="O53" t="s">
        <v>29</v>
      </c>
      <c r="P53" t="s">
        <v>224</v>
      </c>
      <c r="Q53" t="s">
        <v>225</v>
      </c>
      <c r="R53" t="s">
        <v>32</v>
      </c>
      <c r="S53">
        <v>0.25</v>
      </c>
    </row>
    <row r="54" spans="1:19" ht="41.4" hidden="1" x14ac:dyDescent="0.25">
      <c r="A54" t="s">
        <v>226</v>
      </c>
      <c r="B54" t="s">
        <v>227</v>
      </c>
      <c r="C54" t="str">
        <f>HYPERLINK("https://www.ti.com.cn/product/cn/OPA863/samplebuy","订购和质量")</f>
        <v>订购和质量</v>
      </c>
      <c r="D54" t="s">
        <v>50</v>
      </c>
      <c r="E54">
        <v>1</v>
      </c>
      <c r="F54">
        <v>2.7</v>
      </c>
      <c r="G54">
        <v>12.6</v>
      </c>
      <c r="H54">
        <v>50</v>
      </c>
      <c r="I54">
        <v>105</v>
      </c>
      <c r="J54" s="1" t="s">
        <v>26</v>
      </c>
      <c r="K54">
        <v>1.3</v>
      </c>
      <c r="L54" s="1" t="s">
        <v>51</v>
      </c>
      <c r="M54">
        <v>0.7</v>
      </c>
      <c r="N54" t="s">
        <v>38</v>
      </c>
      <c r="O54" t="s">
        <v>29</v>
      </c>
      <c r="P54" t="s">
        <v>228</v>
      </c>
      <c r="Q54" t="s">
        <v>229</v>
      </c>
      <c r="R54" t="s">
        <v>32</v>
      </c>
      <c r="S54">
        <v>0.9</v>
      </c>
    </row>
    <row r="55" spans="1:19" ht="27.6" x14ac:dyDescent="0.25">
      <c r="A55" t="s">
        <v>230</v>
      </c>
      <c r="B55" t="s">
        <v>231</v>
      </c>
      <c r="C55" t="str">
        <f>HYPERLINK("https://www.ti.com.cn/product/cn/TLV9362/samplebuy","订购和质量")</f>
        <v>订购和质量</v>
      </c>
      <c r="D55" t="s">
        <v>25</v>
      </c>
      <c r="E55">
        <v>2</v>
      </c>
      <c r="F55">
        <v>4.5</v>
      </c>
      <c r="G55">
        <v>40</v>
      </c>
      <c r="H55">
        <v>10.6</v>
      </c>
      <c r="I55">
        <v>25</v>
      </c>
      <c r="J55" s="1" t="s">
        <v>44</v>
      </c>
      <c r="K55">
        <v>1.7</v>
      </c>
      <c r="L55" s="1" t="s">
        <v>219</v>
      </c>
      <c r="M55">
        <v>2.6</v>
      </c>
      <c r="N55" t="s">
        <v>38</v>
      </c>
      <c r="O55" t="s">
        <v>29</v>
      </c>
      <c r="P55" t="s">
        <v>232</v>
      </c>
      <c r="Q55" t="s">
        <v>233</v>
      </c>
      <c r="R55" t="s">
        <v>32</v>
      </c>
      <c r="S55">
        <v>1.25</v>
      </c>
    </row>
    <row r="56" spans="1:19" ht="41.4" x14ac:dyDescent="0.25">
      <c r="A56" t="s">
        <v>234</v>
      </c>
      <c r="B56" t="s">
        <v>235</v>
      </c>
      <c r="C56" t="str">
        <f>HYPERLINK("https://www.ti.com.cn/product/cn/TLV9162/samplebuy","订购和质量")</f>
        <v>订购和质量</v>
      </c>
      <c r="D56" t="s">
        <v>25</v>
      </c>
      <c r="E56">
        <v>2</v>
      </c>
      <c r="F56">
        <v>2.7</v>
      </c>
      <c r="G56">
        <v>16</v>
      </c>
      <c r="H56">
        <v>11</v>
      </c>
      <c r="I56">
        <v>33</v>
      </c>
      <c r="J56" s="1" t="s">
        <v>26</v>
      </c>
      <c r="K56">
        <v>1</v>
      </c>
      <c r="L56" s="1" t="s">
        <v>27</v>
      </c>
      <c r="M56">
        <v>2.4</v>
      </c>
      <c r="N56" t="s">
        <v>38</v>
      </c>
      <c r="O56" t="s">
        <v>29</v>
      </c>
      <c r="P56" t="s">
        <v>236</v>
      </c>
      <c r="Q56" t="s">
        <v>237</v>
      </c>
      <c r="R56" t="s">
        <v>32</v>
      </c>
      <c r="S56">
        <v>0.25</v>
      </c>
    </row>
    <row r="57" spans="1:19" ht="41.4" x14ac:dyDescent="0.25">
      <c r="A57" t="s">
        <v>238</v>
      </c>
      <c r="B57" t="s">
        <v>239</v>
      </c>
      <c r="C57" t="str">
        <f>HYPERLINK("https://www.ti.com.cn/product/cn/OPA992/samplebuy","订购和质量")</f>
        <v>订购和质量</v>
      </c>
      <c r="D57" t="s">
        <v>25</v>
      </c>
      <c r="E57">
        <v>1</v>
      </c>
      <c r="F57">
        <v>2.7</v>
      </c>
      <c r="G57">
        <v>40</v>
      </c>
      <c r="H57">
        <v>10.6</v>
      </c>
      <c r="I57">
        <v>32</v>
      </c>
      <c r="J57" s="1" t="s">
        <v>26</v>
      </c>
      <c r="K57">
        <v>1</v>
      </c>
      <c r="L57" s="1" t="s">
        <v>223</v>
      </c>
      <c r="M57">
        <v>2.48</v>
      </c>
      <c r="N57" t="s">
        <v>38</v>
      </c>
      <c r="O57" t="s">
        <v>29</v>
      </c>
      <c r="P57" t="s">
        <v>224</v>
      </c>
      <c r="Q57" t="s">
        <v>240</v>
      </c>
      <c r="R57" t="s">
        <v>32</v>
      </c>
      <c r="S57">
        <v>0.25</v>
      </c>
    </row>
    <row r="58" spans="1:19" ht="41.4" x14ac:dyDescent="0.25">
      <c r="A58" t="s">
        <v>241</v>
      </c>
      <c r="B58" t="s">
        <v>242</v>
      </c>
      <c r="C58" t="str">
        <f>HYPERLINK("https://www.ti.com.cn/product/cn/OPA2992/samplebuy","订购和质量")</f>
        <v>订购和质量</v>
      </c>
      <c r="D58" t="s">
        <v>25</v>
      </c>
      <c r="E58">
        <v>2</v>
      </c>
      <c r="F58">
        <v>2.7</v>
      </c>
      <c r="G58">
        <v>40</v>
      </c>
      <c r="H58">
        <v>10.6</v>
      </c>
      <c r="I58">
        <v>32</v>
      </c>
      <c r="J58" s="1" t="s">
        <v>26</v>
      </c>
      <c r="K58">
        <v>1</v>
      </c>
      <c r="L58" s="1" t="s">
        <v>27</v>
      </c>
      <c r="M58">
        <v>2.4</v>
      </c>
      <c r="N58" t="s">
        <v>38</v>
      </c>
      <c r="O58" t="s">
        <v>29</v>
      </c>
      <c r="P58" t="s">
        <v>236</v>
      </c>
      <c r="Q58" t="s">
        <v>243</v>
      </c>
      <c r="R58" t="s">
        <v>32</v>
      </c>
      <c r="S58">
        <v>0.25</v>
      </c>
    </row>
    <row r="59" spans="1:19" ht="27.6" hidden="1" x14ac:dyDescent="0.25">
      <c r="A59" t="s">
        <v>244</v>
      </c>
      <c r="B59" t="s">
        <v>245</v>
      </c>
      <c r="C59" t="str">
        <f>HYPERLINK("https://www.ti.com.cn/product/cn/OPA387/samplebuy","订购和质量")</f>
        <v>订购和质量</v>
      </c>
      <c r="D59" t="s">
        <v>56</v>
      </c>
      <c r="E59">
        <v>1</v>
      </c>
      <c r="F59">
        <v>1.7</v>
      </c>
      <c r="G59">
        <v>5.5</v>
      </c>
      <c r="H59">
        <v>5.7</v>
      </c>
      <c r="I59">
        <v>2.8</v>
      </c>
      <c r="J59" s="1" t="s">
        <v>26</v>
      </c>
      <c r="K59">
        <v>2E-3</v>
      </c>
      <c r="L59" t="s">
        <v>197</v>
      </c>
      <c r="M59">
        <v>0.56999999999999995</v>
      </c>
      <c r="N59" t="s">
        <v>38</v>
      </c>
      <c r="O59" t="s">
        <v>29</v>
      </c>
      <c r="P59" t="s">
        <v>79</v>
      </c>
      <c r="Q59" t="s">
        <v>246</v>
      </c>
      <c r="R59" t="s">
        <v>32</v>
      </c>
      <c r="S59">
        <v>3.0000000000000001E-3</v>
      </c>
    </row>
    <row r="60" spans="1:19" ht="41.4" hidden="1" x14ac:dyDescent="0.25">
      <c r="A60" t="s">
        <v>247</v>
      </c>
      <c r="B60" t="s">
        <v>248</v>
      </c>
      <c r="C60" t="str">
        <f>HYPERLINK("https://www.ti.com.cn/product/cn/OPA4189/samplebuy","订购和质量")</f>
        <v>订购和质量</v>
      </c>
      <c r="D60" t="s">
        <v>56</v>
      </c>
      <c r="E60">
        <v>4</v>
      </c>
      <c r="F60">
        <v>4.5</v>
      </c>
      <c r="G60">
        <v>36</v>
      </c>
      <c r="H60">
        <v>14</v>
      </c>
      <c r="I60">
        <v>20</v>
      </c>
      <c r="J60" t="s">
        <v>57</v>
      </c>
      <c r="K60">
        <v>3.0000000000000001E-3</v>
      </c>
      <c r="L60" s="1" t="s">
        <v>249</v>
      </c>
      <c r="M60">
        <v>1.3</v>
      </c>
      <c r="N60" t="s">
        <v>38</v>
      </c>
      <c r="O60" t="s">
        <v>29</v>
      </c>
      <c r="P60" t="s">
        <v>201</v>
      </c>
      <c r="Q60" t="s">
        <v>250</v>
      </c>
      <c r="R60" t="s">
        <v>32</v>
      </c>
      <c r="S60">
        <v>5.0000000000000001E-3</v>
      </c>
    </row>
    <row r="61" spans="1:19" ht="41.4" x14ac:dyDescent="0.25">
      <c r="A61" t="s">
        <v>251</v>
      </c>
      <c r="B61" t="s">
        <v>252</v>
      </c>
      <c r="C61" t="str">
        <f>HYPERLINK("https://www.ti.com.cn/product/cn/TLV9351-Q1/samplebuy","订购和质量")</f>
        <v>订购和质量</v>
      </c>
      <c r="D61" t="s">
        <v>25</v>
      </c>
      <c r="E61">
        <v>1</v>
      </c>
      <c r="F61">
        <v>4.5</v>
      </c>
      <c r="G61">
        <v>40</v>
      </c>
      <c r="H61">
        <v>3.5</v>
      </c>
      <c r="I61">
        <v>20</v>
      </c>
      <c r="J61" s="1" t="s">
        <v>44</v>
      </c>
      <c r="K61">
        <v>1.8</v>
      </c>
      <c r="L61" s="1" t="s">
        <v>253</v>
      </c>
      <c r="M61">
        <v>0.65</v>
      </c>
      <c r="N61" t="s">
        <v>28</v>
      </c>
      <c r="O61" t="s">
        <v>29</v>
      </c>
      <c r="P61" t="s">
        <v>79</v>
      </c>
      <c r="Q61" t="s">
        <v>254</v>
      </c>
      <c r="R61" t="s">
        <v>32</v>
      </c>
      <c r="S61">
        <v>1.5</v>
      </c>
    </row>
    <row r="62" spans="1:19" ht="55.2" x14ac:dyDescent="0.25">
      <c r="A62" t="s">
        <v>255</v>
      </c>
      <c r="B62" t="s">
        <v>256</v>
      </c>
      <c r="C62" t="str">
        <f>HYPERLINK("https://www.ti.com.cn/product/cn/TLV9151-Q1/samplebuy","订购和质量")</f>
        <v>订购和质量</v>
      </c>
      <c r="D62" t="s">
        <v>25</v>
      </c>
      <c r="E62">
        <v>1</v>
      </c>
      <c r="F62">
        <v>2.7</v>
      </c>
      <c r="G62">
        <v>16</v>
      </c>
      <c r="H62">
        <v>4.5</v>
      </c>
      <c r="I62">
        <v>21</v>
      </c>
      <c r="J62" s="1" t="s">
        <v>26</v>
      </c>
      <c r="K62">
        <v>0.89500000000000002</v>
      </c>
      <c r="L62" s="1" t="s">
        <v>257</v>
      </c>
      <c r="M62">
        <v>0.56000000000000005</v>
      </c>
      <c r="N62" t="s">
        <v>28</v>
      </c>
      <c r="O62" t="s">
        <v>29</v>
      </c>
      <c r="P62" t="s">
        <v>79</v>
      </c>
      <c r="Q62" t="s">
        <v>258</v>
      </c>
      <c r="R62" t="s">
        <v>32</v>
      </c>
      <c r="S62">
        <v>0.3</v>
      </c>
    </row>
    <row r="63" spans="1:19" ht="41.4" x14ac:dyDescent="0.25">
      <c r="A63" t="s">
        <v>259</v>
      </c>
      <c r="B63" t="s">
        <v>260</v>
      </c>
      <c r="C63" t="str">
        <f>HYPERLINK("https://www.ti.com.cn/product/cn/OPA991-Q1/samplebuy","订购和质量")</f>
        <v>订购和质量</v>
      </c>
      <c r="D63" t="s">
        <v>25</v>
      </c>
      <c r="E63">
        <v>1</v>
      </c>
      <c r="F63">
        <v>2.7</v>
      </c>
      <c r="G63">
        <v>40</v>
      </c>
      <c r="H63">
        <v>4.5</v>
      </c>
      <c r="I63">
        <v>21</v>
      </c>
      <c r="J63" s="1" t="s">
        <v>26</v>
      </c>
      <c r="K63">
        <v>0.89500000000000002</v>
      </c>
      <c r="L63" s="1" t="s">
        <v>261</v>
      </c>
      <c r="M63">
        <v>0.56000000000000005</v>
      </c>
      <c r="N63" t="s">
        <v>28</v>
      </c>
      <c r="O63" t="s">
        <v>29</v>
      </c>
      <c r="P63" t="s">
        <v>79</v>
      </c>
      <c r="Q63" t="s">
        <v>262</v>
      </c>
      <c r="R63" t="s">
        <v>32</v>
      </c>
      <c r="S63">
        <v>0.3</v>
      </c>
    </row>
    <row r="64" spans="1:19" ht="27.6" hidden="1" x14ac:dyDescent="0.25">
      <c r="A64" t="s">
        <v>263</v>
      </c>
      <c r="B64" t="s">
        <v>264</v>
      </c>
      <c r="C64" t="str">
        <f>HYPERLINK("https://www.ti.com.cn/product/cn/LMP7704-SP/samplebuy","订购和质量")</f>
        <v>订购和质量</v>
      </c>
      <c r="D64" t="s">
        <v>56</v>
      </c>
      <c r="E64">
        <v>4</v>
      </c>
      <c r="F64">
        <v>2.7</v>
      </c>
      <c r="G64">
        <v>12</v>
      </c>
      <c r="H64">
        <v>2.5</v>
      </c>
      <c r="I64">
        <v>1</v>
      </c>
      <c r="J64" s="1" t="s">
        <v>26</v>
      </c>
      <c r="K64">
        <v>0.26</v>
      </c>
      <c r="L64" t="s">
        <v>32</v>
      </c>
      <c r="M64">
        <v>0.8</v>
      </c>
      <c r="N64" t="s">
        <v>99</v>
      </c>
      <c r="O64" t="s">
        <v>100</v>
      </c>
      <c r="P64" t="s">
        <v>265</v>
      </c>
      <c r="Q64" t="s">
        <v>266</v>
      </c>
      <c r="R64" t="s">
        <v>32</v>
      </c>
      <c r="S64">
        <v>1</v>
      </c>
    </row>
    <row r="65" spans="1:19" ht="41.4" hidden="1" x14ac:dyDescent="0.25">
      <c r="A65" t="s">
        <v>267</v>
      </c>
      <c r="B65" t="s">
        <v>268</v>
      </c>
      <c r="C65" t="str">
        <f>HYPERLINK("https://www.ti.com.cn/product/cn/OPA3S328/samplebuy","订购和质量")</f>
        <v>订购和质量</v>
      </c>
      <c r="D65" t="s">
        <v>56</v>
      </c>
      <c r="E65">
        <v>2</v>
      </c>
      <c r="F65">
        <v>2.2000000000000002</v>
      </c>
      <c r="G65">
        <v>5.5</v>
      </c>
      <c r="H65">
        <v>40</v>
      </c>
      <c r="I65">
        <v>30</v>
      </c>
      <c r="J65" s="1" t="s">
        <v>26</v>
      </c>
      <c r="K65">
        <v>0.06</v>
      </c>
      <c r="L65" s="1" t="s">
        <v>269</v>
      </c>
      <c r="M65">
        <v>3.8</v>
      </c>
      <c r="N65" t="s">
        <v>38</v>
      </c>
      <c r="O65" t="s">
        <v>29</v>
      </c>
      <c r="P65" t="s">
        <v>270</v>
      </c>
      <c r="Q65" t="s">
        <v>271</v>
      </c>
      <c r="R65" t="s">
        <v>32</v>
      </c>
      <c r="S65">
        <v>0.15</v>
      </c>
    </row>
    <row r="66" spans="1:19" ht="27.6" hidden="1" x14ac:dyDescent="0.25">
      <c r="A66" t="s">
        <v>272</v>
      </c>
      <c r="B66" t="s">
        <v>273</v>
      </c>
      <c r="C66" t="str">
        <f>HYPERLINK("https://www.ti.com.cn/product/cn/OPA397/samplebuy","订购和质量")</f>
        <v>订购和质量</v>
      </c>
      <c r="D66" t="s">
        <v>56</v>
      </c>
      <c r="E66">
        <v>1</v>
      </c>
      <c r="F66">
        <v>1.7</v>
      </c>
      <c r="G66">
        <v>5.5</v>
      </c>
      <c r="H66">
        <v>13</v>
      </c>
      <c r="I66">
        <v>4.5</v>
      </c>
      <c r="J66" s="1" t="s">
        <v>26</v>
      </c>
      <c r="K66">
        <v>0.06</v>
      </c>
      <c r="L66" t="s">
        <v>63</v>
      </c>
      <c r="M66">
        <v>1.22</v>
      </c>
      <c r="N66" t="s">
        <v>38</v>
      </c>
      <c r="O66" t="s">
        <v>29</v>
      </c>
      <c r="P66" t="s">
        <v>79</v>
      </c>
      <c r="Q66" t="s">
        <v>274</v>
      </c>
      <c r="R66" t="s">
        <v>32</v>
      </c>
      <c r="S66">
        <v>0.16</v>
      </c>
    </row>
    <row r="67" spans="1:19" ht="27.6" hidden="1" x14ac:dyDescent="0.25">
      <c r="A67" t="s">
        <v>275</v>
      </c>
      <c r="B67" t="s">
        <v>276</v>
      </c>
      <c r="C67" t="str">
        <f>HYPERLINK("https://www.ti.com.cn/product/cn/OPA392/samplebuy","订购和质量")</f>
        <v>订购和质量</v>
      </c>
      <c r="D67" t="s">
        <v>56</v>
      </c>
      <c r="E67">
        <v>1</v>
      </c>
      <c r="F67">
        <v>1.7</v>
      </c>
      <c r="G67">
        <v>5.5</v>
      </c>
      <c r="H67">
        <v>13</v>
      </c>
      <c r="I67">
        <v>4.5</v>
      </c>
      <c r="J67" s="1" t="s">
        <v>26</v>
      </c>
      <c r="K67">
        <v>0.01</v>
      </c>
      <c r="L67" t="s">
        <v>63</v>
      </c>
      <c r="M67">
        <v>1.22</v>
      </c>
      <c r="N67" t="s">
        <v>38</v>
      </c>
      <c r="O67" t="s">
        <v>29</v>
      </c>
      <c r="P67" t="s">
        <v>79</v>
      </c>
      <c r="Q67" t="s">
        <v>277</v>
      </c>
      <c r="R67" t="s">
        <v>32</v>
      </c>
      <c r="S67">
        <v>0.16</v>
      </c>
    </row>
    <row r="68" spans="1:19" ht="41.4" x14ac:dyDescent="0.25">
      <c r="A68" t="s">
        <v>278</v>
      </c>
      <c r="B68" t="s">
        <v>279</v>
      </c>
      <c r="C68" t="str">
        <f>HYPERLINK("https://www.ti.com.cn/product/cn/TL081H/samplebuy","订购和质量")</f>
        <v>订购和质量</v>
      </c>
      <c r="D68" t="s">
        <v>25</v>
      </c>
      <c r="E68">
        <v>1</v>
      </c>
      <c r="F68">
        <v>4.5</v>
      </c>
      <c r="G68">
        <v>40</v>
      </c>
      <c r="H68">
        <v>5.25</v>
      </c>
      <c r="I68">
        <v>20</v>
      </c>
      <c r="J68" t="s">
        <v>280</v>
      </c>
      <c r="K68">
        <v>4</v>
      </c>
      <c r="L68" s="1" t="s">
        <v>128</v>
      </c>
      <c r="M68">
        <v>0.9375</v>
      </c>
      <c r="N68" t="s">
        <v>38</v>
      </c>
      <c r="O68" t="s">
        <v>29</v>
      </c>
      <c r="P68" t="s">
        <v>281</v>
      </c>
      <c r="Q68" t="s">
        <v>282</v>
      </c>
      <c r="R68" t="s">
        <v>32</v>
      </c>
      <c r="S68">
        <v>2</v>
      </c>
    </row>
    <row r="69" spans="1:19" ht="27.6" hidden="1" x14ac:dyDescent="0.25">
      <c r="A69" t="s">
        <v>283</v>
      </c>
      <c r="B69" t="s">
        <v>284</v>
      </c>
      <c r="C69" t="str">
        <f>HYPERLINK("https://www.ti.com.cn/product/cn/OPA396/samplebuy","订购和质量")</f>
        <v>订购和质量</v>
      </c>
      <c r="D69" t="s">
        <v>56</v>
      </c>
      <c r="E69">
        <v>1</v>
      </c>
      <c r="F69">
        <v>1.7</v>
      </c>
      <c r="G69">
        <v>5.5</v>
      </c>
      <c r="H69">
        <v>1</v>
      </c>
      <c r="I69">
        <v>1</v>
      </c>
      <c r="J69" s="1" t="s">
        <v>26</v>
      </c>
      <c r="K69">
        <v>0.1</v>
      </c>
      <c r="L69" t="s">
        <v>63</v>
      </c>
      <c r="M69">
        <v>2.35E-2</v>
      </c>
      <c r="N69" t="s">
        <v>38</v>
      </c>
      <c r="O69" t="s">
        <v>29</v>
      </c>
      <c r="P69" t="s">
        <v>46</v>
      </c>
      <c r="Q69" t="s">
        <v>285</v>
      </c>
      <c r="R69" t="s">
        <v>32</v>
      </c>
      <c r="S69">
        <v>1</v>
      </c>
    </row>
    <row r="70" spans="1:19" ht="41.4" x14ac:dyDescent="0.25">
      <c r="A70" t="s">
        <v>286</v>
      </c>
      <c r="B70" t="s">
        <v>287</v>
      </c>
      <c r="C70" t="str">
        <f>HYPERLINK("https://www.ti.com.cn/product/cn/TL071H/samplebuy","订购和质量")</f>
        <v>订购和质量</v>
      </c>
      <c r="D70" t="s">
        <v>25</v>
      </c>
      <c r="E70">
        <v>1</v>
      </c>
      <c r="F70">
        <v>4.5</v>
      </c>
      <c r="G70">
        <v>40</v>
      </c>
      <c r="H70">
        <v>5.25</v>
      </c>
      <c r="I70">
        <v>20</v>
      </c>
      <c r="J70" t="s">
        <v>280</v>
      </c>
      <c r="K70">
        <v>4</v>
      </c>
      <c r="L70" s="1" t="s">
        <v>128</v>
      </c>
      <c r="M70">
        <v>0.9375</v>
      </c>
      <c r="N70" t="s">
        <v>38</v>
      </c>
      <c r="O70" t="s">
        <v>29</v>
      </c>
      <c r="P70" t="s">
        <v>281</v>
      </c>
      <c r="Q70" t="s">
        <v>282</v>
      </c>
      <c r="R70" t="s">
        <v>32</v>
      </c>
      <c r="S70">
        <v>2</v>
      </c>
    </row>
    <row r="71" spans="1:19" ht="41.4" hidden="1" x14ac:dyDescent="0.25">
      <c r="A71" t="s">
        <v>288</v>
      </c>
      <c r="B71" t="s">
        <v>289</v>
      </c>
      <c r="C71" t="str">
        <f>HYPERLINK("https://www.ti.com.cn/product/cn/OPA4863/samplebuy","订购和质量")</f>
        <v>订购和质量</v>
      </c>
      <c r="D71" t="s">
        <v>50</v>
      </c>
      <c r="E71">
        <v>4</v>
      </c>
      <c r="F71">
        <v>2.7</v>
      </c>
      <c r="G71">
        <v>12.6</v>
      </c>
      <c r="H71">
        <v>50</v>
      </c>
      <c r="I71">
        <v>105</v>
      </c>
      <c r="J71" s="1" t="s">
        <v>26</v>
      </c>
      <c r="K71">
        <v>1.3</v>
      </c>
      <c r="L71" s="1" t="s">
        <v>51</v>
      </c>
      <c r="M71">
        <v>0.7</v>
      </c>
      <c r="N71" t="s">
        <v>38</v>
      </c>
      <c r="O71" t="s">
        <v>29</v>
      </c>
      <c r="P71" t="s">
        <v>94</v>
      </c>
      <c r="Q71" t="s">
        <v>53</v>
      </c>
      <c r="R71" t="s">
        <v>32</v>
      </c>
      <c r="S71">
        <v>1</v>
      </c>
    </row>
    <row r="72" spans="1:19" ht="41.4" x14ac:dyDescent="0.25">
      <c r="A72" t="s">
        <v>290</v>
      </c>
      <c r="B72" t="s">
        <v>291</v>
      </c>
      <c r="C72" t="str">
        <f>HYPERLINK("https://www.ti.com.cn/product/cn/TL082H/samplebuy","订购和质量")</f>
        <v>订购和质量</v>
      </c>
      <c r="D72" t="s">
        <v>25</v>
      </c>
      <c r="E72">
        <v>2</v>
      </c>
      <c r="F72">
        <v>4.5</v>
      </c>
      <c r="G72">
        <v>40</v>
      </c>
      <c r="H72">
        <v>5.25</v>
      </c>
      <c r="I72">
        <v>20</v>
      </c>
      <c r="J72" t="s">
        <v>280</v>
      </c>
      <c r="K72">
        <v>4</v>
      </c>
      <c r="L72" s="1" t="s">
        <v>128</v>
      </c>
      <c r="M72">
        <v>0.9375</v>
      </c>
      <c r="N72" t="s">
        <v>38</v>
      </c>
      <c r="O72" t="s">
        <v>29</v>
      </c>
      <c r="P72" t="s">
        <v>292</v>
      </c>
      <c r="Q72" t="s">
        <v>293</v>
      </c>
      <c r="R72" t="s">
        <v>32</v>
      </c>
      <c r="S72">
        <v>2</v>
      </c>
    </row>
    <row r="73" spans="1:19" ht="41.4" x14ac:dyDescent="0.25">
      <c r="A73" t="s">
        <v>294</v>
      </c>
      <c r="B73" t="s">
        <v>295</v>
      </c>
      <c r="C73" t="str">
        <f>HYPERLINK("https://www.ti.com.cn/product/cn/TL072H/samplebuy","订购和质量")</f>
        <v>订购和质量</v>
      </c>
      <c r="D73" t="s">
        <v>25</v>
      </c>
      <c r="E73">
        <v>2</v>
      </c>
      <c r="F73">
        <v>4.5</v>
      </c>
      <c r="G73">
        <v>40</v>
      </c>
      <c r="H73">
        <v>5.25</v>
      </c>
      <c r="I73">
        <v>20</v>
      </c>
      <c r="J73" t="s">
        <v>280</v>
      </c>
      <c r="K73">
        <v>4</v>
      </c>
      <c r="L73" s="1" t="s">
        <v>128</v>
      </c>
      <c r="M73">
        <v>0.9375</v>
      </c>
      <c r="N73" t="s">
        <v>38</v>
      </c>
      <c r="O73" t="s">
        <v>29</v>
      </c>
      <c r="P73" t="s">
        <v>292</v>
      </c>
      <c r="Q73" t="s">
        <v>293</v>
      </c>
      <c r="R73" t="s">
        <v>32</v>
      </c>
      <c r="S73">
        <v>2</v>
      </c>
    </row>
    <row r="74" spans="1:19" ht="41.4" hidden="1" x14ac:dyDescent="0.25">
      <c r="A74" t="s">
        <v>296</v>
      </c>
      <c r="B74" t="s">
        <v>297</v>
      </c>
      <c r="C74" t="str">
        <f>HYPERLINK("https://www.ti.com.cn/product/cn/OPA2205/samplebuy","订购和质量")</f>
        <v>订购和质量</v>
      </c>
      <c r="D74" t="s">
        <v>56</v>
      </c>
      <c r="E74">
        <v>2</v>
      </c>
      <c r="F74">
        <v>4.5</v>
      </c>
      <c r="G74">
        <v>36</v>
      </c>
      <c r="H74">
        <v>3.6</v>
      </c>
      <c r="I74">
        <v>4</v>
      </c>
      <c r="J74" t="s">
        <v>57</v>
      </c>
      <c r="K74">
        <v>1.4999999999999999E-2</v>
      </c>
      <c r="L74" s="1" t="s">
        <v>93</v>
      </c>
      <c r="M74">
        <v>0.22</v>
      </c>
      <c r="N74" t="s">
        <v>38</v>
      </c>
      <c r="O74" t="s">
        <v>29</v>
      </c>
      <c r="P74" t="s">
        <v>156</v>
      </c>
      <c r="Q74" t="s">
        <v>298</v>
      </c>
      <c r="R74" t="s">
        <v>32</v>
      </c>
      <c r="S74">
        <v>0.04</v>
      </c>
    </row>
    <row r="75" spans="1:19" ht="55.2" x14ac:dyDescent="0.25">
      <c r="A75" t="s">
        <v>299</v>
      </c>
      <c r="B75" t="s">
        <v>300</v>
      </c>
      <c r="C75" t="str">
        <f>HYPERLINK("https://www.ti.com.cn/product/cn/TLV9354-Q1/samplebuy","订购和质量")</f>
        <v>订购和质量</v>
      </c>
      <c r="D75" t="s">
        <v>25</v>
      </c>
      <c r="E75">
        <v>4</v>
      </c>
      <c r="F75">
        <v>4.5</v>
      </c>
      <c r="G75">
        <v>40</v>
      </c>
      <c r="H75">
        <v>3.5</v>
      </c>
      <c r="I75">
        <v>20</v>
      </c>
      <c r="J75" s="1" t="s">
        <v>44</v>
      </c>
      <c r="K75">
        <v>1.8</v>
      </c>
      <c r="L75" s="1" t="s">
        <v>301</v>
      </c>
      <c r="M75">
        <v>0.65</v>
      </c>
      <c r="N75" t="s">
        <v>28</v>
      </c>
      <c r="O75" t="s">
        <v>29</v>
      </c>
      <c r="P75" t="s">
        <v>302</v>
      </c>
      <c r="Q75" t="s">
        <v>303</v>
      </c>
      <c r="R75" t="s">
        <v>32</v>
      </c>
      <c r="S75">
        <v>1.5</v>
      </c>
    </row>
    <row r="76" spans="1:19" ht="69" x14ac:dyDescent="0.25">
      <c r="A76" t="s">
        <v>304</v>
      </c>
      <c r="B76" t="s">
        <v>305</v>
      </c>
      <c r="C76" t="str">
        <f>HYPERLINK("https://www.ti.com.cn/product/cn/TLV9154-Q1/samplebuy","订购和质量")</f>
        <v>订购和质量</v>
      </c>
      <c r="D76" t="s">
        <v>25</v>
      </c>
      <c r="E76">
        <v>4</v>
      </c>
      <c r="F76">
        <v>2.7</v>
      </c>
      <c r="G76">
        <v>16</v>
      </c>
      <c r="H76">
        <v>4.5</v>
      </c>
      <c r="I76">
        <v>21</v>
      </c>
      <c r="J76" s="1" t="s">
        <v>26</v>
      </c>
      <c r="K76">
        <v>0.89500000000000002</v>
      </c>
      <c r="L76" s="1" t="s">
        <v>306</v>
      </c>
      <c r="M76">
        <v>0.56000000000000005</v>
      </c>
      <c r="N76" t="s">
        <v>28</v>
      </c>
      <c r="O76" t="s">
        <v>29</v>
      </c>
      <c r="P76" t="s">
        <v>302</v>
      </c>
      <c r="Q76" t="s">
        <v>307</v>
      </c>
      <c r="R76" t="s">
        <v>32</v>
      </c>
      <c r="S76">
        <v>0.3</v>
      </c>
    </row>
    <row r="77" spans="1:19" ht="55.2" x14ac:dyDescent="0.25">
      <c r="A77" t="s">
        <v>308</v>
      </c>
      <c r="B77" t="s">
        <v>309</v>
      </c>
      <c r="C77" t="str">
        <f>HYPERLINK("https://www.ti.com.cn/product/cn/OPA4991-Q1/samplebuy","订购和质量")</f>
        <v>订购和质量</v>
      </c>
      <c r="D77" t="s">
        <v>25</v>
      </c>
      <c r="E77">
        <v>4</v>
      </c>
      <c r="F77">
        <v>2.7</v>
      </c>
      <c r="G77">
        <v>40</v>
      </c>
      <c r="H77">
        <v>4.5</v>
      </c>
      <c r="I77">
        <v>21</v>
      </c>
      <c r="J77" s="1" t="s">
        <v>26</v>
      </c>
      <c r="K77">
        <v>0.89500000000000002</v>
      </c>
      <c r="L77" s="1" t="s">
        <v>98</v>
      </c>
      <c r="M77">
        <v>0.56000000000000005</v>
      </c>
      <c r="N77" t="s">
        <v>28</v>
      </c>
      <c r="O77" t="s">
        <v>29</v>
      </c>
      <c r="P77" t="s">
        <v>302</v>
      </c>
      <c r="Q77" t="s">
        <v>310</v>
      </c>
      <c r="R77" t="s">
        <v>32</v>
      </c>
      <c r="S77">
        <v>0.3</v>
      </c>
    </row>
    <row r="78" spans="1:19" ht="27.6" hidden="1" x14ac:dyDescent="0.25">
      <c r="A78" t="s">
        <v>311</v>
      </c>
      <c r="B78" t="s">
        <v>312</v>
      </c>
      <c r="C78" t="str">
        <f>HYPERLINK("https://www.ti.com.cn/product/cn/OPA2607-Q1/samplebuy","订购和质量")</f>
        <v>订购和质量</v>
      </c>
      <c r="D78" t="s">
        <v>50</v>
      </c>
      <c r="E78">
        <v>2</v>
      </c>
      <c r="F78">
        <v>2.2000000000000002</v>
      </c>
      <c r="G78">
        <v>5.5</v>
      </c>
      <c r="H78">
        <v>50</v>
      </c>
      <c r="I78">
        <v>24</v>
      </c>
      <c r="J78" s="1" t="s">
        <v>44</v>
      </c>
      <c r="K78">
        <v>0.6</v>
      </c>
      <c r="L78" t="s">
        <v>313</v>
      </c>
      <c r="M78">
        <v>0.9</v>
      </c>
      <c r="N78" t="s">
        <v>28</v>
      </c>
      <c r="O78" t="s">
        <v>29</v>
      </c>
      <c r="P78" t="s">
        <v>156</v>
      </c>
      <c r="Q78" t="s">
        <v>314</v>
      </c>
      <c r="R78" t="s">
        <v>32</v>
      </c>
      <c r="S78">
        <v>0.3</v>
      </c>
    </row>
    <row r="79" spans="1:19" ht="27.6" hidden="1" x14ac:dyDescent="0.25">
      <c r="A79" t="s">
        <v>315</v>
      </c>
      <c r="B79" t="s">
        <v>316</v>
      </c>
      <c r="C79" t="str">
        <f>HYPERLINK("https://www.ti.com.cn/product/cn/OPA607-Q1/samplebuy","订购和质量")</f>
        <v>订购和质量</v>
      </c>
      <c r="D79" t="s">
        <v>50</v>
      </c>
      <c r="E79">
        <v>1</v>
      </c>
      <c r="F79">
        <v>2.2000000000000002</v>
      </c>
      <c r="G79">
        <v>5.5</v>
      </c>
      <c r="H79">
        <v>50</v>
      </c>
      <c r="I79">
        <v>24</v>
      </c>
      <c r="J79" s="1" t="s">
        <v>44</v>
      </c>
      <c r="K79">
        <v>0.6</v>
      </c>
      <c r="L79" t="s">
        <v>317</v>
      </c>
      <c r="M79">
        <v>0.9</v>
      </c>
      <c r="N79" t="s">
        <v>28</v>
      </c>
      <c r="O79" t="s">
        <v>29</v>
      </c>
      <c r="P79" t="s">
        <v>79</v>
      </c>
      <c r="Q79" t="s">
        <v>318</v>
      </c>
      <c r="R79" t="s">
        <v>32</v>
      </c>
      <c r="S79">
        <v>0.3</v>
      </c>
    </row>
    <row r="80" spans="1:19" hidden="1" x14ac:dyDescent="0.25">
      <c r="A80" t="s">
        <v>319</v>
      </c>
      <c r="B80" t="s">
        <v>320</v>
      </c>
      <c r="C80" t="str">
        <f>HYPERLINK("https://www.ti.com.cn/product/cn/OPA210/samplebuy","订购和质量")</f>
        <v>订购和质量</v>
      </c>
      <c r="D80" t="s">
        <v>56</v>
      </c>
      <c r="E80">
        <v>1</v>
      </c>
      <c r="F80">
        <v>4.5</v>
      </c>
      <c r="G80">
        <v>36</v>
      </c>
      <c r="H80">
        <v>18</v>
      </c>
      <c r="I80">
        <v>6.4</v>
      </c>
      <c r="J80" t="s">
        <v>57</v>
      </c>
      <c r="K80">
        <v>3.5000000000000003E-2</v>
      </c>
      <c r="L80" t="s">
        <v>321</v>
      </c>
      <c r="M80">
        <v>2.2000000000000002</v>
      </c>
      <c r="N80" t="s">
        <v>38</v>
      </c>
      <c r="O80" t="s">
        <v>29</v>
      </c>
      <c r="P80" t="s">
        <v>322</v>
      </c>
      <c r="Q80" t="s">
        <v>323</v>
      </c>
      <c r="R80" t="s">
        <v>32</v>
      </c>
      <c r="S80">
        <v>0.1</v>
      </c>
    </row>
    <row r="81" spans="1:19" ht="27.6" hidden="1" x14ac:dyDescent="0.25">
      <c r="A81" t="s">
        <v>324</v>
      </c>
      <c r="B81" t="s">
        <v>325</v>
      </c>
      <c r="C81" t="str">
        <f>HYPERLINK("https://www.ti.com.cn/product/cn/OPA858-Q1/samplebuy","订购和质量")</f>
        <v>订购和质量</v>
      </c>
      <c r="D81" t="s">
        <v>50</v>
      </c>
      <c r="E81">
        <v>1</v>
      </c>
      <c r="F81">
        <v>3.3</v>
      </c>
      <c r="G81">
        <v>5.25</v>
      </c>
      <c r="H81">
        <v>5500</v>
      </c>
      <c r="I81">
        <v>2000</v>
      </c>
      <c r="J81" t="s">
        <v>36</v>
      </c>
      <c r="K81">
        <v>2.5</v>
      </c>
      <c r="L81" s="1" t="s">
        <v>326</v>
      </c>
      <c r="M81">
        <v>20.5</v>
      </c>
      <c r="N81" t="s">
        <v>28</v>
      </c>
      <c r="O81" t="s">
        <v>29</v>
      </c>
      <c r="P81" t="s">
        <v>89</v>
      </c>
      <c r="Q81" t="s">
        <v>327</v>
      </c>
      <c r="R81" t="s">
        <v>194</v>
      </c>
      <c r="S81">
        <v>1.5</v>
      </c>
    </row>
    <row r="82" spans="1:19" ht="27.6" hidden="1" x14ac:dyDescent="0.25">
      <c r="A82" t="s">
        <v>328</v>
      </c>
      <c r="B82" t="s">
        <v>329</v>
      </c>
      <c r="C82" t="str">
        <f>HYPERLINK("https://www.ti.com.cn/product/cn/OPA855-Q1/samplebuy","订购和质量")</f>
        <v>订购和质量</v>
      </c>
      <c r="D82" t="s">
        <v>50</v>
      </c>
      <c r="E82">
        <v>1</v>
      </c>
      <c r="F82">
        <v>3.3</v>
      </c>
      <c r="G82">
        <v>5.25</v>
      </c>
      <c r="H82">
        <v>8000</v>
      </c>
      <c r="I82">
        <v>2750</v>
      </c>
      <c r="J82" t="s">
        <v>36</v>
      </c>
      <c r="K82">
        <v>2.5</v>
      </c>
      <c r="L82" s="1" t="s">
        <v>326</v>
      </c>
      <c r="M82">
        <v>19.5</v>
      </c>
      <c r="N82" t="s">
        <v>28</v>
      </c>
      <c r="O82" t="s">
        <v>29</v>
      </c>
      <c r="P82" t="s">
        <v>89</v>
      </c>
      <c r="Q82" t="s">
        <v>330</v>
      </c>
      <c r="R82" t="s">
        <v>32</v>
      </c>
      <c r="S82">
        <v>1.25</v>
      </c>
    </row>
    <row r="83" spans="1:19" hidden="1" x14ac:dyDescent="0.25">
      <c r="A83" t="s">
        <v>331</v>
      </c>
      <c r="B83" t="s">
        <v>332</v>
      </c>
      <c r="C83" t="str">
        <f>HYPERLINK("https://www.ti.com.cn/product/cn/OPA859-Q1/samplebuy","订购和质量")</f>
        <v>订购和质量</v>
      </c>
      <c r="D83" t="s">
        <v>50</v>
      </c>
      <c r="E83">
        <v>1</v>
      </c>
      <c r="F83">
        <v>3.3</v>
      </c>
      <c r="G83">
        <v>5.25</v>
      </c>
      <c r="H83">
        <v>900</v>
      </c>
      <c r="I83">
        <v>1150</v>
      </c>
      <c r="J83" t="s">
        <v>36</v>
      </c>
      <c r="K83">
        <v>5</v>
      </c>
      <c r="L83" t="s">
        <v>87</v>
      </c>
      <c r="M83">
        <v>20.5</v>
      </c>
      <c r="N83" t="s">
        <v>28</v>
      </c>
      <c r="O83" t="s">
        <v>29</v>
      </c>
      <c r="P83" t="s">
        <v>89</v>
      </c>
      <c r="Q83" t="s">
        <v>333</v>
      </c>
      <c r="R83" t="s">
        <v>32</v>
      </c>
      <c r="S83">
        <v>-2</v>
      </c>
    </row>
    <row r="84" spans="1:19" ht="55.2" hidden="1" x14ac:dyDescent="0.25">
      <c r="A84" t="s">
        <v>334</v>
      </c>
      <c r="B84" t="s">
        <v>335</v>
      </c>
      <c r="C84" t="str">
        <f>HYPERLINK("https://www.ti.com.cn/product/cn/OPA2206/samplebuy","订购和质量")</f>
        <v>订购和质量</v>
      </c>
      <c r="D84" t="s">
        <v>56</v>
      </c>
      <c r="E84">
        <v>2</v>
      </c>
      <c r="F84">
        <v>4.5</v>
      </c>
      <c r="G84">
        <v>36</v>
      </c>
      <c r="H84">
        <v>3.6</v>
      </c>
      <c r="I84">
        <v>4</v>
      </c>
      <c r="J84" t="s">
        <v>57</v>
      </c>
      <c r="K84">
        <v>1.4999999999999999E-2</v>
      </c>
      <c r="L84" s="1" t="s">
        <v>336</v>
      </c>
      <c r="M84">
        <v>0.22</v>
      </c>
      <c r="N84" t="s">
        <v>38</v>
      </c>
      <c r="O84" t="s">
        <v>29</v>
      </c>
      <c r="P84" t="s">
        <v>156</v>
      </c>
      <c r="Q84" t="s">
        <v>337</v>
      </c>
      <c r="R84" t="s">
        <v>32</v>
      </c>
      <c r="S84">
        <v>0.04</v>
      </c>
    </row>
    <row r="85" spans="1:19" ht="41.4" hidden="1" x14ac:dyDescent="0.25">
      <c r="A85" t="s">
        <v>338</v>
      </c>
      <c r="B85" t="s">
        <v>339</v>
      </c>
      <c r="C85" t="str">
        <f>HYPERLINK("https://www.ti.com.cn/product/cn/OPA2863/samplebuy","订购和质量")</f>
        <v>订购和质量</v>
      </c>
      <c r="D85" t="s">
        <v>50</v>
      </c>
      <c r="E85">
        <v>2</v>
      </c>
      <c r="F85">
        <v>2.7</v>
      </c>
      <c r="G85">
        <v>12.6</v>
      </c>
      <c r="H85">
        <v>50</v>
      </c>
      <c r="I85">
        <v>105</v>
      </c>
      <c r="J85" s="1" t="s">
        <v>26</v>
      </c>
      <c r="K85">
        <v>1.3</v>
      </c>
      <c r="L85" s="1" t="s">
        <v>51</v>
      </c>
      <c r="M85">
        <v>0.7</v>
      </c>
      <c r="N85" t="s">
        <v>38</v>
      </c>
      <c r="O85" t="s">
        <v>29</v>
      </c>
      <c r="P85" t="s">
        <v>340</v>
      </c>
      <c r="Q85" t="s">
        <v>341</v>
      </c>
      <c r="R85" t="s">
        <v>32</v>
      </c>
      <c r="S85">
        <v>1</v>
      </c>
    </row>
    <row r="86" spans="1:19" ht="55.2" x14ac:dyDescent="0.25">
      <c r="A86" t="s">
        <v>342</v>
      </c>
      <c r="B86" t="s">
        <v>343</v>
      </c>
      <c r="C86" t="str">
        <f>HYPERLINK("https://www.ti.com.cn/product/cn/TLV9061-Q1/samplebuy","订购和质量")</f>
        <v>订购和质量</v>
      </c>
      <c r="D86" t="s">
        <v>25</v>
      </c>
      <c r="E86">
        <v>1</v>
      </c>
      <c r="F86">
        <v>1.8</v>
      </c>
      <c r="G86">
        <v>5.5</v>
      </c>
      <c r="H86">
        <v>10</v>
      </c>
      <c r="I86">
        <v>6.5</v>
      </c>
      <c r="J86" s="1" t="s">
        <v>26</v>
      </c>
      <c r="K86">
        <v>1.5</v>
      </c>
      <c r="L86" s="1" t="s">
        <v>344</v>
      </c>
      <c r="M86">
        <v>0.53800000000000003</v>
      </c>
      <c r="N86" t="s">
        <v>28</v>
      </c>
      <c r="O86" t="s">
        <v>29</v>
      </c>
      <c r="P86" t="s">
        <v>345</v>
      </c>
      <c r="Q86" t="s">
        <v>346</v>
      </c>
      <c r="R86" t="s">
        <v>32</v>
      </c>
      <c r="S86">
        <v>0.3</v>
      </c>
    </row>
    <row r="87" spans="1:19" ht="41.4" x14ac:dyDescent="0.25">
      <c r="A87" t="s">
        <v>347</v>
      </c>
      <c r="B87" t="s">
        <v>348</v>
      </c>
      <c r="C87" t="str">
        <f>HYPERLINK("https://www.ti.com.cn/product/cn/TLV9352-Q1/samplebuy","订购和质量")</f>
        <v>订购和质量</v>
      </c>
      <c r="D87" t="s">
        <v>25</v>
      </c>
      <c r="E87">
        <v>2</v>
      </c>
      <c r="F87">
        <v>4.5</v>
      </c>
      <c r="G87">
        <v>40</v>
      </c>
      <c r="H87">
        <v>3.5</v>
      </c>
      <c r="I87">
        <v>20</v>
      </c>
      <c r="J87" s="1" t="s">
        <v>44</v>
      </c>
      <c r="K87">
        <v>1.8</v>
      </c>
      <c r="L87" s="1" t="s">
        <v>253</v>
      </c>
      <c r="M87">
        <v>0.65</v>
      </c>
      <c r="N87" t="s">
        <v>28</v>
      </c>
      <c r="O87" t="s">
        <v>29</v>
      </c>
      <c r="P87" t="s">
        <v>30</v>
      </c>
      <c r="Q87" t="s">
        <v>349</v>
      </c>
      <c r="R87" t="s">
        <v>32</v>
      </c>
      <c r="S87">
        <v>1.5</v>
      </c>
    </row>
    <row r="88" spans="1:19" ht="55.2" x14ac:dyDescent="0.25">
      <c r="A88" t="s">
        <v>350</v>
      </c>
      <c r="B88" t="s">
        <v>351</v>
      </c>
      <c r="C88" t="str">
        <f>HYPERLINK("https://www.ti.com.cn/product/cn/TLV9152-Q1/samplebuy","订购和质量")</f>
        <v>订购和质量</v>
      </c>
      <c r="D88" t="s">
        <v>25</v>
      </c>
      <c r="E88">
        <v>2</v>
      </c>
      <c r="F88">
        <v>2.7</v>
      </c>
      <c r="G88">
        <v>16</v>
      </c>
      <c r="H88">
        <v>4.5</v>
      </c>
      <c r="I88">
        <v>21</v>
      </c>
      <c r="J88" s="1" t="s">
        <v>26</v>
      </c>
      <c r="K88">
        <v>0.89500000000000002</v>
      </c>
      <c r="L88" s="1" t="s">
        <v>257</v>
      </c>
      <c r="M88">
        <v>0.56000000000000005</v>
      </c>
      <c r="N88" t="s">
        <v>28</v>
      </c>
      <c r="O88" t="s">
        <v>29</v>
      </c>
      <c r="P88" t="s">
        <v>30</v>
      </c>
      <c r="Q88" t="s">
        <v>352</v>
      </c>
      <c r="R88" t="s">
        <v>32</v>
      </c>
      <c r="S88">
        <v>0.3</v>
      </c>
    </row>
    <row r="89" spans="1:19" ht="41.4" x14ac:dyDescent="0.25">
      <c r="A89" t="s">
        <v>353</v>
      </c>
      <c r="B89" t="s">
        <v>354</v>
      </c>
      <c r="C89" t="str">
        <f>HYPERLINK("https://www.ti.com.cn/product/cn/OPA2991-Q1/samplebuy","订购和质量")</f>
        <v>订购和质量</v>
      </c>
      <c r="D89" t="s">
        <v>25</v>
      </c>
      <c r="E89">
        <v>2</v>
      </c>
      <c r="F89">
        <v>2.7</v>
      </c>
      <c r="G89">
        <v>40</v>
      </c>
      <c r="H89">
        <v>4.5</v>
      </c>
      <c r="I89">
        <v>21</v>
      </c>
      <c r="J89" s="1" t="s">
        <v>26</v>
      </c>
      <c r="K89">
        <v>0.89500000000000002</v>
      </c>
      <c r="L89" s="1" t="s">
        <v>261</v>
      </c>
      <c r="M89">
        <v>0.56000000000000005</v>
      </c>
      <c r="N89" t="s">
        <v>28</v>
      </c>
      <c r="O89" t="s">
        <v>29</v>
      </c>
      <c r="P89" t="s">
        <v>30</v>
      </c>
      <c r="Q89" t="s">
        <v>355</v>
      </c>
      <c r="R89" t="s">
        <v>32</v>
      </c>
      <c r="S89">
        <v>0.3</v>
      </c>
    </row>
    <row r="90" spans="1:19" ht="69" x14ac:dyDescent="0.25">
      <c r="A90" t="s">
        <v>356</v>
      </c>
      <c r="B90" t="s">
        <v>357</v>
      </c>
      <c r="C90" t="str">
        <f>HYPERLINK("https://www.ti.com.cn/product/cn/TLV9041/samplebuy","订购和质量")</f>
        <v>订购和质量</v>
      </c>
      <c r="D90" t="s">
        <v>25</v>
      </c>
      <c r="E90">
        <v>1</v>
      </c>
      <c r="F90">
        <v>1.2</v>
      </c>
      <c r="G90">
        <v>5.5</v>
      </c>
      <c r="H90">
        <v>0.35</v>
      </c>
      <c r="I90">
        <v>0.2</v>
      </c>
      <c r="J90" s="1" t="s">
        <v>26</v>
      </c>
      <c r="K90">
        <v>2.25</v>
      </c>
      <c r="L90" s="1" t="s">
        <v>358</v>
      </c>
      <c r="M90">
        <v>0.01</v>
      </c>
      <c r="N90" t="s">
        <v>38</v>
      </c>
      <c r="O90" t="s">
        <v>29</v>
      </c>
      <c r="P90" t="s">
        <v>359</v>
      </c>
      <c r="Q90" t="s">
        <v>360</v>
      </c>
      <c r="R90" t="s">
        <v>32</v>
      </c>
      <c r="S90">
        <v>0.8</v>
      </c>
    </row>
    <row r="91" spans="1:19" ht="27.6" hidden="1" x14ac:dyDescent="0.25">
      <c r="A91" t="s">
        <v>361</v>
      </c>
      <c r="B91" t="s">
        <v>362</v>
      </c>
      <c r="C91" t="str">
        <f>HYPERLINK("https://www.ti.com.cn/product/cn/OPA391/samplebuy","订购和质量")</f>
        <v>订购和质量</v>
      </c>
      <c r="D91" t="s">
        <v>56</v>
      </c>
      <c r="E91">
        <v>1</v>
      </c>
      <c r="F91">
        <v>1.7</v>
      </c>
      <c r="G91">
        <v>5.5</v>
      </c>
      <c r="H91">
        <v>1</v>
      </c>
      <c r="I91">
        <v>1</v>
      </c>
      <c r="J91" s="1" t="s">
        <v>26</v>
      </c>
      <c r="K91">
        <v>4.4999999999999998E-2</v>
      </c>
      <c r="L91" t="s">
        <v>63</v>
      </c>
      <c r="M91">
        <v>2.4E-2</v>
      </c>
      <c r="N91" t="s">
        <v>38</v>
      </c>
      <c r="O91" t="s">
        <v>29</v>
      </c>
      <c r="P91" t="s">
        <v>46</v>
      </c>
      <c r="Q91" t="s">
        <v>363</v>
      </c>
      <c r="R91" t="s">
        <v>32</v>
      </c>
      <c r="S91">
        <v>1</v>
      </c>
    </row>
    <row r="92" spans="1:19" ht="55.2" hidden="1" x14ac:dyDescent="0.25">
      <c r="A92" t="s">
        <v>364</v>
      </c>
      <c r="B92" t="s">
        <v>365</v>
      </c>
      <c r="C92" t="str">
        <f>HYPERLINK("https://www.ti.com.cn/product/cn/OPA4197-Q1/samplebuy","订购和质量")</f>
        <v>订购和质量</v>
      </c>
      <c r="D92" t="s">
        <v>56</v>
      </c>
      <c r="E92">
        <v>4</v>
      </c>
      <c r="F92">
        <v>4.5</v>
      </c>
      <c r="G92">
        <v>36</v>
      </c>
      <c r="H92">
        <v>10</v>
      </c>
      <c r="I92">
        <v>20</v>
      </c>
      <c r="J92" s="1" t="s">
        <v>26</v>
      </c>
      <c r="K92">
        <v>0.1</v>
      </c>
      <c r="L92" s="1" t="s">
        <v>366</v>
      </c>
      <c r="M92">
        <v>1</v>
      </c>
      <c r="N92" t="s">
        <v>28</v>
      </c>
      <c r="O92" t="s">
        <v>29</v>
      </c>
      <c r="P92" t="s">
        <v>94</v>
      </c>
      <c r="Q92" t="s">
        <v>367</v>
      </c>
      <c r="R92" t="s">
        <v>194</v>
      </c>
      <c r="S92">
        <v>0.5</v>
      </c>
    </row>
    <row r="93" spans="1:19" ht="27.6" hidden="1" x14ac:dyDescent="0.25">
      <c r="A93" t="s">
        <v>368</v>
      </c>
      <c r="B93" t="s">
        <v>369</v>
      </c>
      <c r="C93" t="str">
        <f>HYPERLINK("https://www.ti.com.cn/product/cn/OPA2387/samplebuy","订购和质量")</f>
        <v>订购和质量</v>
      </c>
      <c r="D93" t="s">
        <v>56</v>
      </c>
      <c r="E93">
        <v>2</v>
      </c>
      <c r="F93">
        <v>1.7</v>
      </c>
      <c r="G93">
        <v>5.5</v>
      </c>
      <c r="H93">
        <v>5.7</v>
      </c>
      <c r="I93">
        <v>2.8</v>
      </c>
      <c r="J93" s="1" t="s">
        <v>26</v>
      </c>
      <c r="K93">
        <v>2E-3</v>
      </c>
      <c r="L93" t="s">
        <v>197</v>
      </c>
      <c r="M93">
        <v>0.56999999999999995</v>
      </c>
      <c r="N93" t="s">
        <v>38</v>
      </c>
      <c r="O93" t="s">
        <v>29</v>
      </c>
      <c r="P93" t="s">
        <v>370</v>
      </c>
      <c r="Q93" t="s">
        <v>371</v>
      </c>
      <c r="R93" t="s">
        <v>32</v>
      </c>
      <c r="S93">
        <v>3.0000000000000001E-3</v>
      </c>
    </row>
    <row r="94" spans="1:19" ht="69" x14ac:dyDescent="0.25">
      <c r="A94" t="s">
        <v>372</v>
      </c>
      <c r="B94" t="s">
        <v>373</v>
      </c>
      <c r="C94" t="str">
        <f>HYPERLINK("https://www.ti.com.cn/product/cn/TLV9044/samplebuy","订购和质量")</f>
        <v>订购和质量</v>
      </c>
      <c r="D94" t="s">
        <v>25</v>
      </c>
      <c r="E94">
        <v>4</v>
      </c>
      <c r="F94">
        <v>1.2</v>
      </c>
      <c r="G94">
        <v>5.5</v>
      </c>
      <c r="H94">
        <v>0.35</v>
      </c>
      <c r="I94">
        <v>0.2</v>
      </c>
      <c r="J94" s="1" t="s">
        <v>26</v>
      </c>
      <c r="K94">
        <v>2.25</v>
      </c>
      <c r="L94" s="1" t="s">
        <v>358</v>
      </c>
      <c r="M94">
        <v>0.01</v>
      </c>
      <c r="N94" t="s">
        <v>38</v>
      </c>
      <c r="O94" t="s">
        <v>29</v>
      </c>
      <c r="P94" t="s">
        <v>302</v>
      </c>
      <c r="Q94" t="s">
        <v>374</v>
      </c>
      <c r="R94" t="s">
        <v>32</v>
      </c>
      <c r="S94">
        <v>0.8</v>
      </c>
    </row>
    <row r="95" spans="1:19" ht="55.2" x14ac:dyDescent="0.25">
      <c r="A95" t="s">
        <v>375</v>
      </c>
      <c r="B95" t="s">
        <v>376</v>
      </c>
      <c r="C95" t="str">
        <f>HYPERLINK("https://www.ti.com.cn/product/cn/TLV9354/samplebuy","订购和质量")</f>
        <v>订购和质量</v>
      </c>
      <c r="D95" t="s">
        <v>25</v>
      </c>
      <c r="E95">
        <v>4</v>
      </c>
      <c r="F95">
        <v>4.5</v>
      </c>
      <c r="G95">
        <v>40</v>
      </c>
      <c r="H95">
        <v>3.5</v>
      </c>
      <c r="I95">
        <v>20</v>
      </c>
      <c r="J95" s="1" t="s">
        <v>44</v>
      </c>
      <c r="K95">
        <v>1.8</v>
      </c>
      <c r="L95" s="1" t="s">
        <v>301</v>
      </c>
      <c r="M95">
        <v>0.65</v>
      </c>
      <c r="N95" t="s">
        <v>38</v>
      </c>
      <c r="O95" t="s">
        <v>29</v>
      </c>
      <c r="P95" t="s">
        <v>302</v>
      </c>
      <c r="Q95" t="s">
        <v>377</v>
      </c>
      <c r="R95" t="s">
        <v>32</v>
      </c>
      <c r="S95">
        <v>1.5</v>
      </c>
    </row>
    <row r="96" spans="1:19" ht="82.8" x14ac:dyDescent="0.25">
      <c r="A96" t="s">
        <v>378</v>
      </c>
      <c r="B96" t="s">
        <v>379</v>
      </c>
      <c r="C96" t="str">
        <f>HYPERLINK("https://www.ti.com.cn/product/cn/TLV9154/samplebuy","订购和质量")</f>
        <v>订购和质量</v>
      </c>
      <c r="D96" t="s">
        <v>25</v>
      </c>
      <c r="E96">
        <v>4</v>
      </c>
      <c r="F96">
        <v>2.7</v>
      </c>
      <c r="G96">
        <v>16</v>
      </c>
      <c r="H96">
        <v>4.5</v>
      </c>
      <c r="I96">
        <v>21</v>
      </c>
      <c r="J96" s="1" t="s">
        <v>26</v>
      </c>
      <c r="K96">
        <v>0.83</v>
      </c>
      <c r="L96" s="1" t="s">
        <v>380</v>
      </c>
      <c r="M96">
        <v>0.56000000000000005</v>
      </c>
      <c r="N96" t="s">
        <v>38</v>
      </c>
      <c r="O96" t="s">
        <v>29</v>
      </c>
      <c r="P96" t="s">
        <v>381</v>
      </c>
      <c r="Q96" t="s">
        <v>382</v>
      </c>
      <c r="R96" t="s">
        <v>32</v>
      </c>
      <c r="S96">
        <v>0.3</v>
      </c>
    </row>
    <row r="97" spans="1:19" ht="55.2" hidden="1" x14ac:dyDescent="0.25">
      <c r="A97" t="s">
        <v>383</v>
      </c>
      <c r="B97" t="s">
        <v>384</v>
      </c>
      <c r="C97" t="str">
        <f>HYPERLINK("https://www.ti.com.cn/product/cn/ALM2403-Q1/samplebuy","订购和质量")</f>
        <v>订购和质量</v>
      </c>
      <c r="D97" t="s">
        <v>385</v>
      </c>
      <c r="E97">
        <v>2</v>
      </c>
      <c r="F97">
        <v>5</v>
      </c>
      <c r="G97">
        <v>24</v>
      </c>
      <c r="H97">
        <v>21</v>
      </c>
      <c r="I97">
        <v>50</v>
      </c>
      <c r="J97" s="1" t="s">
        <v>26</v>
      </c>
      <c r="K97">
        <v>25</v>
      </c>
      <c r="L97" s="1" t="s">
        <v>386</v>
      </c>
      <c r="M97">
        <v>3.6</v>
      </c>
      <c r="N97" t="s">
        <v>28</v>
      </c>
      <c r="O97" t="s">
        <v>29</v>
      </c>
      <c r="P97" t="s">
        <v>387</v>
      </c>
      <c r="Q97" t="s">
        <v>388</v>
      </c>
      <c r="R97" t="s">
        <v>194</v>
      </c>
      <c r="S97">
        <v>15</v>
      </c>
    </row>
    <row r="98" spans="1:19" ht="55.2" x14ac:dyDescent="0.25">
      <c r="A98" t="s">
        <v>389</v>
      </c>
      <c r="B98" t="s">
        <v>390</v>
      </c>
      <c r="C98" t="str">
        <f>HYPERLINK("https://www.ti.com.cn/product/cn/TL084H/samplebuy","订购和质量")</f>
        <v>订购和质量</v>
      </c>
      <c r="D98" t="s">
        <v>25</v>
      </c>
      <c r="E98">
        <v>4</v>
      </c>
      <c r="F98">
        <v>4.5</v>
      </c>
      <c r="G98">
        <v>40</v>
      </c>
      <c r="H98">
        <v>5.25</v>
      </c>
      <c r="I98">
        <v>20</v>
      </c>
      <c r="J98" t="s">
        <v>280</v>
      </c>
      <c r="K98">
        <v>4</v>
      </c>
      <c r="L98" s="1" t="s">
        <v>391</v>
      </c>
      <c r="M98">
        <v>0.9375</v>
      </c>
      <c r="N98" t="s">
        <v>38</v>
      </c>
      <c r="O98" t="s">
        <v>29</v>
      </c>
      <c r="P98" t="s">
        <v>302</v>
      </c>
      <c r="Q98" t="s">
        <v>392</v>
      </c>
      <c r="R98" t="s">
        <v>32</v>
      </c>
      <c r="S98">
        <v>2</v>
      </c>
    </row>
    <row r="99" spans="1:19" hidden="1" x14ac:dyDescent="0.25">
      <c r="A99" t="s">
        <v>393</v>
      </c>
      <c r="B99" t="s">
        <v>394</v>
      </c>
      <c r="C99" t="str">
        <f>HYPERLINK("https://www.ti.com.cn/product/cn/OPA2145/samplebuy","订购和质量")</f>
        <v>订购和质量</v>
      </c>
      <c r="D99" t="s">
        <v>56</v>
      </c>
      <c r="E99">
        <v>2</v>
      </c>
      <c r="F99">
        <v>4.5</v>
      </c>
      <c r="G99">
        <v>36</v>
      </c>
      <c r="H99">
        <v>5.5</v>
      </c>
      <c r="I99">
        <v>20</v>
      </c>
      <c r="J99" t="s">
        <v>57</v>
      </c>
      <c r="K99">
        <v>0.15</v>
      </c>
      <c r="L99" t="s">
        <v>32</v>
      </c>
      <c r="M99">
        <v>0.44500000000000001</v>
      </c>
      <c r="N99" t="s">
        <v>38</v>
      </c>
      <c r="O99" t="s">
        <v>29</v>
      </c>
      <c r="P99" t="s">
        <v>30</v>
      </c>
      <c r="Q99" t="s">
        <v>395</v>
      </c>
      <c r="R99" t="s">
        <v>32</v>
      </c>
      <c r="S99">
        <v>0.4</v>
      </c>
    </row>
    <row r="100" spans="1:19" hidden="1" x14ac:dyDescent="0.25">
      <c r="A100" t="s">
        <v>396</v>
      </c>
      <c r="B100" t="s">
        <v>397</v>
      </c>
      <c r="C100" t="str">
        <f>HYPERLINK("https://www.ti.com.cn/product/cn/OPA455/samplebuy","订购和质量")</f>
        <v>订购和质量</v>
      </c>
      <c r="D100" t="s">
        <v>385</v>
      </c>
      <c r="E100">
        <v>1</v>
      </c>
      <c r="F100">
        <v>12</v>
      </c>
      <c r="G100">
        <v>150</v>
      </c>
      <c r="H100">
        <v>6.5</v>
      </c>
      <c r="I100">
        <v>32</v>
      </c>
      <c r="J100" t="s">
        <v>36</v>
      </c>
      <c r="K100">
        <v>3.4</v>
      </c>
      <c r="L100" t="s">
        <v>87</v>
      </c>
      <c r="M100">
        <v>3.2</v>
      </c>
      <c r="N100" t="s">
        <v>38</v>
      </c>
      <c r="O100" t="s">
        <v>39</v>
      </c>
      <c r="P100" t="s">
        <v>398</v>
      </c>
      <c r="Q100" t="s">
        <v>399</v>
      </c>
      <c r="R100" t="s">
        <v>32</v>
      </c>
      <c r="S100">
        <v>4</v>
      </c>
    </row>
    <row r="101" spans="1:19" ht="55.2" x14ac:dyDescent="0.25">
      <c r="A101" t="s">
        <v>400</v>
      </c>
      <c r="B101" t="s">
        <v>401</v>
      </c>
      <c r="C101" t="str">
        <f>HYPERLINK("https://www.ti.com.cn/product/cn/TL074H/samplebuy","订购和质量")</f>
        <v>订购和质量</v>
      </c>
      <c r="D101" t="s">
        <v>25</v>
      </c>
      <c r="E101">
        <v>4</v>
      </c>
      <c r="F101">
        <v>4.5</v>
      </c>
      <c r="G101">
        <v>40</v>
      </c>
      <c r="H101">
        <v>5.25</v>
      </c>
      <c r="I101">
        <v>20</v>
      </c>
      <c r="J101" t="s">
        <v>280</v>
      </c>
      <c r="K101">
        <v>4</v>
      </c>
      <c r="L101" s="1" t="s">
        <v>391</v>
      </c>
      <c r="M101">
        <v>0.9375</v>
      </c>
      <c r="N101" t="s">
        <v>38</v>
      </c>
      <c r="O101" t="s">
        <v>29</v>
      </c>
      <c r="P101" t="s">
        <v>302</v>
      </c>
      <c r="Q101" t="s">
        <v>392</v>
      </c>
      <c r="R101" t="s">
        <v>32</v>
      </c>
      <c r="S101">
        <v>2</v>
      </c>
    </row>
    <row r="102" spans="1:19" ht="27.6" hidden="1" x14ac:dyDescent="0.25">
      <c r="A102" t="s">
        <v>402</v>
      </c>
      <c r="B102" t="s">
        <v>403</v>
      </c>
      <c r="C102" t="str">
        <f>HYPERLINK("https://www.ti.com.cn/product/cn/OPA2607/samplebuy","订购和质量")</f>
        <v>订购和质量</v>
      </c>
      <c r="D102" t="s">
        <v>50</v>
      </c>
      <c r="E102">
        <v>2</v>
      </c>
      <c r="F102">
        <v>2.2000000000000002</v>
      </c>
      <c r="G102">
        <v>5.5</v>
      </c>
      <c r="H102">
        <v>50</v>
      </c>
      <c r="I102">
        <v>24</v>
      </c>
      <c r="J102" s="1" t="s">
        <v>44</v>
      </c>
      <c r="K102">
        <v>0.6</v>
      </c>
      <c r="L102" s="1" t="s">
        <v>326</v>
      </c>
      <c r="M102">
        <v>0.9</v>
      </c>
      <c r="N102" t="s">
        <v>38</v>
      </c>
      <c r="O102" t="s">
        <v>29</v>
      </c>
      <c r="P102" t="s">
        <v>404</v>
      </c>
      <c r="Q102" t="s">
        <v>84</v>
      </c>
      <c r="R102" t="s">
        <v>32</v>
      </c>
      <c r="S102">
        <v>0.3</v>
      </c>
    </row>
    <row r="103" spans="1:19" ht="69" x14ac:dyDescent="0.25">
      <c r="A103" t="s">
        <v>405</v>
      </c>
      <c r="B103" t="s">
        <v>406</v>
      </c>
      <c r="C103" t="str">
        <f>HYPERLINK("https://www.ti.com.cn/product/cn/TLV9042/samplebuy","订购和质量")</f>
        <v>订购和质量</v>
      </c>
      <c r="D103" t="s">
        <v>25</v>
      </c>
      <c r="E103">
        <v>2</v>
      </c>
      <c r="F103">
        <v>1.2</v>
      </c>
      <c r="G103">
        <v>5.5</v>
      </c>
      <c r="H103">
        <v>0.35</v>
      </c>
      <c r="I103">
        <v>0.2</v>
      </c>
      <c r="J103" s="1" t="s">
        <v>26</v>
      </c>
      <c r="K103">
        <v>2.25</v>
      </c>
      <c r="L103" s="1" t="s">
        <v>358</v>
      </c>
      <c r="M103">
        <v>0.01</v>
      </c>
      <c r="N103" t="s">
        <v>38</v>
      </c>
      <c r="O103" t="s">
        <v>29</v>
      </c>
      <c r="P103" t="s">
        <v>236</v>
      </c>
      <c r="Q103" t="s">
        <v>407</v>
      </c>
      <c r="R103" t="s">
        <v>32</v>
      </c>
      <c r="S103">
        <v>0.8</v>
      </c>
    </row>
    <row r="104" spans="1:19" hidden="1" x14ac:dyDescent="0.25">
      <c r="A104" t="s">
        <v>408</v>
      </c>
      <c r="B104" t="s">
        <v>409</v>
      </c>
      <c r="C104" t="str">
        <f>HYPERLINK("https://www.ti.com.cn/product/cn/OPA856/samplebuy","订购和质量")</f>
        <v>订购和质量</v>
      </c>
      <c r="D104" t="s">
        <v>50</v>
      </c>
      <c r="E104">
        <v>1</v>
      </c>
      <c r="F104">
        <v>3.3</v>
      </c>
      <c r="G104">
        <v>5.25</v>
      </c>
      <c r="H104">
        <v>1080</v>
      </c>
      <c r="I104">
        <v>350</v>
      </c>
      <c r="J104" t="s">
        <v>36</v>
      </c>
      <c r="K104">
        <v>1.5</v>
      </c>
      <c r="L104" t="s">
        <v>87</v>
      </c>
      <c r="M104">
        <v>15.5</v>
      </c>
      <c r="N104" t="s">
        <v>38</v>
      </c>
      <c r="O104" t="s">
        <v>29</v>
      </c>
      <c r="P104" t="s">
        <v>89</v>
      </c>
      <c r="Q104" t="s">
        <v>410</v>
      </c>
      <c r="R104" t="s">
        <v>32</v>
      </c>
      <c r="S104">
        <v>0.7</v>
      </c>
    </row>
    <row r="105" spans="1:19" ht="55.2" x14ac:dyDescent="0.25">
      <c r="A105" t="s">
        <v>411</v>
      </c>
      <c r="B105" t="s">
        <v>412</v>
      </c>
      <c r="C105" t="str">
        <f>HYPERLINK("https://www.ti.com.cn/product/cn/TLV9351/samplebuy","订购和质量")</f>
        <v>订购和质量</v>
      </c>
      <c r="D105" t="s">
        <v>25</v>
      </c>
      <c r="E105">
        <v>1</v>
      </c>
      <c r="F105">
        <v>4.5</v>
      </c>
      <c r="G105">
        <v>40</v>
      </c>
      <c r="H105">
        <v>3.5</v>
      </c>
      <c r="I105">
        <v>20</v>
      </c>
      <c r="J105" s="1" t="s">
        <v>44</v>
      </c>
      <c r="K105">
        <v>1.8</v>
      </c>
      <c r="L105" s="1" t="s">
        <v>301</v>
      </c>
      <c r="M105">
        <v>0.65</v>
      </c>
      <c r="N105" t="s">
        <v>38</v>
      </c>
      <c r="O105" t="s">
        <v>29</v>
      </c>
      <c r="P105" t="s">
        <v>118</v>
      </c>
      <c r="Q105" t="s">
        <v>189</v>
      </c>
      <c r="R105" t="s">
        <v>32</v>
      </c>
      <c r="S105">
        <v>1.5</v>
      </c>
    </row>
    <row r="106" spans="1:19" ht="82.8" x14ac:dyDescent="0.25">
      <c r="A106" t="s">
        <v>413</v>
      </c>
      <c r="B106" t="s">
        <v>414</v>
      </c>
      <c r="C106" t="str">
        <f>HYPERLINK("https://www.ti.com.cn/product/cn/TLV9151/samplebuy","订购和质量")</f>
        <v>订购和质量</v>
      </c>
      <c r="D106" t="s">
        <v>25</v>
      </c>
      <c r="E106">
        <v>1</v>
      </c>
      <c r="F106">
        <v>2.7</v>
      </c>
      <c r="G106">
        <v>16</v>
      </c>
      <c r="H106">
        <v>4.5</v>
      </c>
      <c r="I106">
        <v>21</v>
      </c>
      <c r="J106" s="1" t="s">
        <v>26</v>
      </c>
      <c r="K106">
        <v>0.75</v>
      </c>
      <c r="L106" s="1" t="s">
        <v>380</v>
      </c>
      <c r="M106">
        <v>0.56000000000000005</v>
      </c>
      <c r="N106" t="s">
        <v>38</v>
      </c>
      <c r="O106" t="s">
        <v>29</v>
      </c>
      <c r="P106" t="s">
        <v>224</v>
      </c>
      <c r="Q106" t="s">
        <v>415</v>
      </c>
      <c r="R106" t="s">
        <v>32</v>
      </c>
      <c r="S106">
        <v>0.3</v>
      </c>
    </row>
    <row r="107" spans="1:19" ht="55.2" hidden="1" x14ac:dyDescent="0.25">
      <c r="A107" t="s">
        <v>416</v>
      </c>
      <c r="B107" t="s">
        <v>417</v>
      </c>
      <c r="C107" t="str">
        <f>HYPERLINK("https://www.ti.com.cn/product/cn/OPA388-Q1/samplebuy","订购和质量")</f>
        <v>订购和质量</v>
      </c>
      <c r="D107" t="s">
        <v>56</v>
      </c>
      <c r="E107">
        <v>1</v>
      </c>
      <c r="F107">
        <v>2.5</v>
      </c>
      <c r="G107">
        <v>5.5</v>
      </c>
      <c r="H107">
        <v>10</v>
      </c>
      <c r="I107">
        <v>5</v>
      </c>
      <c r="J107" s="1" t="s">
        <v>26</v>
      </c>
      <c r="K107">
        <v>5.0000000000000001E-3</v>
      </c>
      <c r="L107" s="1" t="s">
        <v>192</v>
      </c>
      <c r="M107">
        <v>1.7</v>
      </c>
      <c r="N107" t="s">
        <v>28</v>
      </c>
      <c r="O107" t="s">
        <v>29</v>
      </c>
      <c r="P107" t="s">
        <v>79</v>
      </c>
      <c r="Q107" t="s">
        <v>418</v>
      </c>
      <c r="R107" t="s">
        <v>194</v>
      </c>
      <c r="S107">
        <v>5.0000000000000001E-3</v>
      </c>
    </row>
    <row r="108" spans="1:19" ht="41.4" x14ac:dyDescent="0.25">
      <c r="A108" t="s">
        <v>419</v>
      </c>
      <c r="B108" t="s">
        <v>420</v>
      </c>
      <c r="C108" t="str">
        <f>HYPERLINK("https://www.ti.com.cn/product/cn/LM2904LV-Q1/samplebuy","订购和质量")</f>
        <v>订购和质量</v>
      </c>
      <c r="D108" t="s">
        <v>25</v>
      </c>
      <c r="E108">
        <v>2</v>
      </c>
      <c r="F108">
        <v>2.5</v>
      </c>
      <c r="G108">
        <v>5.5</v>
      </c>
      <c r="H108">
        <v>1</v>
      </c>
      <c r="I108">
        <v>1.5</v>
      </c>
      <c r="J108" t="s">
        <v>127</v>
      </c>
      <c r="K108">
        <v>3</v>
      </c>
      <c r="L108" s="1" t="s">
        <v>128</v>
      </c>
      <c r="M108">
        <v>0.09</v>
      </c>
      <c r="N108" t="s">
        <v>28</v>
      </c>
      <c r="O108" t="s">
        <v>29</v>
      </c>
      <c r="P108" t="s">
        <v>30</v>
      </c>
      <c r="Q108" t="s">
        <v>421</v>
      </c>
      <c r="R108" t="s">
        <v>32</v>
      </c>
      <c r="S108">
        <v>4</v>
      </c>
    </row>
    <row r="109" spans="1:19" ht="41.4" x14ac:dyDescent="0.25">
      <c r="A109" t="s">
        <v>422</v>
      </c>
      <c r="B109" t="s">
        <v>423</v>
      </c>
      <c r="C109" t="str">
        <f>HYPERLINK("https://www.ti.com.cn/product/cn/LM2902LV-Q1/samplebuy","订购和质量")</f>
        <v>订购和质量</v>
      </c>
      <c r="D109" t="s">
        <v>25</v>
      </c>
      <c r="E109">
        <v>4</v>
      </c>
      <c r="F109">
        <v>2.7</v>
      </c>
      <c r="G109">
        <v>5.5</v>
      </c>
      <c r="H109">
        <v>1</v>
      </c>
      <c r="I109">
        <v>1.5</v>
      </c>
      <c r="J109" t="s">
        <v>127</v>
      </c>
      <c r="K109">
        <v>3</v>
      </c>
      <c r="L109" s="1" t="s">
        <v>45</v>
      </c>
      <c r="M109">
        <v>0.09</v>
      </c>
      <c r="N109" t="s">
        <v>28</v>
      </c>
      <c r="O109" t="s">
        <v>29</v>
      </c>
      <c r="P109" t="s">
        <v>302</v>
      </c>
      <c r="Q109" t="s">
        <v>424</v>
      </c>
      <c r="R109" t="s">
        <v>32</v>
      </c>
      <c r="S109">
        <v>4</v>
      </c>
    </row>
    <row r="110" spans="1:19" x14ac:dyDescent="0.25">
      <c r="A110" t="s">
        <v>425</v>
      </c>
      <c r="B110" t="s">
        <v>426</v>
      </c>
      <c r="C110" t="str">
        <f>HYPERLINK("https://www.ti.com.cn/product/cn/OPA1679-Q1/samplebuy","订购和质量")</f>
        <v>订购和质量</v>
      </c>
      <c r="D110" t="s">
        <v>35</v>
      </c>
      <c r="E110">
        <v>4</v>
      </c>
      <c r="F110">
        <v>4.5</v>
      </c>
      <c r="G110">
        <v>36</v>
      </c>
      <c r="H110">
        <v>16</v>
      </c>
      <c r="I110">
        <v>9</v>
      </c>
      <c r="J110" t="s">
        <v>57</v>
      </c>
      <c r="K110">
        <v>2</v>
      </c>
      <c r="L110" t="s">
        <v>188</v>
      </c>
      <c r="M110">
        <v>2</v>
      </c>
      <c r="N110" t="s">
        <v>28</v>
      </c>
      <c r="O110" t="s">
        <v>29</v>
      </c>
      <c r="P110" t="s">
        <v>135</v>
      </c>
      <c r="Q110" t="s">
        <v>427</v>
      </c>
      <c r="R110" t="s">
        <v>32</v>
      </c>
      <c r="S110">
        <v>2</v>
      </c>
    </row>
    <row r="111" spans="1:19" ht="55.2" x14ac:dyDescent="0.25">
      <c r="A111" t="s">
        <v>428</v>
      </c>
      <c r="B111" t="s">
        <v>429</v>
      </c>
      <c r="C111" t="str">
        <f>HYPERLINK("https://www.ti.com.cn/product/cn/LMV324A-Q1/samplebuy","订购和质量")</f>
        <v>订购和质量</v>
      </c>
      <c r="D111" t="s">
        <v>25</v>
      </c>
      <c r="E111">
        <v>4</v>
      </c>
      <c r="F111">
        <v>2.5</v>
      </c>
      <c r="G111">
        <v>5.5</v>
      </c>
      <c r="H111">
        <v>1</v>
      </c>
      <c r="I111">
        <v>1.7</v>
      </c>
      <c r="J111" s="1" t="s">
        <v>44</v>
      </c>
      <c r="K111">
        <v>4</v>
      </c>
      <c r="L111" s="1" t="s">
        <v>391</v>
      </c>
      <c r="M111">
        <v>0.08</v>
      </c>
      <c r="N111" t="s">
        <v>28</v>
      </c>
      <c r="O111" t="s">
        <v>29</v>
      </c>
      <c r="P111" t="s">
        <v>302</v>
      </c>
      <c r="Q111" t="s">
        <v>430</v>
      </c>
      <c r="R111" t="s">
        <v>32</v>
      </c>
      <c r="S111">
        <v>1</v>
      </c>
    </row>
    <row r="112" spans="1:19" ht="69" x14ac:dyDescent="0.25">
      <c r="A112" t="s">
        <v>431</v>
      </c>
      <c r="B112" t="s">
        <v>432</v>
      </c>
      <c r="C112" t="str">
        <f>HYPERLINK("https://www.ti.com.cn/product/cn/OPA4991/samplebuy","订购和质量")</f>
        <v>订购和质量</v>
      </c>
      <c r="D112" t="s">
        <v>25</v>
      </c>
      <c r="E112">
        <v>4</v>
      </c>
      <c r="F112">
        <v>2.7</v>
      </c>
      <c r="G112">
        <v>40</v>
      </c>
      <c r="H112">
        <v>4.5</v>
      </c>
      <c r="I112">
        <v>21</v>
      </c>
      <c r="J112" s="1" t="s">
        <v>26</v>
      </c>
      <c r="K112">
        <v>0.83</v>
      </c>
      <c r="L112" s="1" t="s">
        <v>433</v>
      </c>
      <c r="M112">
        <v>0.56000000000000005</v>
      </c>
      <c r="N112" t="s">
        <v>38</v>
      </c>
      <c r="O112" t="s">
        <v>29</v>
      </c>
      <c r="P112" t="s">
        <v>381</v>
      </c>
      <c r="Q112" t="s">
        <v>434</v>
      </c>
      <c r="R112" t="s">
        <v>32</v>
      </c>
      <c r="S112">
        <v>0.3</v>
      </c>
    </row>
    <row r="113" spans="1:19" ht="41.4" x14ac:dyDescent="0.25">
      <c r="A113" t="s">
        <v>435</v>
      </c>
      <c r="B113" t="s">
        <v>436</v>
      </c>
      <c r="C113" t="str">
        <f>HYPERLINK("https://www.ti.com.cn/product/cn/LMV358A-Q1/samplebuy","订购和质量")</f>
        <v>订购和质量</v>
      </c>
      <c r="D113" t="s">
        <v>25</v>
      </c>
      <c r="E113">
        <v>2</v>
      </c>
      <c r="F113">
        <v>2.5</v>
      </c>
      <c r="G113">
        <v>5.5</v>
      </c>
      <c r="H113">
        <v>1</v>
      </c>
      <c r="I113">
        <v>1.7</v>
      </c>
      <c r="J113" s="1" t="s">
        <v>44</v>
      </c>
      <c r="K113">
        <v>4</v>
      </c>
      <c r="L113" s="1" t="s">
        <v>128</v>
      </c>
      <c r="M113">
        <v>0.08</v>
      </c>
      <c r="N113" t="s">
        <v>28</v>
      </c>
      <c r="O113" t="s">
        <v>29</v>
      </c>
      <c r="P113" t="s">
        <v>30</v>
      </c>
      <c r="Q113" t="s">
        <v>437</v>
      </c>
      <c r="R113" t="s">
        <v>32</v>
      </c>
      <c r="S113">
        <v>1</v>
      </c>
    </row>
    <row r="114" spans="1:19" ht="27.6" x14ac:dyDescent="0.25">
      <c r="A114" t="s">
        <v>438</v>
      </c>
      <c r="B114" t="s">
        <v>439</v>
      </c>
      <c r="C114" t="str">
        <f>HYPERLINK("https://www.ti.com.cn/product/cn/TLV9002-Q1/samplebuy","订购和质量")</f>
        <v>订购和质量</v>
      </c>
      <c r="D114" t="s">
        <v>25</v>
      </c>
      <c r="E114">
        <v>2</v>
      </c>
      <c r="F114">
        <v>1.8</v>
      </c>
      <c r="G114">
        <v>5.5</v>
      </c>
      <c r="H114">
        <v>1</v>
      </c>
      <c r="I114">
        <v>2</v>
      </c>
      <c r="J114" s="1" t="s">
        <v>26</v>
      </c>
      <c r="K114">
        <v>1.5</v>
      </c>
      <c r="L114" s="1" t="s">
        <v>219</v>
      </c>
      <c r="M114">
        <v>0.06</v>
      </c>
      <c r="N114" t="s">
        <v>28</v>
      </c>
      <c r="O114" t="s">
        <v>29</v>
      </c>
      <c r="P114" t="s">
        <v>30</v>
      </c>
      <c r="Q114" t="s">
        <v>440</v>
      </c>
      <c r="R114" t="s">
        <v>194</v>
      </c>
      <c r="S114">
        <v>0.6</v>
      </c>
    </row>
    <row r="115" spans="1:19" ht="55.2" x14ac:dyDescent="0.25">
      <c r="A115" t="s">
        <v>441</v>
      </c>
      <c r="B115" t="s">
        <v>442</v>
      </c>
      <c r="C115" t="str">
        <f>HYPERLINK("https://www.ti.com.cn/product/cn/TLV9062-Q1/samplebuy","订购和质量")</f>
        <v>订购和质量</v>
      </c>
      <c r="D115" t="s">
        <v>25</v>
      </c>
      <c r="E115">
        <v>2</v>
      </c>
      <c r="F115">
        <v>1.8</v>
      </c>
      <c r="G115">
        <v>5.5</v>
      </c>
      <c r="H115">
        <v>10</v>
      </c>
      <c r="I115">
        <v>6.5</v>
      </c>
      <c r="J115" s="1" t="s">
        <v>26</v>
      </c>
      <c r="K115">
        <v>1.6</v>
      </c>
      <c r="L115" s="1" t="s">
        <v>344</v>
      </c>
      <c r="M115">
        <v>0.53800000000000003</v>
      </c>
      <c r="N115" t="s">
        <v>28</v>
      </c>
      <c r="O115" t="s">
        <v>29</v>
      </c>
      <c r="P115" t="s">
        <v>30</v>
      </c>
      <c r="Q115" t="s">
        <v>443</v>
      </c>
      <c r="R115" t="s">
        <v>194</v>
      </c>
      <c r="S115">
        <v>0.53</v>
      </c>
    </row>
    <row r="116" spans="1:19" ht="27.6" x14ac:dyDescent="0.25">
      <c r="A116" t="s">
        <v>444</v>
      </c>
      <c r="B116" t="s">
        <v>445</v>
      </c>
      <c r="C116" t="str">
        <f>HYPERLINK("https://www.ti.com.cn/product/cn/TSV912A-Q1/samplebuy","订购和质量")</f>
        <v>订购和质量</v>
      </c>
      <c r="D116" t="s">
        <v>25</v>
      </c>
      <c r="E116">
        <v>2</v>
      </c>
      <c r="F116">
        <v>2.5</v>
      </c>
      <c r="G116">
        <v>5.5</v>
      </c>
      <c r="H116">
        <v>8</v>
      </c>
      <c r="I116">
        <v>6.5</v>
      </c>
      <c r="J116" s="1" t="s">
        <v>26</v>
      </c>
      <c r="K116">
        <v>1.5</v>
      </c>
      <c r="L116" s="1" t="s">
        <v>219</v>
      </c>
      <c r="M116">
        <v>0.75</v>
      </c>
      <c r="N116" t="s">
        <v>28</v>
      </c>
      <c r="O116" t="s">
        <v>29</v>
      </c>
      <c r="P116" t="s">
        <v>30</v>
      </c>
      <c r="Q116" t="s">
        <v>446</v>
      </c>
      <c r="R116" t="s">
        <v>32</v>
      </c>
      <c r="S116">
        <v>0.53</v>
      </c>
    </row>
    <row r="117" spans="1:19" ht="69" x14ac:dyDescent="0.25">
      <c r="A117" t="s">
        <v>447</v>
      </c>
      <c r="B117" t="s">
        <v>448</v>
      </c>
      <c r="C117" t="str">
        <f>HYPERLINK("https://www.ti.com.cn/product/cn/OPA991/samplebuy","订购和质量")</f>
        <v>订购和质量</v>
      </c>
      <c r="D117" t="s">
        <v>25</v>
      </c>
      <c r="E117">
        <v>1</v>
      </c>
      <c r="F117">
        <v>2.7</v>
      </c>
      <c r="G117">
        <v>40</v>
      </c>
      <c r="H117">
        <v>4.5</v>
      </c>
      <c r="I117">
        <v>21</v>
      </c>
      <c r="J117" s="1" t="s">
        <v>26</v>
      </c>
      <c r="K117">
        <v>0.75</v>
      </c>
      <c r="L117" s="1" t="s">
        <v>433</v>
      </c>
      <c r="M117">
        <v>0.56000000000000005</v>
      </c>
      <c r="N117" t="s">
        <v>38</v>
      </c>
      <c r="O117" t="s">
        <v>29</v>
      </c>
      <c r="P117" t="s">
        <v>224</v>
      </c>
      <c r="Q117" t="s">
        <v>233</v>
      </c>
      <c r="R117" t="s">
        <v>32</v>
      </c>
      <c r="S117">
        <v>0.3</v>
      </c>
    </row>
    <row r="118" spans="1:19" ht="41.4" x14ac:dyDescent="0.25">
      <c r="A118" t="s">
        <v>449</v>
      </c>
      <c r="B118" t="s">
        <v>450</v>
      </c>
      <c r="C118" t="str">
        <f>HYPERLINK("https://www.ti.com.cn/product/cn/TLV9004-Q1/samplebuy","订购和质量")</f>
        <v>订购和质量</v>
      </c>
      <c r="D118" t="s">
        <v>25</v>
      </c>
      <c r="E118">
        <v>4</v>
      </c>
      <c r="F118">
        <v>1.8</v>
      </c>
      <c r="G118">
        <v>5.5</v>
      </c>
      <c r="H118">
        <v>1</v>
      </c>
      <c r="I118">
        <v>2</v>
      </c>
      <c r="J118" s="1" t="s">
        <v>26</v>
      </c>
      <c r="K118">
        <v>1.6</v>
      </c>
      <c r="L118" s="1" t="s">
        <v>45</v>
      </c>
      <c r="M118">
        <v>0.06</v>
      </c>
      <c r="N118" t="s">
        <v>28</v>
      </c>
      <c r="O118" t="s">
        <v>29</v>
      </c>
      <c r="P118" t="s">
        <v>302</v>
      </c>
      <c r="Q118" t="s">
        <v>451</v>
      </c>
      <c r="R118" t="s">
        <v>194</v>
      </c>
      <c r="S118">
        <v>0.6</v>
      </c>
    </row>
    <row r="119" spans="1:19" ht="27.6" x14ac:dyDescent="0.25">
      <c r="A119" t="s">
        <v>452</v>
      </c>
      <c r="B119" t="s">
        <v>453</v>
      </c>
      <c r="C119" t="str">
        <f>HYPERLINK("https://www.ti.com.cn/product/cn/TSV914A-Q1/samplebuy","订购和质量")</f>
        <v>订购和质量</v>
      </c>
      <c r="D119" t="s">
        <v>25</v>
      </c>
      <c r="E119">
        <v>4</v>
      </c>
      <c r="F119">
        <v>2.5</v>
      </c>
      <c r="G119">
        <v>5.5</v>
      </c>
      <c r="H119">
        <v>8</v>
      </c>
      <c r="I119">
        <v>6.5</v>
      </c>
      <c r="J119" s="1" t="s">
        <v>26</v>
      </c>
      <c r="K119">
        <v>1.5</v>
      </c>
      <c r="L119" s="1" t="s">
        <v>219</v>
      </c>
      <c r="M119">
        <v>0.6</v>
      </c>
      <c r="N119" t="s">
        <v>28</v>
      </c>
      <c r="O119" t="s">
        <v>29</v>
      </c>
      <c r="P119" t="s">
        <v>201</v>
      </c>
      <c r="Q119" t="s">
        <v>454</v>
      </c>
      <c r="R119" t="s">
        <v>32</v>
      </c>
      <c r="S119">
        <v>0.53</v>
      </c>
    </row>
    <row r="120" spans="1:19" ht="55.2" hidden="1" x14ac:dyDescent="0.25">
      <c r="A120" t="s">
        <v>455</v>
      </c>
      <c r="B120" t="s">
        <v>456</v>
      </c>
      <c r="C120" t="str">
        <f>HYPERLINK("https://www.ti.com.cn/product/cn/TLV197-Q1/samplebuy","订购和质量")</f>
        <v>订购和质量</v>
      </c>
      <c r="D120" t="s">
        <v>56</v>
      </c>
      <c r="E120">
        <v>1</v>
      </c>
      <c r="F120">
        <v>4.5</v>
      </c>
      <c r="G120">
        <v>36</v>
      </c>
      <c r="H120">
        <v>10</v>
      </c>
      <c r="I120">
        <v>20</v>
      </c>
      <c r="J120" s="1" t="s">
        <v>26</v>
      </c>
      <c r="K120">
        <v>0.5</v>
      </c>
      <c r="L120" s="1" t="s">
        <v>457</v>
      </c>
      <c r="M120">
        <v>1</v>
      </c>
      <c r="N120" t="s">
        <v>28</v>
      </c>
      <c r="O120" t="s">
        <v>29</v>
      </c>
      <c r="P120" t="s">
        <v>156</v>
      </c>
      <c r="Q120" t="s">
        <v>458</v>
      </c>
      <c r="R120" t="s">
        <v>194</v>
      </c>
      <c r="S120">
        <v>1</v>
      </c>
    </row>
    <row r="121" spans="1:19" ht="55.2" hidden="1" x14ac:dyDescent="0.25">
      <c r="A121" t="s">
        <v>459</v>
      </c>
      <c r="B121" t="s">
        <v>460</v>
      </c>
      <c r="C121" t="str">
        <f>HYPERLINK("https://www.ti.com.cn/product/cn/TLV2197-Q1/samplebuy","订购和质量")</f>
        <v>订购和质量</v>
      </c>
      <c r="D121" t="s">
        <v>56</v>
      </c>
      <c r="E121">
        <v>2</v>
      </c>
      <c r="F121">
        <v>4.5</v>
      </c>
      <c r="G121">
        <v>36</v>
      </c>
      <c r="H121">
        <v>10</v>
      </c>
      <c r="I121">
        <v>20</v>
      </c>
      <c r="J121" s="1" t="s">
        <v>26</v>
      </c>
      <c r="K121">
        <v>0.5</v>
      </c>
      <c r="L121" s="1" t="s">
        <v>457</v>
      </c>
      <c r="M121">
        <v>1</v>
      </c>
      <c r="N121" t="s">
        <v>28</v>
      </c>
      <c r="O121" t="s">
        <v>29</v>
      </c>
      <c r="P121" t="s">
        <v>156</v>
      </c>
      <c r="Q121" t="s">
        <v>461</v>
      </c>
      <c r="R121" t="s">
        <v>194</v>
      </c>
      <c r="S121">
        <v>1</v>
      </c>
    </row>
    <row r="122" spans="1:19" ht="41.4" hidden="1" x14ac:dyDescent="0.25">
      <c r="A122" t="s">
        <v>462</v>
      </c>
      <c r="B122" t="s">
        <v>463</v>
      </c>
      <c r="C122" t="str">
        <f>HYPERLINK("https://www.ti.com.cn/product/cn/OPA2182/samplebuy","订购和质量")</f>
        <v>订购和质量</v>
      </c>
      <c r="D122" t="s">
        <v>56</v>
      </c>
      <c r="E122">
        <v>2</v>
      </c>
      <c r="F122">
        <v>4.5</v>
      </c>
      <c r="G122">
        <v>36</v>
      </c>
      <c r="H122">
        <v>5</v>
      </c>
      <c r="I122">
        <v>10</v>
      </c>
      <c r="J122" t="s">
        <v>57</v>
      </c>
      <c r="K122">
        <v>4.0000000000000001E-3</v>
      </c>
      <c r="L122" s="1" t="s">
        <v>181</v>
      </c>
      <c r="M122">
        <v>0.85</v>
      </c>
      <c r="N122" t="s">
        <v>38</v>
      </c>
      <c r="O122" t="s">
        <v>29</v>
      </c>
      <c r="P122" t="s">
        <v>30</v>
      </c>
      <c r="Q122" t="s">
        <v>464</v>
      </c>
      <c r="R122" t="s">
        <v>32</v>
      </c>
      <c r="S122">
        <v>3.0000000000000001E-3</v>
      </c>
    </row>
    <row r="123" spans="1:19" hidden="1" x14ac:dyDescent="0.25">
      <c r="A123" t="s">
        <v>465</v>
      </c>
      <c r="B123" t="s">
        <v>466</v>
      </c>
      <c r="C123" t="str">
        <f>HYPERLINK("https://www.ti.com.cn/product/cn/THP210/samplebuy","订购和质量")</f>
        <v>订购和质量</v>
      </c>
      <c r="D123" t="s">
        <v>56</v>
      </c>
      <c r="E123">
        <v>1</v>
      </c>
      <c r="F123">
        <v>3</v>
      </c>
      <c r="G123">
        <v>36</v>
      </c>
      <c r="H123">
        <v>9.1999999999999993</v>
      </c>
      <c r="I123">
        <v>15</v>
      </c>
      <c r="J123" t="s">
        <v>36</v>
      </c>
      <c r="K123">
        <v>0.04</v>
      </c>
      <c r="L123" t="s">
        <v>321</v>
      </c>
      <c r="M123">
        <v>0.95</v>
      </c>
      <c r="N123" t="s">
        <v>38</v>
      </c>
      <c r="O123" t="s">
        <v>29</v>
      </c>
      <c r="P123" t="s">
        <v>30</v>
      </c>
      <c r="Q123" t="s">
        <v>467</v>
      </c>
      <c r="R123" t="s">
        <v>32</v>
      </c>
      <c r="S123">
        <v>0.1</v>
      </c>
    </row>
    <row r="124" spans="1:19" ht="27.6" x14ac:dyDescent="0.25">
      <c r="A124" t="s">
        <v>468</v>
      </c>
      <c r="B124" t="s">
        <v>469</v>
      </c>
      <c r="C124" t="str">
        <f>HYPERLINK("https://www.ti.com.cn/product/cn/OPA1637/samplebuy","订购和质量")</f>
        <v>订购和质量</v>
      </c>
      <c r="D124" t="s">
        <v>35</v>
      </c>
      <c r="E124">
        <v>1</v>
      </c>
      <c r="F124">
        <v>3</v>
      </c>
      <c r="G124">
        <v>36</v>
      </c>
      <c r="H124">
        <v>9.1999999999999993</v>
      </c>
      <c r="I124">
        <v>15</v>
      </c>
      <c r="J124" t="s">
        <v>36</v>
      </c>
      <c r="K124">
        <v>0.2</v>
      </c>
      <c r="L124" s="1" t="s">
        <v>205</v>
      </c>
      <c r="M124">
        <v>0.95</v>
      </c>
      <c r="N124" t="s">
        <v>38</v>
      </c>
      <c r="O124" t="s">
        <v>29</v>
      </c>
      <c r="P124" t="s">
        <v>156</v>
      </c>
      <c r="Q124" t="s">
        <v>470</v>
      </c>
      <c r="R124" t="s">
        <v>32</v>
      </c>
      <c r="S124">
        <v>0.1</v>
      </c>
    </row>
    <row r="125" spans="1:19" ht="27.6" hidden="1" x14ac:dyDescent="0.25">
      <c r="A125" t="s">
        <v>471</v>
      </c>
      <c r="B125" t="s">
        <v>472</v>
      </c>
      <c r="C125" t="str">
        <f>HYPERLINK("https://www.ti.com.cn/product/cn/OPA607/samplebuy","订购和质量")</f>
        <v>订购和质量</v>
      </c>
      <c r="D125" t="s">
        <v>50</v>
      </c>
      <c r="E125">
        <v>1</v>
      </c>
      <c r="F125">
        <v>2.2000000000000002</v>
      </c>
      <c r="G125">
        <v>5.5</v>
      </c>
      <c r="H125">
        <v>50</v>
      </c>
      <c r="I125">
        <v>24</v>
      </c>
      <c r="J125" s="1" t="s">
        <v>44</v>
      </c>
      <c r="K125">
        <v>0.6</v>
      </c>
      <c r="L125" t="s">
        <v>317</v>
      </c>
      <c r="M125">
        <v>0.9</v>
      </c>
      <c r="N125" t="s">
        <v>38</v>
      </c>
      <c r="O125" t="s">
        <v>29</v>
      </c>
      <c r="P125" t="s">
        <v>473</v>
      </c>
      <c r="Q125" t="s">
        <v>164</v>
      </c>
      <c r="R125" t="s">
        <v>32</v>
      </c>
      <c r="S125">
        <v>0.3</v>
      </c>
    </row>
    <row r="126" spans="1:19" ht="55.2" hidden="1" x14ac:dyDescent="0.25">
      <c r="A126" t="s">
        <v>474</v>
      </c>
      <c r="B126" t="s">
        <v>475</v>
      </c>
      <c r="C126" t="str">
        <f>HYPERLINK("https://www.ti.com.cn/product/cn/TLV4197-Q1/samplebuy","订购和质量")</f>
        <v>订购和质量</v>
      </c>
      <c r="D126" t="s">
        <v>56</v>
      </c>
      <c r="E126">
        <v>4</v>
      </c>
      <c r="F126">
        <v>4.5</v>
      </c>
      <c r="G126">
        <v>36</v>
      </c>
      <c r="H126">
        <v>10</v>
      </c>
      <c r="I126">
        <v>20</v>
      </c>
      <c r="J126" s="1" t="s">
        <v>26</v>
      </c>
      <c r="K126">
        <v>0.5</v>
      </c>
      <c r="L126" s="1" t="s">
        <v>457</v>
      </c>
      <c r="M126">
        <v>1</v>
      </c>
      <c r="N126" t="s">
        <v>28</v>
      </c>
      <c r="O126" t="s">
        <v>29</v>
      </c>
      <c r="P126" t="s">
        <v>94</v>
      </c>
      <c r="Q126" t="s">
        <v>476</v>
      </c>
      <c r="R126" t="s">
        <v>194</v>
      </c>
      <c r="S126">
        <v>1</v>
      </c>
    </row>
    <row r="127" spans="1:19" ht="27.6" x14ac:dyDescent="0.25">
      <c r="A127" t="s">
        <v>477</v>
      </c>
      <c r="B127" t="s">
        <v>478</v>
      </c>
      <c r="C127" t="str">
        <f>HYPERLINK("https://www.ti.com.cn/product/cn/TLV9064-Q1/samplebuy","订购和质量")</f>
        <v>订购和质量</v>
      </c>
      <c r="D127" t="s">
        <v>25</v>
      </c>
      <c r="E127">
        <v>4</v>
      </c>
      <c r="F127">
        <v>1.8</v>
      </c>
      <c r="G127">
        <v>5.5</v>
      </c>
      <c r="H127">
        <v>10</v>
      </c>
      <c r="I127">
        <v>6.5</v>
      </c>
      <c r="J127" s="1" t="s">
        <v>26</v>
      </c>
      <c r="K127">
        <v>1.6</v>
      </c>
      <c r="L127" s="1" t="s">
        <v>219</v>
      </c>
      <c r="M127">
        <v>0.53800000000000003</v>
      </c>
      <c r="N127" t="s">
        <v>28</v>
      </c>
      <c r="O127" t="s">
        <v>29</v>
      </c>
      <c r="P127" t="s">
        <v>201</v>
      </c>
      <c r="Q127" t="s">
        <v>479</v>
      </c>
      <c r="R127" t="s">
        <v>194</v>
      </c>
      <c r="S127">
        <v>0.53</v>
      </c>
    </row>
    <row r="128" spans="1:19" ht="41.4" x14ac:dyDescent="0.25">
      <c r="A128" t="s">
        <v>480</v>
      </c>
      <c r="B128" t="s">
        <v>481</v>
      </c>
      <c r="C128" t="str">
        <f>HYPERLINK("https://www.ti.com.cn/product/cn/TLV9352/samplebuy","订购和质量")</f>
        <v>订购和质量</v>
      </c>
      <c r="D128" t="s">
        <v>25</v>
      </c>
      <c r="E128">
        <v>2</v>
      </c>
      <c r="F128">
        <v>4.5</v>
      </c>
      <c r="G128">
        <v>40</v>
      </c>
      <c r="H128">
        <v>3.5</v>
      </c>
      <c r="I128">
        <v>20</v>
      </c>
      <c r="J128" s="1" t="s">
        <v>44</v>
      </c>
      <c r="K128">
        <v>1.8</v>
      </c>
      <c r="L128" s="1" t="s">
        <v>253</v>
      </c>
      <c r="M128">
        <v>0.65</v>
      </c>
      <c r="N128" t="s">
        <v>38</v>
      </c>
      <c r="O128" t="s">
        <v>29</v>
      </c>
      <c r="P128" t="s">
        <v>232</v>
      </c>
      <c r="Q128" t="s">
        <v>482</v>
      </c>
      <c r="R128" t="s">
        <v>32</v>
      </c>
      <c r="S128">
        <v>1.5</v>
      </c>
    </row>
    <row r="129" spans="1:19" ht="82.8" x14ac:dyDescent="0.25">
      <c r="A129" t="s">
        <v>483</v>
      </c>
      <c r="B129" t="s">
        <v>484</v>
      </c>
      <c r="C129" t="str">
        <f>HYPERLINK("https://www.ti.com.cn/product/cn/TLV9152/samplebuy","订购和质量")</f>
        <v>订购和质量</v>
      </c>
      <c r="D129" t="s">
        <v>25</v>
      </c>
      <c r="E129">
        <v>2</v>
      </c>
      <c r="F129">
        <v>2.7</v>
      </c>
      <c r="G129">
        <v>16</v>
      </c>
      <c r="H129">
        <v>4.5</v>
      </c>
      <c r="I129">
        <v>21</v>
      </c>
      <c r="J129" s="1" t="s">
        <v>26</v>
      </c>
      <c r="K129">
        <v>0.75</v>
      </c>
      <c r="L129" s="1" t="s">
        <v>380</v>
      </c>
      <c r="M129">
        <v>0.56000000000000005</v>
      </c>
      <c r="N129" t="s">
        <v>38</v>
      </c>
      <c r="O129" t="s">
        <v>29</v>
      </c>
      <c r="P129" t="s">
        <v>236</v>
      </c>
      <c r="Q129" t="s">
        <v>485</v>
      </c>
      <c r="R129" t="s">
        <v>32</v>
      </c>
      <c r="S129">
        <v>0.3</v>
      </c>
    </row>
    <row r="130" spans="1:19" ht="41.4" x14ac:dyDescent="0.25">
      <c r="A130" t="s">
        <v>486</v>
      </c>
      <c r="B130" t="s">
        <v>487</v>
      </c>
      <c r="C130" t="str">
        <f>HYPERLINK("https://www.ti.com.cn/product/cn/TLV9301/samplebuy","订购和质量")</f>
        <v>订购和质量</v>
      </c>
      <c r="D130" t="s">
        <v>25</v>
      </c>
      <c r="E130">
        <v>1</v>
      </c>
      <c r="F130">
        <v>4.5</v>
      </c>
      <c r="G130">
        <v>40</v>
      </c>
      <c r="H130">
        <v>1</v>
      </c>
      <c r="I130">
        <v>3</v>
      </c>
      <c r="J130" s="1" t="s">
        <v>44</v>
      </c>
      <c r="K130">
        <v>2.5</v>
      </c>
      <c r="L130" s="1" t="s">
        <v>253</v>
      </c>
      <c r="M130">
        <v>0.15</v>
      </c>
      <c r="N130" t="s">
        <v>38</v>
      </c>
      <c r="O130" t="s">
        <v>29</v>
      </c>
      <c r="P130" t="s">
        <v>118</v>
      </c>
      <c r="Q130" t="s">
        <v>488</v>
      </c>
      <c r="R130" t="s">
        <v>32</v>
      </c>
      <c r="S130">
        <v>2</v>
      </c>
    </row>
    <row r="131" spans="1:19" ht="69" x14ac:dyDescent="0.25">
      <c r="A131" t="s">
        <v>489</v>
      </c>
      <c r="B131" t="s">
        <v>490</v>
      </c>
      <c r="C131" t="str">
        <f>HYPERLINK("https://www.ti.com.cn/product/cn/TLV9101/samplebuy","订购和质量")</f>
        <v>订购和质量</v>
      </c>
      <c r="D131" t="s">
        <v>25</v>
      </c>
      <c r="E131">
        <v>1</v>
      </c>
      <c r="F131">
        <v>2.7</v>
      </c>
      <c r="G131">
        <v>16</v>
      </c>
      <c r="H131">
        <v>1.1000000000000001</v>
      </c>
      <c r="I131">
        <v>4.5</v>
      </c>
      <c r="J131" s="1" t="s">
        <v>26</v>
      </c>
      <c r="K131">
        <v>1.5</v>
      </c>
      <c r="L131" s="1" t="s">
        <v>491</v>
      </c>
      <c r="M131">
        <v>0.12</v>
      </c>
      <c r="N131" t="s">
        <v>38</v>
      </c>
      <c r="O131" t="s">
        <v>29</v>
      </c>
      <c r="P131" t="s">
        <v>224</v>
      </c>
      <c r="Q131" t="s">
        <v>492</v>
      </c>
      <c r="R131" t="s">
        <v>32</v>
      </c>
      <c r="S131">
        <v>0.6</v>
      </c>
    </row>
    <row r="132" spans="1:19" hidden="1" x14ac:dyDescent="0.25">
      <c r="A132" t="s">
        <v>493</v>
      </c>
      <c r="B132" t="s">
        <v>494</v>
      </c>
      <c r="C132" t="str">
        <f>HYPERLINK("https://www.ti.com.cn/product/cn/OPA818/samplebuy","订购和质量")</f>
        <v>订购和质量</v>
      </c>
      <c r="D132" t="s">
        <v>50</v>
      </c>
      <c r="E132">
        <v>1</v>
      </c>
      <c r="F132">
        <v>6</v>
      </c>
      <c r="G132">
        <v>13</v>
      </c>
      <c r="H132">
        <v>2700</v>
      </c>
      <c r="I132">
        <v>1400</v>
      </c>
      <c r="J132" t="s">
        <v>36</v>
      </c>
      <c r="K132">
        <v>1.25</v>
      </c>
      <c r="L132" t="s">
        <v>313</v>
      </c>
      <c r="M132">
        <v>27.7</v>
      </c>
      <c r="N132" t="s">
        <v>38</v>
      </c>
      <c r="O132" t="s">
        <v>29</v>
      </c>
      <c r="P132" t="s">
        <v>495</v>
      </c>
      <c r="Q132" t="s">
        <v>399</v>
      </c>
      <c r="R132" t="s">
        <v>32</v>
      </c>
      <c r="S132">
        <v>3</v>
      </c>
    </row>
    <row r="133" spans="1:19" ht="41.4" x14ac:dyDescent="0.25">
      <c r="A133" t="s">
        <v>496</v>
      </c>
      <c r="B133" t="s">
        <v>497</v>
      </c>
      <c r="C133" t="str">
        <f>HYPERLINK("https://www.ti.com.cn/product/cn/TLV9304/samplebuy","订购和质量")</f>
        <v>订购和质量</v>
      </c>
      <c r="D133" t="s">
        <v>25</v>
      </c>
      <c r="E133">
        <v>4</v>
      </c>
      <c r="F133">
        <v>4.5</v>
      </c>
      <c r="G133">
        <v>40</v>
      </c>
      <c r="H133">
        <v>1</v>
      </c>
      <c r="I133">
        <v>3</v>
      </c>
      <c r="J133" s="1" t="s">
        <v>44</v>
      </c>
      <c r="K133">
        <v>2.5</v>
      </c>
      <c r="L133" s="1" t="s">
        <v>253</v>
      </c>
      <c r="M133">
        <v>0.15</v>
      </c>
      <c r="N133" t="s">
        <v>38</v>
      </c>
      <c r="O133" t="s">
        <v>29</v>
      </c>
      <c r="P133" t="s">
        <v>201</v>
      </c>
      <c r="Q133" t="s">
        <v>498</v>
      </c>
      <c r="R133" t="s">
        <v>32</v>
      </c>
      <c r="S133">
        <v>2</v>
      </c>
    </row>
    <row r="134" spans="1:19" ht="69" x14ac:dyDescent="0.25">
      <c r="A134" t="s">
        <v>499</v>
      </c>
      <c r="B134" t="s">
        <v>500</v>
      </c>
      <c r="C134" t="str">
        <f>HYPERLINK("https://www.ti.com.cn/product/cn/TLV9104/samplebuy","订购和质量")</f>
        <v>订购和质量</v>
      </c>
      <c r="D134" t="s">
        <v>25</v>
      </c>
      <c r="E134">
        <v>4</v>
      </c>
      <c r="F134">
        <v>2.7</v>
      </c>
      <c r="G134">
        <v>16</v>
      </c>
      <c r="H134">
        <v>1.1000000000000001</v>
      </c>
      <c r="I134">
        <v>4.5</v>
      </c>
      <c r="J134" s="1" t="s">
        <v>26</v>
      </c>
      <c r="K134">
        <v>1.5</v>
      </c>
      <c r="L134" s="1" t="s">
        <v>306</v>
      </c>
      <c r="M134">
        <v>0.12</v>
      </c>
      <c r="N134" t="s">
        <v>38</v>
      </c>
      <c r="O134" t="s">
        <v>29</v>
      </c>
      <c r="P134" t="s">
        <v>501</v>
      </c>
      <c r="Q134" t="s">
        <v>502</v>
      </c>
      <c r="R134" t="s">
        <v>32</v>
      </c>
      <c r="S134">
        <v>0.6</v>
      </c>
    </row>
    <row r="135" spans="1:19" ht="27.6" x14ac:dyDescent="0.25">
      <c r="A135" t="s">
        <v>503</v>
      </c>
      <c r="B135" t="s">
        <v>504</v>
      </c>
      <c r="C135" t="str">
        <f>HYPERLINK("https://www.ti.com.cn/product/cn/TLV2401-Q1/samplebuy","订购和质量")</f>
        <v>订购和质量</v>
      </c>
      <c r="D135" t="s">
        <v>25</v>
      </c>
      <c r="E135">
        <v>1</v>
      </c>
      <c r="F135">
        <v>2.5</v>
      </c>
      <c r="G135">
        <v>16</v>
      </c>
      <c r="H135">
        <v>5.4999999999999997E-3</v>
      </c>
      <c r="I135">
        <v>2.5000000000000001E-3</v>
      </c>
      <c r="J135" s="1" t="s">
        <v>26</v>
      </c>
      <c r="K135">
        <v>1.9</v>
      </c>
      <c r="L135" t="s">
        <v>505</v>
      </c>
      <c r="M135">
        <v>8.8000000000000003E-4</v>
      </c>
      <c r="N135" t="s">
        <v>28</v>
      </c>
      <c r="O135" t="s">
        <v>29</v>
      </c>
      <c r="P135" t="s">
        <v>79</v>
      </c>
      <c r="Q135" t="s">
        <v>506</v>
      </c>
      <c r="R135" t="s">
        <v>32</v>
      </c>
      <c r="S135">
        <v>3</v>
      </c>
    </row>
    <row r="136" spans="1:19" ht="27.6" x14ac:dyDescent="0.25">
      <c r="A136" t="s">
        <v>507</v>
      </c>
      <c r="B136" t="s">
        <v>508</v>
      </c>
      <c r="C136" t="str">
        <f>HYPERLINK("https://www.ti.com.cn/product/cn/OPA2375/samplebuy","订购和质量")</f>
        <v>订购和质量</v>
      </c>
      <c r="D136" t="s">
        <v>25</v>
      </c>
      <c r="E136">
        <v>2</v>
      </c>
      <c r="F136">
        <v>1.8</v>
      </c>
      <c r="G136">
        <v>5.5</v>
      </c>
      <c r="H136">
        <v>10</v>
      </c>
      <c r="I136">
        <v>4.5999999999999996</v>
      </c>
      <c r="J136" s="1" t="s">
        <v>44</v>
      </c>
      <c r="K136">
        <v>0.7</v>
      </c>
      <c r="L136" t="s">
        <v>509</v>
      </c>
      <c r="M136">
        <v>0.99</v>
      </c>
      <c r="N136" t="s">
        <v>38</v>
      </c>
      <c r="O136" t="s">
        <v>29</v>
      </c>
      <c r="P136" t="s">
        <v>236</v>
      </c>
      <c r="Q136" t="s">
        <v>510</v>
      </c>
      <c r="R136" t="s">
        <v>32</v>
      </c>
      <c r="S136">
        <v>0.16</v>
      </c>
    </row>
    <row r="137" spans="1:19" ht="55.2" x14ac:dyDescent="0.25">
      <c r="A137" t="s">
        <v>511</v>
      </c>
      <c r="B137" t="s">
        <v>512</v>
      </c>
      <c r="C137" t="str">
        <f>HYPERLINK("https://www.ti.com.cn/product/cn/OPA990/samplebuy","订购和质量")</f>
        <v>订购和质量</v>
      </c>
      <c r="D137" t="s">
        <v>25</v>
      </c>
      <c r="E137">
        <v>1</v>
      </c>
      <c r="F137">
        <v>2.7</v>
      </c>
      <c r="G137">
        <v>40</v>
      </c>
      <c r="H137">
        <v>1.1000000000000001</v>
      </c>
      <c r="I137">
        <v>4.5</v>
      </c>
      <c r="J137" s="1" t="s">
        <v>26</v>
      </c>
      <c r="K137">
        <v>1.5</v>
      </c>
      <c r="L137" s="1" t="s">
        <v>513</v>
      </c>
      <c r="M137">
        <v>0.12</v>
      </c>
      <c r="N137" t="s">
        <v>38</v>
      </c>
      <c r="O137" t="s">
        <v>29</v>
      </c>
      <c r="P137" t="s">
        <v>224</v>
      </c>
      <c r="Q137" t="s">
        <v>220</v>
      </c>
      <c r="R137" t="s">
        <v>32</v>
      </c>
      <c r="S137">
        <v>0.6</v>
      </c>
    </row>
    <row r="138" spans="1:19" ht="27.6" x14ac:dyDescent="0.25">
      <c r="A138" t="s">
        <v>514</v>
      </c>
      <c r="B138" t="s">
        <v>515</v>
      </c>
      <c r="C138" t="str">
        <f>HYPERLINK("https://www.ti.com.cn/product/cn/TLV6742/samplebuy","订购和质量")</f>
        <v>订购和质量</v>
      </c>
      <c r="D138" t="s">
        <v>25</v>
      </c>
      <c r="E138">
        <v>2</v>
      </c>
      <c r="F138">
        <v>1.7</v>
      </c>
      <c r="G138">
        <v>5.5</v>
      </c>
      <c r="H138">
        <v>10</v>
      </c>
      <c r="I138">
        <v>4.5</v>
      </c>
      <c r="J138" t="s">
        <v>57</v>
      </c>
      <c r="K138">
        <v>1</v>
      </c>
      <c r="L138" s="1" t="s">
        <v>219</v>
      </c>
      <c r="M138">
        <v>0.99</v>
      </c>
      <c r="N138" t="s">
        <v>38</v>
      </c>
      <c r="O138" t="s">
        <v>29</v>
      </c>
      <c r="P138" t="s">
        <v>236</v>
      </c>
      <c r="Q138" t="s">
        <v>516</v>
      </c>
      <c r="R138" t="s">
        <v>32</v>
      </c>
      <c r="S138">
        <v>0.2</v>
      </c>
    </row>
    <row r="139" spans="1:19" ht="69" x14ac:dyDescent="0.25">
      <c r="A139" t="s">
        <v>517</v>
      </c>
      <c r="B139" t="s">
        <v>518</v>
      </c>
      <c r="C139" t="str">
        <f>HYPERLINK("https://www.ti.com.cn/product/cn/OPA2991/samplebuy","订购和质量")</f>
        <v>订购和质量</v>
      </c>
      <c r="D139" t="s">
        <v>25</v>
      </c>
      <c r="E139">
        <v>2</v>
      </c>
      <c r="F139">
        <v>2.7</v>
      </c>
      <c r="G139">
        <v>40</v>
      </c>
      <c r="H139">
        <v>4.5</v>
      </c>
      <c r="I139">
        <v>21</v>
      </c>
      <c r="J139" s="1" t="s">
        <v>26</v>
      </c>
      <c r="K139">
        <v>0.75</v>
      </c>
      <c r="L139" s="1" t="s">
        <v>433</v>
      </c>
      <c r="M139">
        <v>0.56000000000000005</v>
      </c>
      <c r="N139" t="s">
        <v>38</v>
      </c>
      <c r="O139" t="s">
        <v>29</v>
      </c>
      <c r="P139" t="s">
        <v>236</v>
      </c>
      <c r="Q139" t="s">
        <v>519</v>
      </c>
      <c r="R139" t="s">
        <v>32</v>
      </c>
      <c r="S139">
        <v>0.3</v>
      </c>
    </row>
    <row r="140" spans="1:19" ht="55.2" x14ac:dyDescent="0.25">
      <c r="A140" t="s">
        <v>520</v>
      </c>
      <c r="B140" t="s">
        <v>521</v>
      </c>
      <c r="C140" t="str">
        <f>HYPERLINK("https://www.ti.com.cn/product/cn/OPA4990/samplebuy","订购和质量")</f>
        <v>订购和质量</v>
      </c>
      <c r="D140" t="s">
        <v>25</v>
      </c>
      <c r="E140">
        <v>4</v>
      </c>
      <c r="F140">
        <v>2.7</v>
      </c>
      <c r="G140">
        <v>40</v>
      </c>
      <c r="H140">
        <v>1.1000000000000001</v>
      </c>
      <c r="I140">
        <v>4.5</v>
      </c>
      <c r="J140" s="1" t="s">
        <v>26</v>
      </c>
      <c r="K140">
        <v>1.5</v>
      </c>
      <c r="L140" s="1" t="s">
        <v>98</v>
      </c>
      <c r="M140">
        <v>0.12</v>
      </c>
      <c r="N140" t="s">
        <v>38</v>
      </c>
      <c r="O140" t="s">
        <v>29</v>
      </c>
      <c r="P140" t="s">
        <v>501</v>
      </c>
      <c r="Q140" t="s">
        <v>202</v>
      </c>
      <c r="R140" t="s">
        <v>32</v>
      </c>
      <c r="S140">
        <v>0.6</v>
      </c>
    </row>
    <row r="141" spans="1:19" ht="41.4" hidden="1" x14ac:dyDescent="0.25">
      <c r="A141" t="s">
        <v>522</v>
      </c>
      <c r="B141" t="s">
        <v>523</v>
      </c>
      <c r="C141" t="str">
        <f>HYPERLINK("https://www.ti.com.cn/product/cn/OPA4202/samplebuy","订购和质量")</f>
        <v>订购和质量</v>
      </c>
      <c r="D141" t="s">
        <v>56</v>
      </c>
      <c r="E141">
        <v>4</v>
      </c>
      <c r="F141">
        <v>4.5</v>
      </c>
      <c r="G141">
        <v>36</v>
      </c>
      <c r="H141">
        <v>1</v>
      </c>
      <c r="I141">
        <v>0.35</v>
      </c>
      <c r="J141" t="s">
        <v>36</v>
      </c>
      <c r="K141">
        <v>0.2</v>
      </c>
      <c r="L141" s="1" t="s">
        <v>524</v>
      </c>
      <c r="M141">
        <v>0.57999999999999996</v>
      </c>
      <c r="N141" t="s">
        <v>38</v>
      </c>
      <c r="O141" t="s">
        <v>29</v>
      </c>
      <c r="P141" t="s">
        <v>201</v>
      </c>
      <c r="Q141" t="s">
        <v>525</v>
      </c>
      <c r="R141" t="s">
        <v>32</v>
      </c>
      <c r="S141">
        <v>0.5</v>
      </c>
    </row>
    <row r="142" spans="1:19" ht="41.4" x14ac:dyDescent="0.25">
      <c r="A142" t="s">
        <v>526</v>
      </c>
      <c r="B142" t="s">
        <v>527</v>
      </c>
      <c r="C142" t="str">
        <f>HYPERLINK("https://www.ti.com.cn/product/cn/LM2904B-Q1/samplebuy","订购和质量")</f>
        <v>订购和质量</v>
      </c>
      <c r="D142" t="s">
        <v>25</v>
      </c>
      <c r="E142">
        <v>2</v>
      </c>
      <c r="F142">
        <v>3</v>
      </c>
      <c r="G142">
        <v>36</v>
      </c>
      <c r="H142">
        <v>1.2</v>
      </c>
      <c r="I142">
        <v>0.5</v>
      </c>
      <c r="J142" t="s">
        <v>127</v>
      </c>
      <c r="K142">
        <v>3</v>
      </c>
      <c r="L142" s="1" t="s">
        <v>128</v>
      </c>
      <c r="M142">
        <v>0.3</v>
      </c>
      <c r="N142" t="s">
        <v>28</v>
      </c>
      <c r="O142" t="s">
        <v>29</v>
      </c>
      <c r="P142" t="s">
        <v>170</v>
      </c>
      <c r="Q142" t="s">
        <v>528</v>
      </c>
      <c r="R142" t="s">
        <v>194</v>
      </c>
      <c r="S142">
        <v>3.5</v>
      </c>
    </row>
    <row r="143" spans="1:19" ht="41.4" hidden="1" x14ac:dyDescent="0.25">
      <c r="A143" t="s">
        <v>529</v>
      </c>
      <c r="B143" t="s">
        <v>530</v>
      </c>
      <c r="C143" t="str">
        <f>HYPERLINK("https://www.ti.com.cn/product/cn/OPA2202/samplebuy","订购和质量")</f>
        <v>订购和质量</v>
      </c>
      <c r="D143" t="s">
        <v>56</v>
      </c>
      <c r="E143">
        <v>2</v>
      </c>
      <c r="F143">
        <v>4.5</v>
      </c>
      <c r="G143">
        <v>36</v>
      </c>
      <c r="H143">
        <v>1</v>
      </c>
      <c r="I143">
        <v>0.35</v>
      </c>
      <c r="J143" t="s">
        <v>36</v>
      </c>
      <c r="K143">
        <v>0.2</v>
      </c>
      <c r="L143" s="1" t="s">
        <v>524</v>
      </c>
      <c r="M143">
        <v>0.57999999999999996</v>
      </c>
      <c r="N143" t="s">
        <v>38</v>
      </c>
      <c r="O143" s="1" t="s">
        <v>531</v>
      </c>
      <c r="P143" t="s">
        <v>30</v>
      </c>
      <c r="Q143" t="s">
        <v>532</v>
      </c>
      <c r="R143" t="s">
        <v>32</v>
      </c>
      <c r="S143">
        <v>0.5</v>
      </c>
    </row>
    <row r="144" spans="1:19" ht="27.6" hidden="1" x14ac:dyDescent="0.25">
      <c r="A144" t="s">
        <v>533</v>
      </c>
      <c r="B144" t="s">
        <v>534</v>
      </c>
      <c r="C144" t="str">
        <f>HYPERLINK("https://www.ti.com.cn/product/cn/OPA462/samplebuy","订购和质量")</f>
        <v>订购和质量</v>
      </c>
      <c r="D144" s="1" t="s">
        <v>535</v>
      </c>
      <c r="E144">
        <v>1</v>
      </c>
      <c r="F144">
        <v>12</v>
      </c>
      <c r="G144">
        <v>180</v>
      </c>
      <c r="H144">
        <v>6.5</v>
      </c>
      <c r="I144">
        <v>32</v>
      </c>
      <c r="J144" t="s">
        <v>36</v>
      </c>
      <c r="K144">
        <v>3.4</v>
      </c>
      <c r="L144" t="s">
        <v>87</v>
      </c>
      <c r="M144">
        <v>3.2</v>
      </c>
      <c r="N144" t="s">
        <v>38</v>
      </c>
      <c r="O144" t="s">
        <v>39</v>
      </c>
      <c r="P144" t="s">
        <v>398</v>
      </c>
      <c r="Q144" t="s">
        <v>536</v>
      </c>
      <c r="R144" t="s">
        <v>32</v>
      </c>
      <c r="S144">
        <v>4</v>
      </c>
    </row>
    <row r="145" spans="1:19" ht="27.6" hidden="1" x14ac:dyDescent="0.25">
      <c r="A145" t="s">
        <v>537</v>
      </c>
      <c r="B145" t="s">
        <v>538</v>
      </c>
      <c r="C145" t="str">
        <f>HYPERLINK("https://www.ti.com.cn/product/cn/OPA810/samplebuy","订购和质量")</f>
        <v>订购和质量</v>
      </c>
      <c r="D145" t="s">
        <v>50</v>
      </c>
      <c r="E145">
        <v>1</v>
      </c>
      <c r="F145">
        <v>4.75</v>
      </c>
      <c r="G145">
        <v>27</v>
      </c>
      <c r="H145">
        <v>70</v>
      </c>
      <c r="I145">
        <v>200</v>
      </c>
      <c r="J145" s="1" t="s">
        <v>26</v>
      </c>
      <c r="K145">
        <v>0.5</v>
      </c>
      <c r="L145" t="s">
        <v>539</v>
      </c>
      <c r="M145">
        <v>3.7</v>
      </c>
      <c r="N145" t="s">
        <v>38</v>
      </c>
      <c r="O145" t="s">
        <v>29</v>
      </c>
      <c r="P145" t="s">
        <v>281</v>
      </c>
      <c r="Q145" t="s">
        <v>540</v>
      </c>
      <c r="R145" t="s">
        <v>32</v>
      </c>
      <c r="S145">
        <v>2.5</v>
      </c>
    </row>
    <row r="146" spans="1:19" ht="41.4" x14ac:dyDescent="0.25">
      <c r="A146" t="s">
        <v>541</v>
      </c>
      <c r="B146" t="s">
        <v>542</v>
      </c>
      <c r="C146" t="str">
        <f>HYPERLINK("https://www.ti.com.cn/product/cn/LM358BA/samplebuy","订购和质量")</f>
        <v>订购和质量</v>
      </c>
      <c r="D146" t="s">
        <v>25</v>
      </c>
      <c r="E146">
        <v>2</v>
      </c>
      <c r="F146">
        <v>3</v>
      </c>
      <c r="G146">
        <v>36</v>
      </c>
      <c r="H146">
        <v>1.2</v>
      </c>
      <c r="I146">
        <v>0.5</v>
      </c>
      <c r="J146" t="s">
        <v>127</v>
      </c>
      <c r="K146">
        <v>2</v>
      </c>
      <c r="L146" s="1" t="s">
        <v>128</v>
      </c>
      <c r="M146">
        <v>0.3</v>
      </c>
      <c r="N146" t="s">
        <v>38</v>
      </c>
      <c r="O146" t="s">
        <v>39</v>
      </c>
      <c r="P146" t="s">
        <v>232</v>
      </c>
      <c r="Q146" t="s">
        <v>543</v>
      </c>
      <c r="R146" t="s">
        <v>32</v>
      </c>
      <c r="S146">
        <v>3.5</v>
      </c>
    </row>
    <row r="147" spans="1:19" ht="41.4" x14ac:dyDescent="0.25">
      <c r="A147" t="s">
        <v>544</v>
      </c>
      <c r="B147" t="s">
        <v>545</v>
      </c>
      <c r="C147" t="str">
        <f>HYPERLINK("https://www.ti.com.cn/product/cn/LM2904B/samplebuy","订购和质量")</f>
        <v>订购和质量</v>
      </c>
      <c r="D147" t="s">
        <v>25</v>
      </c>
      <c r="E147">
        <v>2</v>
      </c>
      <c r="F147">
        <v>3</v>
      </c>
      <c r="G147">
        <v>36</v>
      </c>
      <c r="H147">
        <v>1.2</v>
      </c>
      <c r="I147">
        <v>0.5</v>
      </c>
      <c r="J147" t="s">
        <v>127</v>
      </c>
      <c r="K147">
        <v>3</v>
      </c>
      <c r="L147" s="1" t="s">
        <v>128</v>
      </c>
      <c r="M147">
        <v>0.3</v>
      </c>
      <c r="N147" t="s">
        <v>38</v>
      </c>
      <c r="O147" t="s">
        <v>29</v>
      </c>
      <c r="P147" t="s">
        <v>232</v>
      </c>
      <c r="Q147" t="s">
        <v>546</v>
      </c>
      <c r="R147" t="s">
        <v>32</v>
      </c>
      <c r="S147">
        <v>3.5</v>
      </c>
    </row>
    <row r="148" spans="1:19" ht="41.4" x14ac:dyDescent="0.25">
      <c r="A148" t="s">
        <v>547</v>
      </c>
      <c r="B148" t="s">
        <v>548</v>
      </c>
      <c r="C148" t="str">
        <f>HYPERLINK("https://www.ti.com.cn/product/cn/LM2904BA/samplebuy","订购和质量")</f>
        <v>订购和质量</v>
      </c>
      <c r="D148" t="s">
        <v>25</v>
      </c>
      <c r="E148">
        <v>2</v>
      </c>
      <c r="F148">
        <v>3</v>
      </c>
      <c r="G148">
        <v>36</v>
      </c>
      <c r="H148">
        <v>1.2</v>
      </c>
      <c r="I148">
        <v>0.5</v>
      </c>
      <c r="J148" t="s">
        <v>127</v>
      </c>
      <c r="K148">
        <v>2</v>
      </c>
      <c r="L148" s="1" t="s">
        <v>128</v>
      </c>
      <c r="M148">
        <v>0.3</v>
      </c>
      <c r="N148" t="s">
        <v>38</v>
      </c>
      <c r="O148" t="s">
        <v>29</v>
      </c>
      <c r="P148" t="s">
        <v>232</v>
      </c>
      <c r="Q148" t="s">
        <v>549</v>
      </c>
      <c r="R148" t="s">
        <v>32</v>
      </c>
      <c r="S148">
        <v>3.5</v>
      </c>
    </row>
    <row r="149" spans="1:19" ht="27.6" hidden="1" x14ac:dyDescent="0.25">
      <c r="A149" t="s">
        <v>550</v>
      </c>
      <c r="B149" t="s">
        <v>551</v>
      </c>
      <c r="C149" t="str">
        <f>HYPERLINK("https://www.ti.com.cn/product/cn/TLV6003/samplebuy","订购和质量")</f>
        <v>订购和质量</v>
      </c>
      <c r="D149" t="s">
        <v>56</v>
      </c>
      <c r="E149">
        <v>1</v>
      </c>
      <c r="F149">
        <v>2.5</v>
      </c>
      <c r="G149">
        <v>16</v>
      </c>
      <c r="H149">
        <v>5.4999999999999997E-3</v>
      </c>
      <c r="I149">
        <v>2.5000000000000001E-3</v>
      </c>
      <c r="J149" s="1" t="s">
        <v>26</v>
      </c>
      <c r="K149">
        <v>0.55000000000000004</v>
      </c>
      <c r="L149" t="s">
        <v>32</v>
      </c>
      <c r="M149">
        <v>9.7999999999999997E-4</v>
      </c>
      <c r="N149" t="s">
        <v>38</v>
      </c>
      <c r="O149" t="s">
        <v>29</v>
      </c>
      <c r="P149" t="s">
        <v>79</v>
      </c>
      <c r="Q149" t="s">
        <v>552</v>
      </c>
      <c r="R149" t="s">
        <v>32</v>
      </c>
      <c r="S149">
        <v>2</v>
      </c>
    </row>
    <row r="150" spans="1:19" ht="41.4" x14ac:dyDescent="0.25">
      <c r="A150" t="s">
        <v>553</v>
      </c>
      <c r="B150" t="s">
        <v>554</v>
      </c>
      <c r="C150" t="str">
        <f>HYPERLINK("https://www.ti.com.cn/product/cn/LM358B/samplebuy","订购和质量")</f>
        <v>订购和质量</v>
      </c>
      <c r="D150" t="s">
        <v>25</v>
      </c>
      <c r="E150">
        <v>2</v>
      </c>
      <c r="F150">
        <v>3</v>
      </c>
      <c r="G150">
        <v>36</v>
      </c>
      <c r="H150">
        <v>1.2</v>
      </c>
      <c r="I150">
        <v>0.5</v>
      </c>
      <c r="J150" t="s">
        <v>127</v>
      </c>
      <c r="K150">
        <v>3</v>
      </c>
      <c r="L150" s="1" t="s">
        <v>128</v>
      </c>
      <c r="M150">
        <v>0.3</v>
      </c>
      <c r="N150" t="s">
        <v>38</v>
      </c>
      <c r="O150" t="s">
        <v>39</v>
      </c>
      <c r="P150" t="s">
        <v>232</v>
      </c>
      <c r="Q150" t="s">
        <v>555</v>
      </c>
      <c r="R150" t="s">
        <v>32</v>
      </c>
      <c r="S150">
        <v>3.5</v>
      </c>
    </row>
    <row r="151" spans="1:19" ht="55.2" hidden="1" x14ac:dyDescent="0.25">
      <c r="A151" t="s">
        <v>556</v>
      </c>
      <c r="B151" t="s">
        <v>557</v>
      </c>
      <c r="C151" t="str">
        <f>HYPERLINK("https://www.ti.com.cn/product/cn/ALM2402F-Q1/samplebuy","订购和质量")</f>
        <v>订购和质量</v>
      </c>
      <c r="D151" t="s">
        <v>385</v>
      </c>
      <c r="E151">
        <v>2</v>
      </c>
      <c r="F151">
        <v>4.5</v>
      </c>
      <c r="G151">
        <v>16</v>
      </c>
      <c r="H151">
        <v>2.1</v>
      </c>
      <c r="I151">
        <v>3.4</v>
      </c>
      <c r="J151" t="s">
        <v>57</v>
      </c>
      <c r="K151">
        <v>7</v>
      </c>
      <c r="L151" s="1" t="s">
        <v>386</v>
      </c>
      <c r="M151">
        <v>4</v>
      </c>
      <c r="N151" t="s">
        <v>28</v>
      </c>
      <c r="O151" t="s">
        <v>29</v>
      </c>
      <c r="P151" t="s">
        <v>387</v>
      </c>
      <c r="Q151" t="s">
        <v>558</v>
      </c>
      <c r="R151" t="s">
        <v>194</v>
      </c>
      <c r="S151">
        <v>65</v>
      </c>
    </row>
    <row r="152" spans="1:19" ht="55.2" x14ac:dyDescent="0.25">
      <c r="A152" t="s">
        <v>559</v>
      </c>
      <c r="B152" t="s">
        <v>560</v>
      </c>
      <c r="C152" t="str">
        <f>HYPERLINK("https://www.ti.com.cn/product/cn/TLV9051/samplebuy","订购和质量")</f>
        <v>订购和质量</v>
      </c>
      <c r="D152" t="s">
        <v>25</v>
      </c>
      <c r="E152">
        <v>1</v>
      </c>
      <c r="F152">
        <v>1.8</v>
      </c>
      <c r="G152">
        <v>5.5</v>
      </c>
      <c r="H152">
        <v>5</v>
      </c>
      <c r="I152">
        <v>15</v>
      </c>
      <c r="J152" s="1" t="s">
        <v>26</v>
      </c>
      <c r="K152">
        <v>1.6</v>
      </c>
      <c r="L152" s="1" t="s">
        <v>344</v>
      </c>
      <c r="M152">
        <v>0.33</v>
      </c>
      <c r="N152" t="s">
        <v>38</v>
      </c>
      <c r="O152" t="s">
        <v>29</v>
      </c>
      <c r="P152" t="s">
        <v>359</v>
      </c>
      <c r="Q152" t="s">
        <v>561</v>
      </c>
      <c r="R152" t="s">
        <v>32</v>
      </c>
      <c r="S152">
        <v>0.5</v>
      </c>
    </row>
    <row r="153" spans="1:19" ht="27.6" hidden="1" x14ac:dyDescent="0.25">
      <c r="A153" t="s">
        <v>562</v>
      </c>
      <c r="B153" t="s">
        <v>563</v>
      </c>
      <c r="C153" t="str">
        <f>HYPERLINK("https://www.ti.com.cn/product/cn/OPA2834/samplebuy","订购和质量")</f>
        <v>订购和质量</v>
      </c>
      <c r="D153" s="1" t="s">
        <v>564</v>
      </c>
      <c r="E153">
        <v>2</v>
      </c>
      <c r="F153">
        <v>2.7</v>
      </c>
      <c r="G153">
        <v>5.4</v>
      </c>
      <c r="H153">
        <v>20</v>
      </c>
      <c r="I153">
        <v>26</v>
      </c>
      <c r="J153" s="1" t="s">
        <v>44</v>
      </c>
      <c r="K153">
        <v>1.9</v>
      </c>
      <c r="L153" t="s">
        <v>32</v>
      </c>
      <c r="M153">
        <v>0.17</v>
      </c>
      <c r="N153" t="s">
        <v>38</v>
      </c>
      <c r="O153" t="s">
        <v>29</v>
      </c>
      <c r="P153" t="s">
        <v>156</v>
      </c>
      <c r="Q153" t="s">
        <v>565</v>
      </c>
      <c r="R153" t="s">
        <v>32</v>
      </c>
      <c r="S153">
        <v>1.2</v>
      </c>
    </row>
    <row r="154" spans="1:19" ht="69" hidden="1" x14ac:dyDescent="0.25">
      <c r="A154" t="s">
        <v>566</v>
      </c>
      <c r="B154" t="s">
        <v>567</v>
      </c>
      <c r="C154" t="str">
        <f>HYPERLINK("https://www.ti.com.cn/product/cn/TLV2186/samplebuy","订购和质量")</f>
        <v>订购和质量</v>
      </c>
      <c r="D154" t="s">
        <v>56</v>
      </c>
      <c r="E154">
        <v>2</v>
      </c>
      <c r="F154">
        <v>4.5</v>
      </c>
      <c r="G154">
        <v>24</v>
      </c>
      <c r="H154">
        <v>0.75</v>
      </c>
      <c r="I154">
        <v>0.35</v>
      </c>
      <c r="J154" s="1" t="s">
        <v>26</v>
      </c>
      <c r="K154">
        <v>0.25</v>
      </c>
      <c r="L154" s="1" t="s">
        <v>568</v>
      </c>
      <c r="M154">
        <v>0.09</v>
      </c>
      <c r="N154" t="s">
        <v>38</v>
      </c>
      <c r="O154" t="s">
        <v>29</v>
      </c>
      <c r="P154" t="s">
        <v>569</v>
      </c>
      <c r="Q154" t="s">
        <v>570</v>
      </c>
      <c r="R154" t="s">
        <v>32</v>
      </c>
      <c r="S154">
        <v>0.1</v>
      </c>
    </row>
    <row r="155" spans="1:19" ht="27.6" x14ac:dyDescent="0.25">
      <c r="A155" t="s">
        <v>571</v>
      </c>
      <c r="B155" t="s">
        <v>572</v>
      </c>
      <c r="C155" t="str">
        <f>HYPERLINK("https://www.ti.com.cn/product/cn/OPA1656/samplebuy","订购和质量")</f>
        <v>订购和质量</v>
      </c>
      <c r="D155" t="s">
        <v>35</v>
      </c>
      <c r="E155">
        <v>2</v>
      </c>
      <c r="F155">
        <v>4.5</v>
      </c>
      <c r="G155">
        <v>36</v>
      </c>
      <c r="H155">
        <v>53</v>
      </c>
      <c r="I155">
        <v>24</v>
      </c>
      <c r="J155" t="s">
        <v>57</v>
      </c>
      <c r="K155">
        <v>1</v>
      </c>
      <c r="L155" s="1" t="s">
        <v>205</v>
      </c>
      <c r="M155">
        <v>3.9</v>
      </c>
      <c r="N155" t="s">
        <v>38</v>
      </c>
      <c r="O155" t="s">
        <v>29</v>
      </c>
      <c r="P155" t="s">
        <v>40</v>
      </c>
      <c r="Q155" t="s">
        <v>573</v>
      </c>
      <c r="R155" t="s">
        <v>32</v>
      </c>
      <c r="S155" t="s">
        <v>32</v>
      </c>
    </row>
    <row r="156" spans="1:19" ht="27.6" hidden="1" x14ac:dyDescent="0.25">
      <c r="A156" t="s">
        <v>574</v>
      </c>
      <c r="B156" t="s">
        <v>575</v>
      </c>
      <c r="C156" t="str">
        <f>HYPERLINK("https://www.ti.com.cn/product/cn/OPA325/samplebuy","订购和质量")</f>
        <v>订购和质量</v>
      </c>
      <c r="D156" t="s">
        <v>56</v>
      </c>
      <c r="E156">
        <v>1</v>
      </c>
      <c r="F156">
        <v>2.2000000000000002</v>
      </c>
      <c r="G156">
        <v>5.5</v>
      </c>
      <c r="H156">
        <v>10</v>
      </c>
      <c r="I156">
        <v>5</v>
      </c>
      <c r="J156" s="1" t="s">
        <v>26</v>
      </c>
      <c r="K156">
        <v>0.15</v>
      </c>
      <c r="L156" t="s">
        <v>83</v>
      </c>
      <c r="M156">
        <v>0.65</v>
      </c>
      <c r="N156" t="s">
        <v>38</v>
      </c>
      <c r="O156" t="s">
        <v>29</v>
      </c>
      <c r="P156" t="s">
        <v>79</v>
      </c>
      <c r="Q156" t="s">
        <v>576</v>
      </c>
      <c r="R156" t="s">
        <v>32</v>
      </c>
      <c r="S156">
        <v>2</v>
      </c>
    </row>
    <row r="157" spans="1:19" ht="55.2" hidden="1" x14ac:dyDescent="0.25">
      <c r="A157" t="s">
        <v>577</v>
      </c>
      <c r="B157" t="s">
        <v>578</v>
      </c>
      <c r="C157" t="str">
        <f>HYPERLINK("https://www.ti.com.cn/product/cn/OPA4388/samplebuy","订购和质量")</f>
        <v>订购和质量</v>
      </c>
      <c r="D157" t="s">
        <v>56</v>
      </c>
      <c r="E157">
        <v>4</v>
      </c>
      <c r="F157">
        <v>2.5</v>
      </c>
      <c r="G157">
        <v>5.5</v>
      </c>
      <c r="H157">
        <v>10</v>
      </c>
      <c r="I157">
        <v>5</v>
      </c>
      <c r="J157" s="1" t="s">
        <v>26</v>
      </c>
      <c r="K157">
        <v>8.0000000000000002E-3</v>
      </c>
      <c r="L157" s="1" t="s">
        <v>192</v>
      </c>
      <c r="M157">
        <v>1.7</v>
      </c>
      <c r="N157" t="s">
        <v>38</v>
      </c>
      <c r="O157" t="s">
        <v>29</v>
      </c>
      <c r="P157" t="s">
        <v>201</v>
      </c>
      <c r="Q157" t="s">
        <v>579</v>
      </c>
      <c r="R157" t="s">
        <v>32</v>
      </c>
      <c r="S157">
        <v>5.0000000000000001E-3</v>
      </c>
    </row>
    <row r="158" spans="1:19" ht="27.6" hidden="1" x14ac:dyDescent="0.25">
      <c r="A158" t="s">
        <v>580</v>
      </c>
      <c r="B158" t="s">
        <v>581</v>
      </c>
      <c r="C158" t="str">
        <f>HYPERLINK("https://www.ti.com.cn/product/cn/OPA4325/samplebuy","订购和质量")</f>
        <v>订购和质量</v>
      </c>
      <c r="D158" t="s">
        <v>56</v>
      </c>
      <c r="E158">
        <v>4</v>
      </c>
      <c r="F158">
        <v>2.2000000000000002</v>
      </c>
      <c r="G158">
        <v>5.5</v>
      </c>
      <c r="H158">
        <v>10</v>
      </c>
      <c r="I158">
        <v>5</v>
      </c>
      <c r="J158" s="1" t="s">
        <v>26</v>
      </c>
      <c r="K158">
        <v>0.15</v>
      </c>
      <c r="L158" t="s">
        <v>83</v>
      </c>
      <c r="M158">
        <v>0.65</v>
      </c>
      <c r="N158" t="s">
        <v>38</v>
      </c>
      <c r="O158" t="s">
        <v>29</v>
      </c>
      <c r="P158" t="s">
        <v>94</v>
      </c>
      <c r="Q158" t="s">
        <v>582</v>
      </c>
      <c r="R158" t="s">
        <v>32</v>
      </c>
      <c r="S158">
        <v>2</v>
      </c>
    </row>
    <row r="159" spans="1:19" ht="55.2" x14ac:dyDescent="0.25">
      <c r="A159" t="s">
        <v>583</v>
      </c>
      <c r="B159" t="s">
        <v>584</v>
      </c>
      <c r="C159" t="str">
        <f>HYPERLINK("https://www.ti.com.cn/product/cn/TLV9054/samplebuy","订购和质量")</f>
        <v>订购和质量</v>
      </c>
      <c r="D159" t="s">
        <v>25</v>
      </c>
      <c r="E159">
        <v>4</v>
      </c>
      <c r="F159">
        <v>1.8</v>
      </c>
      <c r="G159">
        <v>5.5</v>
      </c>
      <c r="H159">
        <v>5</v>
      </c>
      <c r="I159">
        <v>15</v>
      </c>
      <c r="J159" s="1" t="s">
        <v>26</v>
      </c>
      <c r="K159">
        <v>1.6</v>
      </c>
      <c r="L159" s="1" t="s">
        <v>344</v>
      </c>
      <c r="M159">
        <v>0.33</v>
      </c>
      <c r="N159" t="s">
        <v>38</v>
      </c>
      <c r="O159" t="s">
        <v>29</v>
      </c>
      <c r="P159" t="s">
        <v>501</v>
      </c>
      <c r="Q159" t="s">
        <v>585</v>
      </c>
      <c r="R159" t="s">
        <v>32</v>
      </c>
      <c r="S159">
        <v>0.5</v>
      </c>
    </row>
    <row r="160" spans="1:19" hidden="1" x14ac:dyDescent="0.25">
      <c r="A160" t="s">
        <v>586</v>
      </c>
      <c r="B160" t="s">
        <v>587</v>
      </c>
      <c r="C160" t="str">
        <f>HYPERLINK("https://www.ti.com.cn/product/cn/BUF634A/samplebuy","订购和质量")</f>
        <v>订购和质量</v>
      </c>
      <c r="D160" t="s">
        <v>50</v>
      </c>
      <c r="E160">
        <v>1</v>
      </c>
      <c r="F160">
        <v>4.5</v>
      </c>
      <c r="G160">
        <v>36</v>
      </c>
      <c r="H160">
        <v>240</v>
      </c>
      <c r="I160">
        <v>3750</v>
      </c>
      <c r="J160" t="s">
        <v>36</v>
      </c>
      <c r="K160">
        <v>60</v>
      </c>
      <c r="L160" t="s">
        <v>588</v>
      </c>
      <c r="M160">
        <v>8.5</v>
      </c>
      <c r="N160" t="s">
        <v>38</v>
      </c>
      <c r="O160" t="s">
        <v>29</v>
      </c>
      <c r="P160" t="s">
        <v>589</v>
      </c>
      <c r="Q160" t="s">
        <v>590</v>
      </c>
      <c r="R160" t="s">
        <v>32</v>
      </c>
      <c r="S160">
        <v>175</v>
      </c>
    </row>
    <row r="161" spans="1:19" ht="41.4" x14ac:dyDescent="0.25">
      <c r="A161" t="s">
        <v>591</v>
      </c>
      <c r="B161" t="s">
        <v>592</v>
      </c>
      <c r="C161" t="str">
        <f>HYPERLINK("https://www.ti.com.cn/product/cn/TLV9302/samplebuy","订购和质量")</f>
        <v>订购和质量</v>
      </c>
      <c r="D161" t="s">
        <v>25</v>
      </c>
      <c r="E161">
        <v>2</v>
      </c>
      <c r="F161">
        <v>4.5</v>
      </c>
      <c r="G161">
        <v>40</v>
      </c>
      <c r="H161">
        <v>1</v>
      </c>
      <c r="I161">
        <v>3</v>
      </c>
      <c r="J161" s="1" t="s">
        <v>44</v>
      </c>
      <c r="K161">
        <v>2.5</v>
      </c>
      <c r="L161" s="1" t="s">
        <v>253</v>
      </c>
      <c r="M161">
        <v>0.15</v>
      </c>
      <c r="N161" t="s">
        <v>38</v>
      </c>
      <c r="O161" t="s">
        <v>29</v>
      </c>
      <c r="P161" t="s">
        <v>232</v>
      </c>
      <c r="Q161" t="s">
        <v>189</v>
      </c>
      <c r="R161" t="s">
        <v>32</v>
      </c>
      <c r="S161">
        <v>2</v>
      </c>
    </row>
    <row r="162" spans="1:19" ht="82.8" x14ac:dyDescent="0.25">
      <c r="A162" t="s">
        <v>593</v>
      </c>
      <c r="B162" t="s">
        <v>594</v>
      </c>
      <c r="C162" t="str">
        <f>HYPERLINK("https://www.ti.com.cn/product/cn/TLV9102/samplebuy","订购和质量")</f>
        <v>订购和质量</v>
      </c>
      <c r="D162" t="s">
        <v>25</v>
      </c>
      <c r="E162">
        <v>2</v>
      </c>
      <c r="F162">
        <v>2.7</v>
      </c>
      <c r="G162">
        <v>16</v>
      </c>
      <c r="H162">
        <v>1.1000000000000001</v>
      </c>
      <c r="I162">
        <v>4.5</v>
      </c>
      <c r="J162" s="1" t="s">
        <v>26</v>
      </c>
      <c r="K162">
        <v>1.5</v>
      </c>
      <c r="L162" s="1" t="s">
        <v>380</v>
      </c>
      <c r="M162">
        <v>0.12</v>
      </c>
      <c r="N162" t="s">
        <v>38</v>
      </c>
      <c r="O162" t="s">
        <v>29</v>
      </c>
      <c r="P162" t="s">
        <v>595</v>
      </c>
      <c r="Q162" t="s">
        <v>415</v>
      </c>
      <c r="R162" t="s">
        <v>32</v>
      </c>
      <c r="S162">
        <v>0.6</v>
      </c>
    </row>
    <row r="163" spans="1:19" ht="69" x14ac:dyDescent="0.25">
      <c r="A163" t="s">
        <v>596</v>
      </c>
      <c r="B163" t="s">
        <v>597</v>
      </c>
      <c r="C163" t="str">
        <f>HYPERLINK("https://www.ti.com.cn/product/cn/OPA2990/samplebuy","订购和质量")</f>
        <v>订购和质量</v>
      </c>
      <c r="D163" t="s">
        <v>25</v>
      </c>
      <c r="E163">
        <v>2</v>
      </c>
      <c r="F163">
        <v>2.7</v>
      </c>
      <c r="G163">
        <v>40</v>
      </c>
      <c r="H163">
        <v>1.1000000000000001</v>
      </c>
      <c r="I163">
        <v>4.5</v>
      </c>
      <c r="J163" s="1" t="s">
        <v>26</v>
      </c>
      <c r="K163">
        <v>1.5</v>
      </c>
      <c r="L163" s="1" t="s">
        <v>433</v>
      </c>
      <c r="M163">
        <v>0.12</v>
      </c>
      <c r="N163" t="s">
        <v>38</v>
      </c>
      <c r="O163" t="s">
        <v>29</v>
      </c>
      <c r="P163" t="s">
        <v>595</v>
      </c>
      <c r="Q163" t="s">
        <v>233</v>
      </c>
      <c r="R163" t="s">
        <v>32</v>
      </c>
      <c r="S163">
        <v>0.6</v>
      </c>
    </row>
    <row r="164" spans="1:19" ht="27.6" hidden="1" x14ac:dyDescent="0.25">
      <c r="A164" t="s">
        <v>598</v>
      </c>
      <c r="B164" t="s">
        <v>599</v>
      </c>
      <c r="C164" t="str">
        <f>HYPERLINK("https://www.ti.com.cn/product/cn/OPA2356-EP/samplebuy","订购和质量")</f>
        <v>订购和质量</v>
      </c>
      <c r="D164" t="s">
        <v>50</v>
      </c>
      <c r="E164">
        <v>2</v>
      </c>
      <c r="F164">
        <v>2.5</v>
      </c>
      <c r="G164">
        <v>5.5</v>
      </c>
      <c r="H164">
        <v>50</v>
      </c>
      <c r="I164">
        <v>300</v>
      </c>
      <c r="J164" s="1" t="s">
        <v>26</v>
      </c>
      <c r="K164">
        <v>5.8</v>
      </c>
      <c r="L164" t="s">
        <v>32</v>
      </c>
      <c r="M164">
        <v>11</v>
      </c>
      <c r="N164" t="s">
        <v>105</v>
      </c>
      <c r="O164" t="s">
        <v>100</v>
      </c>
      <c r="P164" t="s">
        <v>156</v>
      </c>
      <c r="Q164" t="s">
        <v>600</v>
      </c>
      <c r="R164" t="s">
        <v>32</v>
      </c>
      <c r="S164">
        <v>3.13</v>
      </c>
    </row>
    <row r="165" spans="1:19" ht="27.6" x14ac:dyDescent="0.25">
      <c r="A165" t="s">
        <v>601</v>
      </c>
      <c r="B165" t="s">
        <v>602</v>
      </c>
      <c r="C165" t="str">
        <f>HYPERLINK("https://www.ti.com.cn/product/cn/TLV2314-Q1/samplebuy","订购和质量")</f>
        <v>订购和质量</v>
      </c>
      <c r="D165" t="s">
        <v>25</v>
      </c>
      <c r="E165">
        <v>2</v>
      </c>
      <c r="F165">
        <v>1.8</v>
      </c>
      <c r="G165">
        <v>5.5</v>
      </c>
      <c r="H165">
        <v>3</v>
      </c>
      <c r="I165">
        <v>1.5</v>
      </c>
      <c r="J165" s="1" t="s">
        <v>26</v>
      </c>
      <c r="K165">
        <v>3</v>
      </c>
      <c r="L165" s="1" t="s">
        <v>219</v>
      </c>
      <c r="M165">
        <v>0.15</v>
      </c>
      <c r="N165" t="s">
        <v>28</v>
      </c>
      <c r="O165" t="s">
        <v>29</v>
      </c>
      <c r="P165" t="s">
        <v>40</v>
      </c>
      <c r="Q165" t="s">
        <v>603</v>
      </c>
      <c r="R165" t="s">
        <v>32</v>
      </c>
      <c r="S165">
        <v>2</v>
      </c>
    </row>
    <row r="166" spans="1:19" ht="27.6" x14ac:dyDescent="0.25">
      <c r="A166" t="s">
        <v>604</v>
      </c>
      <c r="B166" t="s">
        <v>605</v>
      </c>
      <c r="C166" t="str">
        <f>HYPERLINK("https://www.ti.com.cn/product/cn/TSV911/samplebuy","订购和质量")</f>
        <v>订购和质量</v>
      </c>
      <c r="D166" t="s">
        <v>25</v>
      </c>
      <c r="E166">
        <v>1</v>
      </c>
      <c r="F166">
        <v>2.5</v>
      </c>
      <c r="G166">
        <v>5.5</v>
      </c>
      <c r="H166">
        <v>8</v>
      </c>
      <c r="I166">
        <v>6.5</v>
      </c>
      <c r="J166" s="1" t="s">
        <v>26</v>
      </c>
      <c r="K166">
        <v>1.5</v>
      </c>
      <c r="L166" t="s">
        <v>509</v>
      </c>
      <c r="M166">
        <v>0.6</v>
      </c>
      <c r="N166" t="s">
        <v>38</v>
      </c>
      <c r="O166" t="s">
        <v>29</v>
      </c>
      <c r="P166" t="s">
        <v>118</v>
      </c>
      <c r="Q166" t="s">
        <v>606</v>
      </c>
      <c r="R166" t="s">
        <v>32</v>
      </c>
      <c r="S166">
        <v>0.53</v>
      </c>
    </row>
    <row r="167" spans="1:19" ht="27.6" x14ac:dyDescent="0.25">
      <c r="A167" t="s">
        <v>607</v>
      </c>
      <c r="B167" t="s">
        <v>608</v>
      </c>
      <c r="C167" t="str">
        <f>HYPERLINK("https://www.ti.com.cn/product/cn/MCP6291/samplebuy","订购和质量")</f>
        <v>订购和质量</v>
      </c>
      <c r="D167" t="s">
        <v>25</v>
      </c>
      <c r="E167">
        <v>1</v>
      </c>
      <c r="F167">
        <v>2.4</v>
      </c>
      <c r="G167">
        <v>5.5</v>
      </c>
      <c r="H167">
        <v>10</v>
      </c>
      <c r="I167">
        <v>6.5</v>
      </c>
      <c r="J167" s="1" t="s">
        <v>26</v>
      </c>
      <c r="K167">
        <v>3</v>
      </c>
      <c r="L167" t="s">
        <v>509</v>
      </c>
      <c r="M167">
        <v>0.6</v>
      </c>
      <c r="N167" t="s">
        <v>38</v>
      </c>
      <c r="O167" t="s">
        <v>29</v>
      </c>
      <c r="P167" t="s">
        <v>118</v>
      </c>
      <c r="Q167" t="s">
        <v>609</v>
      </c>
      <c r="R167" t="s">
        <v>32</v>
      </c>
      <c r="S167">
        <v>1.1000000000000001</v>
      </c>
    </row>
    <row r="168" spans="1:19" ht="27.6" x14ac:dyDescent="0.25">
      <c r="A168" t="s">
        <v>610</v>
      </c>
      <c r="B168" t="s">
        <v>611</v>
      </c>
      <c r="C168" t="str">
        <f>HYPERLINK("https://www.ti.com.cn/product/cn/TLV6002-Q1/samplebuy","订购和质量")</f>
        <v>订购和质量</v>
      </c>
      <c r="D168" t="s">
        <v>25</v>
      </c>
      <c r="E168">
        <v>2</v>
      </c>
      <c r="F168">
        <v>1.8</v>
      </c>
      <c r="G168">
        <v>5.5</v>
      </c>
      <c r="H168">
        <v>1</v>
      </c>
      <c r="I168">
        <v>0.5</v>
      </c>
      <c r="J168" s="1" t="s">
        <v>26</v>
      </c>
      <c r="K168">
        <v>4.5</v>
      </c>
      <c r="L168" s="1" t="s">
        <v>219</v>
      </c>
      <c r="M168">
        <v>7.4999999999999997E-2</v>
      </c>
      <c r="N168" t="s">
        <v>28</v>
      </c>
      <c r="O168" t="s">
        <v>29</v>
      </c>
      <c r="P168" t="s">
        <v>30</v>
      </c>
      <c r="Q168" t="s">
        <v>612</v>
      </c>
      <c r="R168" t="s">
        <v>32</v>
      </c>
      <c r="S168">
        <v>2</v>
      </c>
    </row>
    <row r="169" spans="1:19" ht="27.6" x14ac:dyDescent="0.25">
      <c r="A169" t="s">
        <v>613</v>
      </c>
      <c r="B169" t="s">
        <v>614</v>
      </c>
      <c r="C169" t="str">
        <f>HYPERLINK("https://www.ti.com.cn/product/cn/OPA2313-Q1/samplebuy","订购和质量")</f>
        <v>订购和质量</v>
      </c>
      <c r="D169" t="s">
        <v>25</v>
      </c>
      <c r="E169">
        <v>2</v>
      </c>
      <c r="F169">
        <v>1.8</v>
      </c>
      <c r="G169">
        <v>5.5</v>
      </c>
      <c r="H169">
        <v>1</v>
      </c>
      <c r="I169">
        <v>0.5</v>
      </c>
      <c r="J169" s="1" t="s">
        <v>26</v>
      </c>
      <c r="K169">
        <v>2.5</v>
      </c>
      <c r="L169" t="s">
        <v>509</v>
      </c>
      <c r="M169">
        <v>0.05</v>
      </c>
      <c r="N169" t="s">
        <v>28</v>
      </c>
      <c r="O169" t="s">
        <v>29</v>
      </c>
      <c r="P169" t="s">
        <v>30</v>
      </c>
      <c r="Q169" t="s">
        <v>615</v>
      </c>
      <c r="R169" t="s">
        <v>32</v>
      </c>
      <c r="S169">
        <v>2</v>
      </c>
    </row>
    <row r="170" spans="1:19" ht="27.6" x14ac:dyDescent="0.25">
      <c r="A170" t="s">
        <v>616</v>
      </c>
      <c r="B170" t="s">
        <v>611</v>
      </c>
      <c r="C170" t="str">
        <f>HYPERLINK("https://www.ti.com.cn/product/cn/TLV2313-Q1/samplebuy","订购和质量")</f>
        <v>订购和质量</v>
      </c>
      <c r="D170" t="s">
        <v>25</v>
      </c>
      <c r="E170">
        <v>2</v>
      </c>
      <c r="F170">
        <v>1.8</v>
      </c>
      <c r="G170">
        <v>5.5</v>
      </c>
      <c r="H170">
        <v>1</v>
      </c>
      <c r="I170">
        <v>0.5</v>
      </c>
      <c r="J170" s="1" t="s">
        <v>26</v>
      </c>
      <c r="K170">
        <v>3</v>
      </c>
      <c r="L170" s="1" t="s">
        <v>219</v>
      </c>
      <c r="M170">
        <v>6.5000000000000002E-2</v>
      </c>
      <c r="N170" t="s">
        <v>28</v>
      </c>
      <c r="O170" t="s">
        <v>29</v>
      </c>
      <c r="P170" t="s">
        <v>30</v>
      </c>
      <c r="Q170" t="s">
        <v>617</v>
      </c>
      <c r="R170" t="s">
        <v>32</v>
      </c>
      <c r="S170">
        <v>2</v>
      </c>
    </row>
    <row r="171" spans="1:19" ht="27.6" hidden="1" x14ac:dyDescent="0.25">
      <c r="A171" t="s">
        <v>618</v>
      </c>
      <c r="B171" t="s">
        <v>619</v>
      </c>
      <c r="C171" t="str">
        <f>HYPERLINK("https://www.ti.com.cn/product/cn/OPA4187/samplebuy","订购和质量")</f>
        <v>订购和质量</v>
      </c>
      <c r="D171" t="s">
        <v>56</v>
      </c>
      <c r="E171">
        <v>4</v>
      </c>
      <c r="F171">
        <v>4.5</v>
      </c>
      <c r="G171">
        <v>36</v>
      </c>
      <c r="H171">
        <v>0.55000000000000004</v>
      </c>
      <c r="I171">
        <v>0.2</v>
      </c>
      <c r="J171" s="1" t="s">
        <v>44</v>
      </c>
      <c r="K171">
        <v>0.01</v>
      </c>
      <c r="L171" t="s">
        <v>509</v>
      </c>
      <c r="M171">
        <v>0.1</v>
      </c>
      <c r="N171" t="s">
        <v>38</v>
      </c>
      <c r="O171" t="s">
        <v>29</v>
      </c>
      <c r="P171" t="s">
        <v>620</v>
      </c>
      <c r="Q171" t="s">
        <v>621</v>
      </c>
      <c r="R171" t="s">
        <v>32</v>
      </c>
      <c r="S171">
        <v>1E-3</v>
      </c>
    </row>
    <row r="172" spans="1:19" hidden="1" x14ac:dyDescent="0.25">
      <c r="A172" t="s">
        <v>622</v>
      </c>
      <c r="B172" t="s">
        <v>623</v>
      </c>
      <c r="C172" t="str">
        <f>HYPERLINK("https://www.ti.com.cn/product/cn/OPA828/samplebuy","订购和质量")</f>
        <v>订购和质量</v>
      </c>
      <c r="D172" t="s">
        <v>56</v>
      </c>
      <c r="E172">
        <v>1</v>
      </c>
      <c r="F172">
        <v>8</v>
      </c>
      <c r="G172">
        <v>36</v>
      </c>
      <c r="H172">
        <v>45</v>
      </c>
      <c r="I172">
        <v>150</v>
      </c>
      <c r="J172" t="s">
        <v>57</v>
      </c>
      <c r="K172">
        <v>0.3</v>
      </c>
      <c r="L172" t="s">
        <v>108</v>
      </c>
      <c r="M172">
        <v>5.5</v>
      </c>
      <c r="N172" t="s">
        <v>38</v>
      </c>
      <c r="O172" t="s">
        <v>29</v>
      </c>
      <c r="P172" t="s">
        <v>624</v>
      </c>
      <c r="Q172" t="s">
        <v>625</v>
      </c>
      <c r="R172" t="s">
        <v>32</v>
      </c>
      <c r="S172">
        <v>0.3</v>
      </c>
    </row>
    <row r="173" spans="1:19" hidden="1" x14ac:dyDescent="0.25">
      <c r="A173" t="s">
        <v>626</v>
      </c>
      <c r="B173" t="s">
        <v>627</v>
      </c>
      <c r="C173" t="str">
        <f>HYPERLINK("https://www.ti.com.cn/product/cn/OPA2210/samplebuy","订购和质量")</f>
        <v>订购和质量</v>
      </c>
      <c r="D173" t="s">
        <v>56</v>
      </c>
      <c r="E173">
        <v>2</v>
      </c>
      <c r="F173">
        <v>4.5</v>
      </c>
      <c r="G173">
        <v>36</v>
      </c>
      <c r="H173">
        <v>18</v>
      </c>
      <c r="I173">
        <v>6.4</v>
      </c>
      <c r="J173" t="s">
        <v>57</v>
      </c>
      <c r="K173">
        <v>3.5000000000000003E-2</v>
      </c>
      <c r="L173" t="s">
        <v>321</v>
      </c>
      <c r="M173">
        <v>2.2000000000000002</v>
      </c>
      <c r="N173" t="s">
        <v>38</v>
      </c>
      <c r="O173" t="s">
        <v>29</v>
      </c>
      <c r="P173" t="s">
        <v>628</v>
      </c>
      <c r="Q173" t="s">
        <v>629</v>
      </c>
      <c r="R173" t="s">
        <v>32</v>
      </c>
      <c r="S173">
        <v>0.1</v>
      </c>
    </row>
    <row r="174" spans="1:19" ht="27.6" hidden="1" x14ac:dyDescent="0.25">
      <c r="A174" t="s">
        <v>630</v>
      </c>
      <c r="B174" t="s">
        <v>631</v>
      </c>
      <c r="C174" t="str">
        <f>HYPERLINK("https://www.ti.com.cn/product/cn/OPA1671/samplebuy","订购和质量")</f>
        <v>订购和质量</v>
      </c>
      <c r="D174" s="1" t="s">
        <v>632</v>
      </c>
      <c r="E174">
        <v>1</v>
      </c>
      <c r="F174">
        <v>1.7</v>
      </c>
      <c r="G174">
        <v>5.5</v>
      </c>
      <c r="H174">
        <v>13</v>
      </c>
      <c r="I174">
        <v>5</v>
      </c>
      <c r="J174" s="1" t="s">
        <v>26</v>
      </c>
      <c r="K174">
        <v>1.25</v>
      </c>
      <c r="L174" t="s">
        <v>32</v>
      </c>
      <c r="M174">
        <v>0.94</v>
      </c>
      <c r="N174" t="s">
        <v>38</v>
      </c>
      <c r="O174" t="s">
        <v>29</v>
      </c>
      <c r="P174" t="s">
        <v>118</v>
      </c>
      <c r="Q174" t="s">
        <v>633</v>
      </c>
      <c r="R174" t="s">
        <v>32</v>
      </c>
      <c r="S174">
        <v>0.3</v>
      </c>
    </row>
    <row r="175" spans="1:19" ht="27.6" hidden="1" x14ac:dyDescent="0.25">
      <c r="A175" t="s">
        <v>634</v>
      </c>
      <c r="B175" t="s">
        <v>635</v>
      </c>
      <c r="C175" t="str">
        <f>HYPERLINK("https://www.ti.com.cn/product/cn/OPA2156/samplebuy","订购和质量")</f>
        <v>订购和质量</v>
      </c>
      <c r="D175" t="s">
        <v>56</v>
      </c>
      <c r="E175">
        <v>2</v>
      </c>
      <c r="F175">
        <v>4.5</v>
      </c>
      <c r="G175">
        <v>36</v>
      </c>
      <c r="H175">
        <v>25</v>
      </c>
      <c r="I175">
        <v>40</v>
      </c>
      <c r="J175" s="1" t="s">
        <v>26</v>
      </c>
      <c r="K175">
        <v>0.2</v>
      </c>
      <c r="L175" t="s">
        <v>32</v>
      </c>
      <c r="M175">
        <v>4.4000000000000004</v>
      </c>
      <c r="N175" t="s">
        <v>38</v>
      </c>
      <c r="O175" t="s">
        <v>29</v>
      </c>
      <c r="P175" t="s">
        <v>30</v>
      </c>
      <c r="Q175" t="s">
        <v>323</v>
      </c>
      <c r="R175" t="s">
        <v>32</v>
      </c>
      <c r="S175">
        <v>0.5</v>
      </c>
    </row>
    <row r="176" spans="1:19" ht="41.4" hidden="1" x14ac:dyDescent="0.25">
      <c r="A176" t="s">
        <v>636</v>
      </c>
      <c r="B176" t="s">
        <v>637</v>
      </c>
      <c r="C176" t="str">
        <f>HYPERLINK("https://www.ti.com.cn/product/cn/OPA2189/samplebuy","订购和质量")</f>
        <v>订购和质量</v>
      </c>
      <c r="D176" t="s">
        <v>56</v>
      </c>
      <c r="E176">
        <v>2</v>
      </c>
      <c r="F176">
        <v>4.5</v>
      </c>
      <c r="G176">
        <v>36</v>
      </c>
      <c r="H176">
        <v>14</v>
      </c>
      <c r="I176">
        <v>20</v>
      </c>
      <c r="J176" s="1" t="s">
        <v>44</v>
      </c>
      <c r="K176">
        <v>5.0000000000000001E-3</v>
      </c>
      <c r="L176" s="1" t="s">
        <v>249</v>
      </c>
      <c r="M176">
        <v>1.3</v>
      </c>
      <c r="N176" t="s">
        <v>38</v>
      </c>
      <c r="O176" t="s">
        <v>29</v>
      </c>
      <c r="P176" t="s">
        <v>30</v>
      </c>
      <c r="Q176" t="s">
        <v>638</v>
      </c>
      <c r="R176" t="s">
        <v>32</v>
      </c>
      <c r="S176">
        <v>6.0000000000000001E-3</v>
      </c>
    </row>
    <row r="177" spans="1:19" ht="55.2" x14ac:dyDescent="0.25">
      <c r="A177" t="s">
        <v>639</v>
      </c>
      <c r="B177" t="s">
        <v>640</v>
      </c>
      <c r="C177" t="str">
        <f>HYPERLINK("https://www.ti.com.cn/product/cn/TLV9052/samplebuy","订购和质量")</f>
        <v>订购和质量</v>
      </c>
      <c r="D177" t="s">
        <v>25</v>
      </c>
      <c r="E177">
        <v>2</v>
      </c>
      <c r="F177">
        <v>1.8</v>
      </c>
      <c r="G177">
        <v>5.5</v>
      </c>
      <c r="H177">
        <v>5</v>
      </c>
      <c r="I177">
        <v>15</v>
      </c>
      <c r="J177" s="1" t="s">
        <v>26</v>
      </c>
      <c r="K177">
        <v>1.6</v>
      </c>
      <c r="L177" s="1" t="s">
        <v>344</v>
      </c>
      <c r="M177">
        <v>0.33</v>
      </c>
      <c r="N177" t="s">
        <v>38</v>
      </c>
      <c r="O177" t="s">
        <v>29</v>
      </c>
      <c r="P177" t="s">
        <v>595</v>
      </c>
      <c r="Q177" t="s">
        <v>641</v>
      </c>
      <c r="R177" t="s">
        <v>32</v>
      </c>
      <c r="S177">
        <v>0.5</v>
      </c>
    </row>
    <row r="178" spans="1:19" ht="27.6" hidden="1" x14ac:dyDescent="0.25">
      <c r="A178" t="s">
        <v>642</v>
      </c>
      <c r="B178" t="s">
        <v>643</v>
      </c>
      <c r="C178" t="str">
        <f>HYPERLINK("https://www.ti.com.cn/product/cn/OPA855/samplebuy","订购和质量")</f>
        <v>订购和质量</v>
      </c>
      <c r="D178" t="s">
        <v>50</v>
      </c>
      <c r="E178">
        <v>1</v>
      </c>
      <c r="F178">
        <v>3.3</v>
      </c>
      <c r="G178">
        <v>5.25</v>
      </c>
      <c r="H178">
        <v>8000</v>
      </c>
      <c r="I178">
        <v>2750</v>
      </c>
      <c r="J178" t="s">
        <v>36</v>
      </c>
      <c r="K178">
        <v>2.5</v>
      </c>
      <c r="L178" s="1" t="s">
        <v>326</v>
      </c>
      <c r="M178">
        <v>19.5</v>
      </c>
      <c r="N178" t="s">
        <v>38</v>
      </c>
      <c r="O178" t="s">
        <v>29</v>
      </c>
      <c r="P178" t="s">
        <v>89</v>
      </c>
      <c r="Q178" t="s">
        <v>644</v>
      </c>
      <c r="R178" t="s">
        <v>32</v>
      </c>
      <c r="S178">
        <v>1.25</v>
      </c>
    </row>
    <row r="179" spans="1:19" ht="27.6" hidden="1" x14ac:dyDescent="0.25">
      <c r="A179" t="s">
        <v>645</v>
      </c>
      <c r="B179" t="s">
        <v>646</v>
      </c>
      <c r="C179" t="str">
        <f>HYPERLINK("https://www.ti.com.cn/product/cn/OPA187/samplebuy","订购和质量")</f>
        <v>订购和质量</v>
      </c>
      <c r="D179" t="s">
        <v>56</v>
      </c>
      <c r="E179">
        <v>1</v>
      </c>
      <c r="F179">
        <v>4.5</v>
      </c>
      <c r="G179">
        <v>36</v>
      </c>
      <c r="H179">
        <v>0.55000000000000004</v>
      </c>
      <c r="I179">
        <v>0.2</v>
      </c>
      <c r="J179" s="1" t="s">
        <v>44</v>
      </c>
      <c r="K179">
        <v>0.01</v>
      </c>
      <c r="L179" s="1" t="s">
        <v>74</v>
      </c>
      <c r="M179">
        <v>0.1</v>
      </c>
      <c r="N179" t="s">
        <v>38</v>
      </c>
      <c r="O179" t="s">
        <v>29</v>
      </c>
      <c r="P179" t="s">
        <v>322</v>
      </c>
      <c r="Q179" t="s">
        <v>647</v>
      </c>
      <c r="R179" t="s">
        <v>32</v>
      </c>
      <c r="S179">
        <v>1E-3</v>
      </c>
    </row>
    <row r="180" spans="1:19" ht="41.4" x14ac:dyDescent="0.25">
      <c r="A180" t="s">
        <v>648</v>
      </c>
      <c r="B180" t="s">
        <v>649</v>
      </c>
      <c r="C180" t="str">
        <f>HYPERLINK("https://www.ti.com.cn/product/cn/LM321LV/samplebuy","订购和质量")</f>
        <v>订购和质量</v>
      </c>
      <c r="D180" t="s">
        <v>25</v>
      </c>
      <c r="E180">
        <v>1</v>
      </c>
      <c r="F180">
        <v>2.7</v>
      </c>
      <c r="G180">
        <v>5.5</v>
      </c>
      <c r="H180">
        <v>1</v>
      </c>
      <c r="I180">
        <v>1.5</v>
      </c>
      <c r="J180" t="s">
        <v>127</v>
      </c>
      <c r="K180">
        <v>3</v>
      </c>
      <c r="L180" s="1" t="s">
        <v>128</v>
      </c>
      <c r="M180">
        <v>0.09</v>
      </c>
      <c r="N180" t="s">
        <v>38</v>
      </c>
      <c r="O180" t="s">
        <v>29</v>
      </c>
      <c r="P180" t="s">
        <v>118</v>
      </c>
      <c r="Q180" t="s">
        <v>650</v>
      </c>
      <c r="R180" t="s">
        <v>32</v>
      </c>
      <c r="S180">
        <v>4</v>
      </c>
    </row>
    <row r="181" spans="1:19" ht="41.4" x14ac:dyDescent="0.25">
      <c r="A181" t="s">
        <v>651</v>
      </c>
      <c r="B181" t="s">
        <v>652</v>
      </c>
      <c r="C181" t="str">
        <f>HYPERLINK("https://www.ti.com.cn/product/cn/LM2902LV/samplebuy","订购和质量")</f>
        <v>订购和质量</v>
      </c>
      <c r="D181" t="s">
        <v>25</v>
      </c>
      <c r="E181">
        <v>4</v>
      </c>
      <c r="F181">
        <v>2.7</v>
      </c>
      <c r="G181">
        <v>5.5</v>
      </c>
      <c r="H181">
        <v>1</v>
      </c>
      <c r="I181">
        <v>1.5</v>
      </c>
      <c r="J181" t="s">
        <v>127</v>
      </c>
      <c r="K181">
        <v>3</v>
      </c>
      <c r="L181" s="1" t="s">
        <v>45</v>
      </c>
      <c r="M181">
        <v>0.09</v>
      </c>
      <c r="N181" t="s">
        <v>38</v>
      </c>
      <c r="O181" t="s">
        <v>29</v>
      </c>
      <c r="P181" t="s">
        <v>302</v>
      </c>
      <c r="Q181" t="s">
        <v>653</v>
      </c>
      <c r="R181" t="s">
        <v>32</v>
      </c>
      <c r="S181">
        <v>4</v>
      </c>
    </row>
    <row r="182" spans="1:19" ht="41.4" x14ac:dyDescent="0.25">
      <c r="A182" t="s">
        <v>654</v>
      </c>
      <c r="B182" t="s">
        <v>655</v>
      </c>
      <c r="C182" t="str">
        <f>HYPERLINK("https://www.ti.com.cn/product/cn/LMV321A/samplebuy","订购和质量")</f>
        <v>订购和质量</v>
      </c>
      <c r="D182" t="s">
        <v>25</v>
      </c>
      <c r="E182">
        <v>1</v>
      </c>
      <c r="F182">
        <v>2.5</v>
      </c>
      <c r="G182">
        <v>5.5</v>
      </c>
      <c r="H182">
        <v>1</v>
      </c>
      <c r="I182">
        <v>1.7</v>
      </c>
      <c r="J182" s="1" t="s">
        <v>44</v>
      </c>
      <c r="K182">
        <v>4</v>
      </c>
      <c r="L182" s="1" t="s">
        <v>128</v>
      </c>
      <c r="M182">
        <v>0.08</v>
      </c>
      <c r="N182" t="s">
        <v>38</v>
      </c>
      <c r="O182" t="s">
        <v>29</v>
      </c>
      <c r="P182" t="s">
        <v>118</v>
      </c>
      <c r="Q182" t="s">
        <v>555</v>
      </c>
      <c r="R182" t="s">
        <v>32</v>
      </c>
      <c r="S182">
        <v>1</v>
      </c>
    </row>
    <row r="183" spans="1:19" ht="55.2" x14ac:dyDescent="0.25">
      <c r="A183" t="s">
        <v>656</v>
      </c>
      <c r="B183" t="s">
        <v>657</v>
      </c>
      <c r="C183" t="str">
        <f>HYPERLINK("https://www.ti.com.cn/product/cn/LMV324A/samplebuy","订购和质量")</f>
        <v>订购和质量</v>
      </c>
      <c r="D183" t="s">
        <v>25</v>
      </c>
      <c r="E183">
        <v>4</v>
      </c>
      <c r="F183">
        <v>2.5</v>
      </c>
      <c r="G183">
        <v>5.5</v>
      </c>
      <c r="H183">
        <v>1</v>
      </c>
      <c r="I183">
        <v>1.7</v>
      </c>
      <c r="J183" s="1" t="s">
        <v>44</v>
      </c>
      <c r="K183">
        <v>4</v>
      </c>
      <c r="L183" s="1" t="s">
        <v>391</v>
      </c>
      <c r="M183">
        <v>0.08</v>
      </c>
      <c r="N183" t="s">
        <v>38</v>
      </c>
      <c r="O183" t="s">
        <v>29</v>
      </c>
      <c r="P183" t="s">
        <v>302</v>
      </c>
      <c r="Q183" t="s">
        <v>658</v>
      </c>
      <c r="R183" t="s">
        <v>32</v>
      </c>
      <c r="S183">
        <v>1</v>
      </c>
    </row>
    <row r="184" spans="1:19" ht="55.2" x14ac:dyDescent="0.25">
      <c r="A184" t="s">
        <v>659</v>
      </c>
      <c r="B184" t="s">
        <v>660</v>
      </c>
      <c r="C184" t="str">
        <f>HYPERLINK("https://www.ti.com.cn/product/cn/TLV9001/samplebuy","订购和质量")</f>
        <v>订购和质量</v>
      </c>
      <c r="D184" t="s">
        <v>25</v>
      </c>
      <c r="E184">
        <v>1</v>
      </c>
      <c r="F184">
        <v>1.8</v>
      </c>
      <c r="G184">
        <v>5.5</v>
      </c>
      <c r="H184">
        <v>1</v>
      </c>
      <c r="I184">
        <v>2</v>
      </c>
      <c r="J184" s="1" t="s">
        <v>26</v>
      </c>
      <c r="K184">
        <v>1.6</v>
      </c>
      <c r="L184" s="1" t="s">
        <v>344</v>
      </c>
      <c r="M184">
        <v>0.06</v>
      </c>
      <c r="N184" t="s">
        <v>38</v>
      </c>
      <c r="O184" t="s">
        <v>29</v>
      </c>
      <c r="P184" t="s">
        <v>661</v>
      </c>
      <c r="Q184" t="s">
        <v>662</v>
      </c>
      <c r="R184" t="s">
        <v>32</v>
      </c>
      <c r="S184">
        <v>0.6</v>
      </c>
    </row>
    <row r="185" spans="1:19" ht="41.4" x14ac:dyDescent="0.25">
      <c r="A185" t="s">
        <v>663</v>
      </c>
      <c r="B185" t="s">
        <v>664</v>
      </c>
      <c r="C185" t="str">
        <f>HYPERLINK("https://www.ti.com.cn/product/cn/TLV9004/samplebuy","订购和质量")</f>
        <v>订购和质量</v>
      </c>
      <c r="D185" t="s">
        <v>25</v>
      </c>
      <c r="E185">
        <v>4</v>
      </c>
      <c r="F185">
        <v>1.8</v>
      </c>
      <c r="G185">
        <v>5.5</v>
      </c>
      <c r="H185">
        <v>1</v>
      </c>
      <c r="I185">
        <v>2</v>
      </c>
      <c r="J185" s="1" t="s">
        <v>26</v>
      </c>
      <c r="K185">
        <v>1.6</v>
      </c>
      <c r="L185" s="1" t="s">
        <v>45</v>
      </c>
      <c r="M185">
        <v>0.06</v>
      </c>
      <c r="N185" t="s">
        <v>38</v>
      </c>
      <c r="O185" t="s">
        <v>29</v>
      </c>
      <c r="P185" t="s">
        <v>665</v>
      </c>
      <c r="Q185" t="s">
        <v>666</v>
      </c>
      <c r="R185" t="s">
        <v>32</v>
      </c>
      <c r="S185">
        <v>0.6</v>
      </c>
    </row>
    <row r="186" spans="1:19" ht="41.4" x14ac:dyDescent="0.25">
      <c r="A186" t="s">
        <v>667</v>
      </c>
      <c r="B186" t="s">
        <v>668</v>
      </c>
      <c r="C186" t="str">
        <f>HYPERLINK("https://www.ti.com.cn/product/cn/LM358LV/samplebuy","订购和质量")</f>
        <v>订购和质量</v>
      </c>
      <c r="D186" t="s">
        <v>25</v>
      </c>
      <c r="E186">
        <v>2</v>
      </c>
      <c r="F186">
        <v>2.7</v>
      </c>
      <c r="G186">
        <v>5.5</v>
      </c>
      <c r="H186">
        <v>1</v>
      </c>
      <c r="I186">
        <v>1.5</v>
      </c>
      <c r="J186" t="s">
        <v>127</v>
      </c>
      <c r="K186">
        <v>3</v>
      </c>
      <c r="L186" s="1" t="s">
        <v>128</v>
      </c>
      <c r="M186">
        <v>0.09</v>
      </c>
      <c r="N186" t="s">
        <v>38</v>
      </c>
      <c r="O186" t="s">
        <v>29</v>
      </c>
      <c r="P186" t="s">
        <v>232</v>
      </c>
      <c r="Q186" t="s">
        <v>555</v>
      </c>
      <c r="R186" t="s">
        <v>32</v>
      </c>
      <c r="S186">
        <v>4</v>
      </c>
    </row>
    <row r="187" spans="1:19" ht="55.2" x14ac:dyDescent="0.25">
      <c r="A187" t="s">
        <v>669</v>
      </c>
      <c r="B187" t="s">
        <v>652</v>
      </c>
      <c r="C187" t="str">
        <f>HYPERLINK("https://www.ti.com.cn/product/cn/LM324LV/samplebuy","订购和质量")</f>
        <v>订购和质量</v>
      </c>
      <c r="D187" t="s">
        <v>25</v>
      </c>
      <c r="E187">
        <v>4</v>
      </c>
      <c r="F187">
        <v>2.7</v>
      </c>
      <c r="G187">
        <v>5.5</v>
      </c>
      <c r="H187">
        <v>1</v>
      </c>
      <c r="I187">
        <v>1.5</v>
      </c>
      <c r="J187" t="s">
        <v>127</v>
      </c>
      <c r="K187">
        <v>3</v>
      </c>
      <c r="L187" s="1" t="s">
        <v>391</v>
      </c>
      <c r="M187">
        <v>0.09</v>
      </c>
      <c r="N187" t="s">
        <v>38</v>
      </c>
      <c r="O187" t="s">
        <v>29</v>
      </c>
      <c r="P187" t="s">
        <v>302</v>
      </c>
      <c r="Q187" t="s">
        <v>670</v>
      </c>
      <c r="R187" t="s">
        <v>32</v>
      </c>
      <c r="S187">
        <v>4</v>
      </c>
    </row>
    <row r="188" spans="1:19" ht="41.4" x14ac:dyDescent="0.25">
      <c r="A188" t="s">
        <v>671</v>
      </c>
      <c r="B188" t="s">
        <v>672</v>
      </c>
      <c r="C188" t="str">
        <f>HYPERLINK("https://www.ti.com.cn/product/cn/LM2904LV/samplebuy","订购和质量")</f>
        <v>订购和质量</v>
      </c>
      <c r="D188" t="s">
        <v>25</v>
      </c>
      <c r="E188">
        <v>2</v>
      </c>
      <c r="F188">
        <v>2.7</v>
      </c>
      <c r="G188">
        <v>5.5</v>
      </c>
      <c r="H188">
        <v>1</v>
      </c>
      <c r="I188">
        <v>1.5</v>
      </c>
      <c r="J188" t="s">
        <v>127</v>
      </c>
      <c r="K188">
        <v>3</v>
      </c>
      <c r="L188" s="1" t="s">
        <v>128</v>
      </c>
      <c r="M188">
        <v>0.09</v>
      </c>
      <c r="N188" t="s">
        <v>38</v>
      </c>
      <c r="O188" t="s">
        <v>29</v>
      </c>
      <c r="P188" t="s">
        <v>232</v>
      </c>
      <c r="Q188" t="s">
        <v>673</v>
      </c>
      <c r="R188" t="s">
        <v>32</v>
      </c>
      <c r="S188">
        <v>4</v>
      </c>
    </row>
    <row r="189" spans="1:19" hidden="1" x14ac:dyDescent="0.25">
      <c r="A189" t="s">
        <v>674</v>
      </c>
      <c r="B189" t="s">
        <v>675</v>
      </c>
      <c r="C189" t="str">
        <f>HYPERLINK("https://www.ti.com.cn/product/cn/OPA859/samplebuy","订购和质量")</f>
        <v>订购和质量</v>
      </c>
      <c r="D189" t="s">
        <v>50</v>
      </c>
      <c r="E189">
        <v>1</v>
      </c>
      <c r="F189">
        <v>3.3</v>
      </c>
      <c r="G189">
        <v>5.25</v>
      </c>
      <c r="H189">
        <v>900</v>
      </c>
      <c r="I189">
        <v>1150</v>
      </c>
      <c r="J189" t="s">
        <v>36</v>
      </c>
      <c r="K189">
        <v>5</v>
      </c>
      <c r="L189" t="s">
        <v>87</v>
      </c>
      <c r="M189">
        <v>20.5</v>
      </c>
      <c r="N189" t="s">
        <v>38</v>
      </c>
      <c r="O189" t="s">
        <v>29</v>
      </c>
      <c r="P189" t="s">
        <v>89</v>
      </c>
      <c r="Q189" t="s">
        <v>676</v>
      </c>
      <c r="R189" t="s">
        <v>32</v>
      </c>
      <c r="S189">
        <v>-2</v>
      </c>
    </row>
    <row r="190" spans="1:19" ht="41.4" x14ac:dyDescent="0.25">
      <c r="A190" t="s">
        <v>677</v>
      </c>
      <c r="B190" t="s">
        <v>678</v>
      </c>
      <c r="C190" t="str">
        <f>HYPERLINK("https://www.ti.com.cn/product/cn/TLV6001-Q1/samplebuy","订购和质量")</f>
        <v>订购和质量</v>
      </c>
      <c r="D190" t="s">
        <v>25</v>
      </c>
      <c r="E190">
        <v>1</v>
      </c>
      <c r="F190">
        <v>1.8</v>
      </c>
      <c r="G190">
        <v>5.5</v>
      </c>
      <c r="H190">
        <v>1</v>
      </c>
      <c r="I190">
        <v>0.5</v>
      </c>
      <c r="J190" s="1" t="s">
        <v>26</v>
      </c>
      <c r="K190">
        <v>4.5</v>
      </c>
      <c r="L190" s="1" t="s">
        <v>45</v>
      </c>
      <c r="M190">
        <v>7.4999999999999997E-2</v>
      </c>
      <c r="N190" t="s">
        <v>28</v>
      </c>
      <c r="O190" t="s">
        <v>29</v>
      </c>
      <c r="P190" t="s">
        <v>46</v>
      </c>
      <c r="Q190" t="s">
        <v>679</v>
      </c>
      <c r="R190" t="s">
        <v>32</v>
      </c>
      <c r="S190">
        <v>2</v>
      </c>
    </row>
    <row r="191" spans="1:19" ht="55.2" hidden="1" x14ac:dyDescent="0.25">
      <c r="A191" t="s">
        <v>680</v>
      </c>
      <c r="B191" t="s">
        <v>681</v>
      </c>
      <c r="C191" t="str">
        <f>HYPERLINK("https://www.ti.com.cn/product/cn/OPA2388/samplebuy","订购和质量")</f>
        <v>订购和质量</v>
      </c>
      <c r="D191" t="s">
        <v>56</v>
      </c>
      <c r="E191">
        <v>2</v>
      </c>
      <c r="F191">
        <v>2.5</v>
      </c>
      <c r="G191">
        <v>5.5</v>
      </c>
      <c r="H191">
        <v>10</v>
      </c>
      <c r="I191">
        <v>5</v>
      </c>
      <c r="J191" s="1" t="s">
        <v>26</v>
      </c>
      <c r="K191">
        <v>5.0000000000000001E-3</v>
      </c>
      <c r="L191" s="1" t="s">
        <v>192</v>
      </c>
      <c r="M191">
        <v>1.7</v>
      </c>
      <c r="N191" t="s">
        <v>38</v>
      </c>
      <c r="O191" t="s">
        <v>29</v>
      </c>
      <c r="P191" t="s">
        <v>30</v>
      </c>
      <c r="Q191" t="s">
        <v>682</v>
      </c>
      <c r="R191" t="s">
        <v>32</v>
      </c>
      <c r="S191">
        <v>5.0000000000000001E-3</v>
      </c>
    </row>
    <row r="192" spans="1:19" ht="27.6" hidden="1" x14ac:dyDescent="0.25">
      <c r="A192" t="s">
        <v>683</v>
      </c>
      <c r="B192" t="s">
        <v>684</v>
      </c>
      <c r="C192" t="str">
        <f>HYPERLINK("https://www.ti.com.cn/product/cn/OPA858/samplebuy","订购和质量")</f>
        <v>订购和质量</v>
      </c>
      <c r="D192" t="s">
        <v>50</v>
      </c>
      <c r="E192">
        <v>1</v>
      </c>
      <c r="F192">
        <v>3.3</v>
      </c>
      <c r="G192">
        <v>5.25</v>
      </c>
      <c r="H192">
        <v>5500</v>
      </c>
      <c r="I192">
        <v>2000</v>
      </c>
      <c r="J192" t="s">
        <v>36</v>
      </c>
      <c r="K192">
        <v>2.5</v>
      </c>
      <c r="L192" s="1" t="s">
        <v>326</v>
      </c>
      <c r="M192">
        <v>20.5</v>
      </c>
      <c r="N192" t="s">
        <v>38</v>
      </c>
      <c r="O192" t="s">
        <v>29</v>
      </c>
      <c r="P192" t="s">
        <v>89</v>
      </c>
      <c r="Q192" t="s">
        <v>250</v>
      </c>
      <c r="R192" t="s">
        <v>32</v>
      </c>
      <c r="S192">
        <v>1.5</v>
      </c>
    </row>
    <row r="193" spans="1:19" ht="69" hidden="1" x14ac:dyDescent="0.25">
      <c r="A193" t="s">
        <v>685</v>
      </c>
      <c r="B193" t="s">
        <v>686</v>
      </c>
      <c r="C193" t="str">
        <f>HYPERLINK("https://www.ti.com.cn/product/cn/INA1620/samplebuy","订购和质量")</f>
        <v>订购和质量</v>
      </c>
      <c r="D193" s="1" t="s">
        <v>632</v>
      </c>
      <c r="E193">
        <v>2</v>
      </c>
      <c r="F193">
        <v>4</v>
      </c>
      <c r="G193">
        <v>36</v>
      </c>
      <c r="H193">
        <v>32</v>
      </c>
      <c r="I193">
        <v>10</v>
      </c>
      <c r="J193" t="s">
        <v>36</v>
      </c>
      <c r="K193">
        <v>1</v>
      </c>
      <c r="L193" s="1" t="s">
        <v>687</v>
      </c>
      <c r="M193">
        <v>2.6</v>
      </c>
      <c r="N193" t="s">
        <v>38</v>
      </c>
      <c r="O193" t="s">
        <v>29</v>
      </c>
      <c r="P193" t="s">
        <v>177</v>
      </c>
      <c r="Q193" t="s">
        <v>688</v>
      </c>
      <c r="R193" t="s">
        <v>32</v>
      </c>
      <c r="S193">
        <v>0.5</v>
      </c>
    </row>
    <row r="194" spans="1:19" ht="27.6" hidden="1" x14ac:dyDescent="0.25">
      <c r="A194" t="s">
        <v>689</v>
      </c>
      <c r="B194" t="s">
        <v>690</v>
      </c>
      <c r="C194" t="str">
        <f>HYPERLINK("https://www.ti.com.cn/product/cn/OPA521/samplebuy","订购和质量")</f>
        <v>订购和质量</v>
      </c>
      <c r="D194" t="s">
        <v>385</v>
      </c>
      <c r="E194">
        <v>1</v>
      </c>
      <c r="F194">
        <v>7</v>
      </c>
      <c r="G194">
        <v>24</v>
      </c>
      <c r="H194">
        <v>3.82</v>
      </c>
      <c r="I194">
        <v>75</v>
      </c>
      <c r="J194" t="s">
        <v>32</v>
      </c>
      <c r="K194" t="s">
        <v>32</v>
      </c>
      <c r="L194" s="1" t="s">
        <v>691</v>
      </c>
      <c r="M194">
        <v>51</v>
      </c>
      <c r="N194" t="s">
        <v>38</v>
      </c>
      <c r="O194" t="s">
        <v>29</v>
      </c>
      <c r="P194" t="s">
        <v>270</v>
      </c>
      <c r="Q194" t="s">
        <v>323</v>
      </c>
      <c r="R194" t="s">
        <v>32</v>
      </c>
      <c r="S194" t="s">
        <v>32</v>
      </c>
    </row>
    <row r="195" spans="1:19" ht="27.6" hidden="1" x14ac:dyDescent="0.25">
      <c r="A195" t="s">
        <v>692</v>
      </c>
      <c r="B195" t="s">
        <v>693</v>
      </c>
      <c r="C195" t="str">
        <f>HYPERLINK("https://www.ti.com.cn/product/cn/OPA2810/samplebuy","订购和质量")</f>
        <v>订购和质量</v>
      </c>
      <c r="D195" t="s">
        <v>50</v>
      </c>
      <c r="E195">
        <v>2</v>
      </c>
      <c r="F195">
        <v>4.75</v>
      </c>
      <c r="G195">
        <v>27</v>
      </c>
      <c r="H195">
        <v>70</v>
      </c>
      <c r="I195">
        <v>192</v>
      </c>
      <c r="J195" s="1" t="s">
        <v>26</v>
      </c>
      <c r="K195">
        <v>1.5</v>
      </c>
      <c r="L195" t="s">
        <v>539</v>
      </c>
      <c r="M195">
        <v>3.6</v>
      </c>
      <c r="N195" t="s">
        <v>38</v>
      </c>
      <c r="O195" t="s">
        <v>29</v>
      </c>
      <c r="P195" t="s">
        <v>694</v>
      </c>
      <c r="Q195" t="s">
        <v>695</v>
      </c>
      <c r="R195" t="s">
        <v>32</v>
      </c>
      <c r="S195">
        <v>2</v>
      </c>
    </row>
    <row r="196" spans="1:19" ht="27.6" hidden="1" x14ac:dyDescent="0.25">
      <c r="A196" t="s">
        <v>696</v>
      </c>
      <c r="B196" t="s">
        <v>697</v>
      </c>
      <c r="C196" t="str">
        <f>HYPERLINK("https://www.ti.com.cn/product/cn/OPA2837/samplebuy","订购和质量")</f>
        <v>订购和质量</v>
      </c>
      <c r="D196" t="s">
        <v>50</v>
      </c>
      <c r="E196">
        <v>2</v>
      </c>
      <c r="F196">
        <v>2.7</v>
      </c>
      <c r="G196">
        <v>5.4</v>
      </c>
      <c r="H196">
        <v>50</v>
      </c>
      <c r="I196">
        <v>105</v>
      </c>
      <c r="J196" s="1" t="s">
        <v>44</v>
      </c>
      <c r="K196">
        <v>0.16500000000000001</v>
      </c>
      <c r="L196" s="1" t="s">
        <v>698</v>
      </c>
      <c r="M196">
        <v>0.59199999999999997</v>
      </c>
      <c r="N196" t="s">
        <v>38</v>
      </c>
      <c r="O196" t="s">
        <v>29</v>
      </c>
      <c r="P196" t="s">
        <v>699</v>
      </c>
      <c r="Q196" t="s">
        <v>700</v>
      </c>
      <c r="R196" t="s">
        <v>32</v>
      </c>
      <c r="S196">
        <v>0.4</v>
      </c>
    </row>
    <row r="197" spans="1:19" ht="27.6" hidden="1" x14ac:dyDescent="0.25">
      <c r="A197" t="s">
        <v>701</v>
      </c>
      <c r="B197" t="s">
        <v>702</v>
      </c>
      <c r="C197" t="str">
        <f>HYPERLINK("https://www.ti.com.cn/product/cn/THS3491/samplebuy","订购和质量")</f>
        <v>订购和质量</v>
      </c>
      <c r="D197" s="1" t="s">
        <v>703</v>
      </c>
      <c r="E197">
        <v>1</v>
      </c>
      <c r="F197">
        <v>14</v>
      </c>
      <c r="G197">
        <v>32</v>
      </c>
      <c r="H197">
        <v>900</v>
      </c>
      <c r="I197">
        <v>8000</v>
      </c>
      <c r="J197" t="s">
        <v>36</v>
      </c>
      <c r="K197">
        <v>2</v>
      </c>
      <c r="L197" t="s">
        <v>87</v>
      </c>
      <c r="M197">
        <v>17.100000000000001</v>
      </c>
      <c r="N197" t="s">
        <v>38</v>
      </c>
      <c r="O197" t="s">
        <v>39</v>
      </c>
      <c r="P197" t="s">
        <v>704</v>
      </c>
      <c r="Q197" t="s">
        <v>705</v>
      </c>
      <c r="R197" t="s">
        <v>32</v>
      </c>
      <c r="S197">
        <v>3</v>
      </c>
    </row>
    <row r="198" spans="1:19" ht="55.2" x14ac:dyDescent="0.25">
      <c r="A198" t="s">
        <v>706</v>
      </c>
      <c r="B198" t="s">
        <v>707</v>
      </c>
      <c r="C198" t="str">
        <f>HYPERLINK("https://www.ti.com.cn/product/cn/TLV9061/samplebuy","订购和质量")</f>
        <v>订购和质量</v>
      </c>
      <c r="D198" t="s">
        <v>25</v>
      </c>
      <c r="E198">
        <v>1</v>
      </c>
      <c r="F198">
        <v>1.8</v>
      </c>
      <c r="G198">
        <v>5.5</v>
      </c>
      <c r="H198">
        <v>10</v>
      </c>
      <c r="I198">
        <v>6.5</v>
      </c>
      <c r="J198" s="1" t="s">
        <v>26</v>
      </c>
      <c r="K198">
        <v>1.5</v>
      </c>
      <c r="L198" s="1" t="s">
        <v>344</v>
      </c>
      <c r="M198">
        <v>0.53800000000000003</v>
      </c>
      <c r="N198" t="s">
        <v>38</v>
      </c>
      <c r="O198" t="s">
        <v>29</v>
      </c>
      <c r="P198" t="s">
        <v>359</v>
      </c>
      <c r="Q198" t="s">
        <v>708</v>
      </c>
      <c r="R198" t="s">
        <v>32</v>
      </c>
      <c r="S198">
        <v>0.3</v>
      </c>
    </row>
    <row r="199" spans="1:19" ht="55.2" hidden="1" x14ac:dyDescent="0.25">
      <c r="A199" t="s">
        <v>709</v>
      </c>
      <c r="B199" t="s">
        <v>710</v>
      </c>
      <c r="C199" t="str">
        <f>HYPERLINK("https://www.ti.com.cn/product/cn/OPA197-Q1/samplebuy","订购和质量")</f>
        <v>订购和质量</v>
      </c>
      <c r="D199" t="s">
        <v>56</v>
      </c>
      <c r="E199">
        <v>1</v>
      </c>
      <c r="F199">
        <v>4.5</v>
      </c>
      <c r="G199">
        <v>36</v>
      </c>
      <c r="H199">
        <v>10</v>
      </c>
      <c r="I199">
        <v>20</v>
      </c>
      <c r="J199" s="1" t="s">
        <v>26</v>
      </c>
      <c r="K199">
        <v>0.25</v>
      </c>
      <c r="L199" s="1" t="s">
        <v>366</v>
      </c>
      <c r="M199">
        <v>1</v>
      </c>
      <c r="N199" t="s">
        <v>28</v>
      </c>
      <c r="O199" t="s">
        <v>29</v>
      </c>
      <c r="P199" t="s">
        <v>156</v>
      </c>
      <c r="Q199" t="s">
        <v>711</v>
      </c>
      <c r="R199" t="s">
        <v>194</v>
      </c>
      <c r="S199">
        <v>0.5</v>
      </c>
    </row>
    <row r="200" spans="1:19" ht="55.2" hidden="1" x14ac:dyDescent="0.25">
      <c r="A200" t="s">
        <v>712</v>
      </c>
      <c r="B200" t="s">
        <v>713</v>
      </c>
      <c r="C200" t="str">
        <f>HYPERLINK("https://www.ti.com.cn/product/cn/OPA2197-Q1/samplebuy","订购和质量")</f>
        <v>订购和质量</v>
      </c>
      <c r="D200" t="s">
        <v>56</v>
      </c>
      <c r="E200">
        <v>2</v>
      </c>
      <c r="F200">
        <v>4.5</v>
      </c>
      <c r="G200">
        <v>36</v>
      </c>
      <c r="H200">
        <v>10</v>
      </c>
      <c r="I200">
        <v>20</v>
      </c>
      <c r="J200" s="1" t="s">
        <v>26</v>
      </c>
      <c r="K200">
        <v>0.25</v>
      </c>
      <c r="L200" s="1" t="s">
        <v>366</v>
      </c>
      <c r="M200">
        <v>1</v>
      </c>
      <c r="N200" t="s">
        <v>28</v>
      </c>
      <c r="O200" t="s">
        <v>29</v>
      </c>
      <c r="P200" t="s">
        <v>156</v>
      </c>
      <c r="Q200" t="s">
        <v>714</v>
      </c>
      <c r="R200" t="s">
        <v>194</v>
      </c>
      <c r="S200">
        <v>0.5</v>
      </c>
    </row>
    <row r="201" spans="1:19" ht="27.6" hidden="1" x14ac:dyDescent="0.25">
      <c r="A201" t="s">
        <v>715</v>
      </c>
      <c r="B201" t="s">
        <v>716</v>
      </c>
      <c r="C201" t="str">
        <f>HYPERLINK("https://www.ti.com.cn/product/cn/OPA207/samplebuy","订购和质量")</f>
        <v>订购和质量</v>
      </c>
      <c r="D201" t="s">
        <v>56</v>
      </c>
      <c r="E201">
        <v>1</v>
      </c>
      <c r="F201">
        <v>4.5</v>
      </c>
      <c r="G201">
        <v>36</v>
      </c>
      <c r="H201">
        <v>1.3</v>
      </c>
      <c r="I201">
        <v>2.7</v>
      </c>
      <c r="J201" t="s">
        <v>57</v>
      </c>
      <c r="K201">
        <v>0.1</v>
      </c>
      <c r="L201" s="1" t="s">
        <v>717</v>
      </c>
      <c r="M201">
        <v>0.35</v>
      </c>
      <c r="N201" t="s">
        <v>38</v>
      </c>
      <c r="O201" t="s">
        <v>29</v>
      </c>
      <c r="P201" t="s">
        <v>322</v>
      </c>
      <c r="Q201" t="s">
        <v>718</v>
      </c>
      <c r="R201" t="s">
        <v>32</v>
      </c>
      <c r="S201">
        <v>0.2</v>
      </c>
    </row>
    <row r="202" spans="1:19" ht="55.2" hidden="1" x14ac:dyDescent="0.25">
      <c r="A202" t="s">
        <v>719</v>
      </c>
      <c r="B202" t="s">
        <v>720</v>
      </c>
      <c r="C202" t="str">
        <f>HYPERLINK("https://www.ti.com.cn/product/cn/OPA192-Q1/samplebuy","订购和质量")</f>
        <v>订购和质量</v>
      </c>
      <c r="D202" t="s">
        <v>56</v>
      </c>
      <c r="E202">
        <v>1</v>
      </c>
      <c r="F202">
        <v>4.5</v>
      </c>
      <c r="G202">
        <v>36</v>
      </c>
      <c r="H202">
        <v>10</v>
      </c>
      <c r="I202">
        <v>20</v>
      </c>
      <c r="J202" s="1" t="s">
        <v>26</v>
      </c>
      <c r="K202">
        <v>2.5000000000000001E-2</v>
      </c>
      <c r="L202" s="1" t="s">
        <v>366</v>
      </c>
      <c r="M202">
        <v>1</v>
      </c>
      <c r="N202" t="s">
        <v>28</v>
      </c>
      <c r="O202" t="s">
        <v>29</v>
      </c>
      <c r="P202" t="s">
        <v>156</v>
      </c>
      <c r="Q202" t="s">
        <v>721</v>
      </c>
      <c r="R202" t="s">
        <v>32</v>
      </c>
      <c r="S202">
        <v>0.1</v>
      </c>
    </row>
    <row r="203" spans="1:19" ht="41.4" x14ac:dyDescent="0.25">
      <c r="A203" t="s">
        <v>722</v>
      </c>
      <c r="B203" t="s">
        <v>723</v>
      </c>
      <c r="C203" t="str">
        <f>HYPERLINK("https://www.ti.com.cn/product/cn/LMV358A/samplebuy","订购和质量")</f>
        <v>订购和质量</v>
      </c>
      <c r="D203" t="s">
        <v>25</v>
      </c>
      <c r="E203">
        <v>2</v>
      </c>
      <c r="F203">
        <v>2.5</v>
      </c>
      <c r="G203">
        <v>5.5</v>
      </c>
      <c r="H203">
        <v>1</v>
      </c>
      <c r="I203">
        <v>1.7</v>
      </c>
      <c r="J203" s="1" t="s">
        <v>44</v>
      </c>
      <c r="K203">
        <v>4</v>
      </c>
      <c r="L203" s="1" t="s">
        <v>128</v>
      </c>
      <c r="M203">
        <v>0.08</v>
      </c>
      <c r="N203" t="s">
        <v>38</v>
      </c>
      <c r="O203" t="s">
        <v>29</v>
      </c>
      <c r="P203" t="s">
        <v>232</v>
      </c>
      <c r="Q203" t="s">
        <v>724</v>
      </c>
      <c r="R203" t="s">
        <v>32</v>
      </c>
      <c r="S203">
        <v>1</v>
      </c>
    </row>
    <row r="204" spans="1:19" ht="27.6" hidden="1" x14ac:dyDescent="0.25">
      <c r="A204" t="s">
        <v>725</v>
      </c>
      <c r="B204" t="s">
        <v>726</v>
      </c>
      <c r="C204" t="str">
        <f>HYPERLINK("https://www.ti.com.cn/product/cn/OPA1692/samplebuy","订购和质量")</f>
        <v>订购和质量</v>
      </c>
      <c r="D204" s="1" t="s">
        <v>632</v>
      </c>
      <c r="E204">
        <v>2</v>
      </c>
      <c r="F204">
        <v>3.5</v>
      </c>
      <c r="G204">
        <v>36</v>
      </c>
      <c r="H204">
        <v>5.0999999999999996</v>
      </c>
      <c r="I204">
        <v>23</v>
      </c>
      <c r="J204" t="s">
        <v>57</v>
      </c>
      <c r="K204">
        <v>0.8</v>
      </c>
      <c r="L204" t="s">
        <v>727</v>
      </c>
      <c r="M204">
        <v>0.65</v>
      </c>
      <c r="N204" t="s">
        <v>38</v>
      </c>
      <c r="O204" t="s">
        <v>29</v>
      </c>
      <c r="P204" t="s">
        <v>30</v>
      </c>
      <c r="Q204" t="s">
        <v>728</v>
      </c>
      <c r="R204" t="s">
        <v>32</v>
      </c>
      <c r="S204">
        <v>0.5</v>
      </c>
    </row>
    <row r="205" spans="1:19" ht="27.6" x14ac:dyDescent="0.25">
      <c r="A205" t="s">
        <v>729</v>
      </c>
      <c r="B205" t="s">
        <v>730</v>
      </c>
      <c r="C205" t="str">
        <f>HYPERLINK("https://www.ti.com.cn/product/cn/TLV2172-Q1/samplebuy","订购和质量")</f>
        <v>订购和质量</v>
      </c>
      <c r="D205" t="s">
        <v>25</v>
      </c>
      <c r="E205">
        <v>2</v>
      </c>
      <c r="F205">
        <v>4.5</v>
      </c>
      <c r="G205">
        <v>36</v>
      </c>
      <c r="H205">
        <v>10</v>
      </c>
      <c r="I205">
        <v>10</v>
      </c>
      <c r="J205" s="1" t="s">
        <v>44</v>
      </c>
      <c r="K205">
        <v>1.7</v>
      </c>
      <c r="L205" s="1" t="s">
        <v>219</v>
      </c>
      <c r="M205">
        <v>1.6</v>
      </c>
      <c r="N205" t="s">
        <v>28</v>
      </c>
      <c r="O205" t="s">
        <v>29</v>
      </c>
      <c r="P205" t="s">
        <v>156</v>
      </c>
      <c r="Q205" t="s">
        <v>731</v>
      </c>
      <c r="R205" t="s">
        <v>32</v>
      </c>
      <c r="S205">
        <v>1</v>
      </c>
    </row>
    <row r="206" spans="1:19" ht="27.6" hidden="1" x14ac:dyDescent="0.25">
      <c r="A206" t="s">
        <v>732</v>
      </c>
      <c r="B206" t="s">
        <v>733</v>
      </c>
      <c r="C206" t="str">
        <f>HYPERLINK("https://www.ti.com.cn/product/cn/LPV821/samplebuy","订购和质量")</f>
        <v>订购和质量</v>
      </c>
      <c r="D206" t="s">
        <v>56</v>
      </c>
      <c r="E206">
        <v>1</v>
      </c>
      <c r="F206">
        <v>1.7</v>
      </c>
      <c r="G206">
        <v>3.6</v>
      </c>
      <c r="H206">
        <v>8.0000000000000002E-3</v>
      </c>
      <c r="I206">
        <v>3.3E-3</v>
      </c>
      <c r="J206" s="1" t="s">
        <v>26</v>
      </c>
      <c r="K206">
        <v>0.01</v>
      </c>
      <c r="L206" s="1" t="s">
        <v>734</v>
      </c>
      <c r="M206">
        <v>6.4999999999999997E-4</v>
      </c>
      <c r="N206" t="s">
        <v>38</v>
      </c>
      <c r="O206" t="s">
        <v>29</v>
      </c>
      <c r="P206" t="s">
        <v>79</v>
      </c>
      <c r="Q206" t="s">
        <v>735</v>
      </c>
      <c r="R206" t="s">
        <v>32</v>
      </c>
      <c r="S206">
        <v>0.02</v>
      </c>
    </row>
    <row r="207" spans="1:19" ht="27.6" x14ac:dyDescent="0.25">
      <c r="A207" t="s">
        <v>736</v>
      </c>
      <c r="B207" t="s">
        <v>737</v>
      </c>
      <c r="C207" t="str">
        <f>HYPERLINK("https://www.ti.com.cn/product/cn/TLV8541/samplebuy","订购和质量")</f>
        <v>订购和质量</v>
      </c>
      <c r="D207" t="s">
        <v>25</v>
      </c>
      <c r="E207">
        <v>1</v>
      </c>
      <c r="F207">
        <v>1.7</v>
      </c>
      <c r="G207">
        <v>3.6</v>
      </c>
      <c r="H207">
        <v>8.0000000000000002E-3</v>
      </c>
      <c r="I207">
        <v>3.5000000000000001E-3</v>
      </c>
      <c r="J207" s="1" t="s">
        <v>26</v>
      </c>
      <c r="K207">
        <v>3.1</v>
      </c>
      <c r="L207" s="1" t="s">
        <v>219</v>
      </c>
      <c r="M207">
        <v>5.5000000000000003E-4</v>
      </c>
      <c r="N207" t="s">
        <v>38</v>
      </c>
      <c r="O207" t="s">
        <v>29</v>
      </c>
      <c r="P207" t="s">
        <v>79</v>
      </c>
      <c r="Q207" t="s">
        <v>738</v>
      </c>
      <c r="R207" t="s">
        <v>32</v>
      </c>
      <c r="S207">
        <v>0.8</v>
      </c>
    </row>
    <row r="208" spans="1:19" ht="41.4" hidden="1" x14ac:dyDescent="0.25">
      <c r="A208" t="s">
        <v>739</v>
      </c>
      <c r="B208" t="s">
        <v>740</v>
      </c>
      <c r="C208" t="str">
        <f>HYPERLINK("https://www.ti.com.cn/product/cn/OPA2333P/samplebuy","订购和质量")</f>
        <v>订购和质量</v>
      </c>
      <c r="D208" t="s">
        <v>56</v>
      </c>
      <c r="E208">
        <v>2</v>
      </c>
      <c r="F208">
        <v>1.8</v>
      </c>
      <c r="G208">
        <v>5.5</v>
      </c>
      <c r="H208">
        <v>0.35</v>
      </c>
      <c r="I208">
        <v>0.16</v>
      </c>
      <c r="J208" s="1" t="s">
        <v>26</v>
      </c>
      <c r="K208">
        <v>0.01</v>
      </c>
      <c r="L208" s="1" t="s">
        <v>741</v>
      </c>
      <c r="M208">
        <v>1.7000000000000001E-2</v>
      </c>
      <c r="N208" t="s">
        <v>38</v>
      </c>
      <c r="O208" t="s">
        <v>29</v>
      </c>
      <c r="P208" t="s">
        <v>89</v>
      </c>
      <c r="Q208" t="s">
        <v>742</v>
      </c>
      <c r="R208" t="s">
        <v>32</v>
      </c>
      <c r="S208">
        <v>0.02</v>
      </c>
    </row>
    <row r="209" spans="1:19" ht="55.2" hidden="1" x14ac:dyDescent="0.25">
      <c r="A209" t="s">
        <v>743</v>
      </c>
      <c r="B209" t="s">
        <v>744</v>
      </c>
      <c r="C209" t="str">
        <f>HYPERLINK("https://www.ti.com.cn/product/cn/OPA2192-Q1/samplebuy","订购和质量")</f>
        <v>订购和质量</v>
      </c>
      <c r="D209" t="s">
        <v>56</v>
      </c>
      <c r="E209">
        <v>2</v>
      </c>
      <c r="F209">
        <v>4.5</v>
      </c>
      <c r="G209">
        <v>36</v>
      </c>
      <c r="H209">
        <v>10</v>
      </c>
      <c r="I209">
        <v>20</v>
      </c>
      <c r="J209" s="1" t="s">
        <v>26</v>
      </c>
      <c r="K209">
        <v>2.5000000000000001E-2</v>
      </c>
      <c r="L209" s="1" t="s">
        <v>366</v>
      </c>
      <c r="M209">
        <v>1</v>
      </c>
      <c r="N209" t="s">
        <v>28</v>
      </c>
      <c r="O209" t="s">
        <v>29</v>
      </c>
      <c r="P209" t="s">
        <v>156</v>
      </c>
      <c r="Q209" t="s">
        <v>745</v>
      </c>
      <c r="R209" t="s">
        <v>32</v>
      </c>
      <c r="S209">
        <v>0.1</v>
      </c>
    </row>
    <row r="210" spans="1:19" ht="55.2" x14ac:dyDescent="0.25">
      <c r="A210" t="s">
        <v>746</v>
      </c>
      <c r="B210" t="s">
        <v>747</v>
      </c>
      <c r="C210" t="str">
        <f>HYPERLINK("https://www.ti.com.cn/product/cn/TLV9002/samplebuy","订购和质量")</f>
        <v>订购和质量</v>
      </c>
      <c r="D210" t="s">
        <v>25</v>
      </c>
      <c r="E210">
        <v>2</v>
      </c>
      <c r="F210">
        <v>1.8</v>
      </c>
      <c r="G210">
        <v>5.5</v>
      </c>
      <c r="H210">
        <v>1</v>
      </c>
      <c r="I210">
        <v>2</v>
      </c>
      <c r="J210" s="1" t="s">
        <v>26</v>
      </c>
      <c r="K210">
        <v>1.5</v>
      </c>
      <c r="L210" s="1" t="s">
        <v>344</v>
      </c>
      <c r="M210">
        <v>0.06</v>
      </c>
      <c r="N210" t="s">
        <v>38</v>
      </c>
      <c r="O210" t="s">
        <v>29</v>
      </c>
      <c r="P210" t="s">
        <v>748</v>
      </c>
      <c r="Q210" t="s">
        <v>561</v>
      </c>
      <c r="R210" t="s">
        <v>32</v>
      </c>
      <c r="S210">
        <v>0.6</v>
      </c>
    </row>
    <row r="211" spans="1:19" ht="27.6" x14ac:dyDescent="0.25">
      <c r="A211" t="s">
        <v>749</v>
      </c>
      <c r="B211" t="s">
        <v>750</v>
      </c>
      <c r="C211" t="str">
        <f>HYPERLINK("https://www.ti.com.cn/product/cn/OPA1642-Q1/samplebuy","订购和质量")</f>
        <v>订购和质量</v>
      </c>
      <c r="D211" s="1" t="s">
        <v>751</v>
      </c>
      <c r="E211">
        <v>2</v>
      </c>
      <c r="F211">
        <v>4.5</v>
      </c>
      <c r="G211">
        <v>36</v>
      </c>
      <c r="H211">
        <v>11</v>
      </c>
      <c r="I211">
        <v>20</v>
      </c>
      <c r="J211" s="1" t="s">
        <v>44</v>
      </c>
      <c r="K211">
        <v>3.5</v>
      </c>
      <c r="L211" s="1" t="s">
        <v>205</v>
      </c>
      <c r="M211">
        <v>1.8</v>
      </c>
      <c r="N211" t="s">
        <v>28</v>
      </c>
      <c r="O211" t="s">
        <v>29</v>
      </c>
      <c r="P211" t="s">
        <v>156</v>
      </c>
      <c r="Q211" t="s">
        <v>752</v>
      </c>
      <c r="R211" t="s">
        <v>32</v>
      </c>
      <c r="S211" t="s">
        <v>32</v>
      </c>
    </row>
    <row r="212" spans="1:19" ht="27.6" x14ac:dyDescent="0.25">
      <c r="A212" t="s">
        <v>753</v>
      </c>
      <c r="B212" t="s">
        <v>754</v>
      </c>
      <c r="C212" t="str">
        <f>HYPERLINK("https://www.ti.com.cn/product/cn/OPA375/samplebuy","订购和质量")</f>
        <v>订购和质量</v>
      </c>
      <c r="D212" t="s">
        <v>25</v>
      </c>
      <c r="E212">
        <v>1</v>
      </c>
      <c r="F212">
        <v>2.25</v>
      </c>
      <c r="G212">
        <v>5.5</v>
      </c>
      <c r="H212">
        <v>10</v>
      </c>
      <c r="I212">
        <v>4.75</v>
      </c>
      <c r="J212" s="1" t="s">
        <v>44</v>
      </c>
      <c r="K212">
        <v>0.5</v>
      </c>
      <c r="L212" t="s">
        <v>509</v>
      </c>
      <c r="M212">
        <v>0.89</v>
      </c>
      <c r="N212" t="s">
        <v>38</v>
      </c>
      <c r="O212" t="s">
        <v>29</v>
      </c>
      <c r="P212" t="s">
        <v>46</v>
      </c>
      <c r="Q212" t="s">
        <v>755</v>
      </c>
      <c r="R212" t="s">
        <v>32</v>
      </c>
      <c r="S212">
        <v>0.35</v>
      </c>
    </row>
    <row r="213" spans="1:19" ht="41.4" x14ac:dyDescent="0.25">
      <c r="A213" t="s">
        <v>756</v>
      </c>
      <c r="B213" t="s">
        <v>678</v>
      </c>
      <c r="C213" t="str">
        <f>HYPERLINK("https://www.ti.com.cn/product/cn/TLV313-Q1/samplebuy","订购和质量")</f>
        <v>订购和质量</v>
      </c>
      <c r="D213" t="s">
        <v>25</v>
      </c>
      <c r="E213">
        <v>1</v>
      </c>
      <c r="F213">
        <v>1.8</v>
      </c>
      <c r="G213">
        <v>5.5</v>
      </c>
      <c r="H213">
        <v>1</v>
      </c>
      <c r="I213">
        <v>0.5</v>
      </c>
      <c r="J213" s="1" t="s">
        <v>26</v>
      </c>
      <c r="K213">
        <v>3</v>
      </c>
      <c r="L213" s="1" t="s">
        <v>45</v>
      </c>
      <c r="M213">
        <v>6.5000000000000002E-2</v>
      </c>
      <c r="N213" t="s">
        <v>28</v>
      </c>
      <c r="O213" t="s">
        <v>29</v>
      </c>
      <c r="P213" t="s">
        <v>46</v>
      </c>
      <c r="Q213" t="s">
        <v>757</v>
      </c>
      <c r="R213" t="s">
        <v>32</v>
      </c>
      <c r="S213">
        <v>2</v>
      </c>
    </row>
    <row r="214" spans="1:19" ht="55.2" hidden="1" x14ac:dyDescent="0.25">
      <c r="A214" t="s">
        <v>758</v>
      </c>
      <c r="B214" t="s">
        <v>759</v>
      </c>
      <c r="C214" t="str">
        <f>HYPERLINK("https://www.ti.com.cn/product/cn/OPA189/samplebuy","订购和质量")</f>
        <v>订购和质量</v>
      </c>
      <c r="D214" t="s">
        <v>56</v>
      </c>
      <c r="E214">
        <v>1</v>
      </c>
      <c r="F214">
        <v>4.5</v>
      </c>
      <c r="G214">
        <v>36</v>
      </c>
      <c r="H214">
        <v>14</v>
      </c>
      <c r="I214">
        <v>20</v>
      </c>
      <c r="J214" s="1" t="s">
        <v>44</v>
      </c>
      <c r="K214">
        <v>3.0000000000000001E-3</v>
      </c>
      <c r="L214" s="1" t="s">
        <v>760</v>
      </c>
      <c r="M214">
        <v>1.3</v>
      </c>
      <c r="N214" t="s">
        <v>38</v>
      </c>
      <c r="O214" t="s">
        <v>29</v>
      </c>
      <c r="P214" t="s">
        <v>322</v>
      </c>
      <c r="Q214" t="s">
        <v>761</v>
      </c>
      <c r="R214" t="s">
        <v>32</v>
      </c>
      <c r="S214">
        <v>5.0000000000000001E-3</v>
      </c>
    </row>
    <row r="215" spans="1:19" ht="27.6" x14ac:dyDescent="0.25">
      <c r="A215" t="s">
        <v>762</v>
      </c>
      <c r="B215" t="s">
        <v>763</v>
      </c>
      <c r="C215" t="str">
        <f>HYPERLINK("https://www.ti.com.cn/product/cn/TLV9064/samplebuy","订购和质量")</f>
        <v>订购和质量</v>
      </c>
      <c r="D215" t="s">
        <v>25</v>
      </c>
      <c r="E215">
        <v>4</v>
      </c>
      <c r="F215">
        <v>1.8</v>
      </c>
      <c r="G215">
        <v>5.5</v>
      </c>
      <c r="H215">
        <v>10</v>
      </c>
      <c r="I215">
        <v>6.5</v>
      </c>
      <c r="J215" s="1" t="s">
        <v>26</v>
      </c>
      <c r="K215">
        <v>1.6</v>
      </c>
      <c r="L215" s="1" t="s">
        <v>219</v>
      </c>
      <c r="M215">
        <v>0.53800000000000003</v>
      </c>
      <c r="N215" t="s">
        <v>38</v>
      </c>
      <c r="O215" t="s">
        <v>29</v>
      </c>
      <c r="P215" t="s">
        <v>501</v>
      </c>
      <c r="Q215" t="s">
        <v>764</v>
      </c>
      <c r="R215" t="s">
        <v>32</v>
      </c>
      <c r="S215">
        <v>0.53</v>
      </c>
    </row>
    <row r="216" spans="1:19" ht="27.6" x14ac:dyDescent="0.25">
      <c r="A216" t="s">
        <v>765</v>
      </c>
      <c r="B216" t="s">
        <v>766</v>
      </c>
      <c r="C216" t="str">
        <f>HYPERLINK("https://www.ti.com.cn/product/cn/TSV914/samplebuy","订购和质量")</f>
        <v>订购和质量</v>
      </c>
      <c r="D216" t="s">
        <v>25</v>
      </c>
      <c r="E216">
        <v>4</v>
      </c>
      <c r="F216">
        <v>2.5</v>
      </c>
      <c r="G216">
        <v>5.5</v>
      </c>
      <c r="H216">
        <v>8</v>
      </c>
      <c r="I216">
        <v>6.5</v>
      </c>
      <c r="J216" s="1" t="s">
        <v>26</v>
      </c>
      <c r="K216">
        <v>1.5</v>
      </c>
      <c r="L216" t="s">
        <v>509</v>
      </c>
      <c r="M216">
        <v>0.6</v>
      </c>
      <c r="N216" t="s">
        <v>38</v>
      </c>
      <c r="O216" t="s">
        <v>29</v>
      </c>
      <c r="P216" t="s">
        <v>201</v>
      </c>
      <c r="Q216" t="s">
        <v>767</v>
      </c>
      <c r="R216" t="s">
        <v>32</v>
      </c>
      <c r="S216">
        <v>0.53</v>
      </c>
    </row>
    <row r="217" spans="1:19" ht="27.6" x14ac:dyDescent="0.25">
      <c r="A217" t="s">
        <v>768</v>
      </c>
      <c r="B217" t="s">
        <v>769</v>
      </c>
      <c r="C217" t="str">
        <f>HYPERLINK("https://www.ti.com.cn/product/cn/MCP6294/samplebuy","订购和质量")</f>
        <v>订购和质量</v>
      </c>
      <c r="D217" t="s">
        <v>25</v>
      </c>
      <c r="E217">
        <v>4</v>
      </c>
      <c r="F217">
        <v>2.4</v>
      </c>
      <c r="G217">
        <v>5.5</v>
      </c>
      <c r="H217">
        <v>10</v>
      </c>
      <c r="I217">
        <v>6.5</v>
      </c>
      <c r="J217" s="1" t="s">
        <v>26</v>
      </c>
      <c r="K217">
        <v>3</v>
      </c>
      <c r="L217" t="s">
        <v>509</v>
      </c>
      <c r="M217">
        <v>0.6</v>
      </c>
      <c r="N217" t="s">
        <v>38</v>
      </c>
      <c r="O217" t="s">
        <v>29</v>
      </c>
      <c r="P217" t="s">
        <v>201</v>
      </c>
      <c r="Q217" t="s">
        <v>770</v>
      </c>
      <c r="R217" t="s">
        <v>32</v>
      </c>
      <c r="S217">
        <v>1.1000000000000001</v>
      </c>
    </row>
    <row r="218" spans="1:19" ht="41.4" hidden="1" x14ac:dyDescent="0.25">
      <c r="A218" t="s">
        <v>771</v>
      </c>
      <c r="B218" t="s">
        <v>772</v>
      </c>
      <c r="C218" t="str">
        <f>HYPERLINK("https://www.ti.com.cn/product/cn/OPA202/samplebuy","订购和质量")</f>
        <v>订购和质量</v>
      </c>
      <c r="D218" t="s">
        <v>56</v>
      </c>
      <c r="E218">
        <v>1</v>
      </c>
      <c r="F218">
        <v>4.5</v>
      </c>
      <c r="G218">
        <v>36</v>
      </c>
      <c r="H218">
        <v>1</v>
      </c>
      <c r="I218">
        <v>0.35</v>
      </c>
      <c r="J218" t="s">
        <v>36</v>
      </c>
      <c r="K218">
        <v>0.2</v>
      </c>
      <c r="L218" s="1" t="s">
        <v>524</v>
      </c>
      <c r="M218">
        <v>0.57999999999999996</v>
      </c>
      <c r="N218" t="s">
        <v>38</v>
      </c>
      <c r="O218" s="1" t="s">
        <v>773</v>
      </c>
      <c r="P218" t="s">
        <v>322</v>
      </c>
      <c r="Q218" t="s">
        <v>774</v>
      </c>
      <c r="R218" t="s">
        <v>32</v>
      </c>
      <c r="S218">
        <v>0.5</v>
      </c>
    </row>
    <row r="219" spans="1:19" ht="27.6" hidden="1" x14ac:dyDescent="0.25">
      <c r="A219" t="s">
        <v>775</v>
      </c>
      <c r="B219" t="s">
        <v>776</v>
      </c>
      <c r="C219" t="str">
        <f>HYPERLINK("https://www.ti.com.cn/product/cn/TLV3544-Q1/samplebuy","订购和质量")</f>
        <v>订购和质量</v>
      </c>
      <c r="D219" t="s">
        <v>50</v>
      </c>
      <c r="E219">
        <v>4</v>
      </c>
      <c r="F219">
        <v>2.5</v>
      </c>
      <c r="G219">
        <v>5.5</v>
      </c>
      <c r="H219">
        <v>100</v>
      </c>
      <c r="I219">
        <v>150</v>
      </c>
      <c r="J219" s="1" t="s">
        <v>26</v>
      </c>
      <c r="K219">
        <v>10</v>
      </c>
      <c r="L219" t="s">
        <v>509</v>
      </c>
      <c r="M219">
        <v>5.2</v>
      </c>
      <c r="N219" t="s">
        <v>28</v>
      </c>
      <c r="O219" t="s">
        <v>29</v>
      </c>
      <c r="P219" t="s">
        <v>94</v>
      </c>
      <c r="Q219" t="s">
        <v>777</v>
      </c>
      <c r="R219" t="s">
        <v>32</v>
      </c>
      <c r="S219">
        <v>4.5</v>
      </c>
    </row>
    <row r="220" spans="1:19" ht="27.6" x14ac:dyDescent="0.25">
      <c r="A220" t="s">
        <v>778</v>
      </c>
      <c r="B220" t="s">
        <v>779</v>
      </c>
      <c r="C220" t="str">
        <f>HYPERLINK("https://www.ti.com.cn/product/cn/TLV6741/samplebuy","订购和质量")</f>
        <v>订购和质量</v>
      </c>
      <c r="D220" t="s">
        <v>25</v>
      </c>
      <c r="E220">
        <v>1</v>
      </c>
      <c r="F220">
        <v>2.25</v>
      </c>
      <c r="G220">
        <v>5.5</v>
      </c>
      <c r="H220">
        <v>10</v>
      </c>
      <c r="I220">
        <v>4.75</v>
      </c>
      <c r="J220" t="s">
        <v>57</v>
      </c>
      <c r="K220">
        <v>1</v>
      </c>
      <c r="L220" s="1" t="s">
        <v>219</v>
      </c>
      <c r="M220">
        <v>0.85</v>
      </c>
      <c r="N220" t="s">
        <v>38</v>
      </c>
      <c r="O220" t="s">
        <v>29</v>
      </c>
      <c r="P220" t="s">
        <v>46</v>
      </c>
      <c r="Q220" t="s">
        <v>780</v>
      </c>
      <c r="R220" t="s">
        <v>32</v>
      </c>
      <c r="S220">
        <v>0.35</v>
      </c>
    </row>
    <row r="221" spans="1:19" ht="27.6" x14ac:dyDescent="0.25">
      <c r="A221" t="s">
        <v>781</v>
      </c>
      <c r="B221" t="s">
        <v>782</v>
      </c>
      <c r="C221" t="str">
        <f>HYPERLINK("https://www.ti.com.cn/product/cn/TLV8542/samplebuy","订购和质量")</f>
        <v>订购和质量</v>
      </c>
      <c r="D221" t="s">
        <v>25</v>
      </c>
      <c r="E221">
        <v>2</v>
      </c>
      <c r="F221">
        <v>1.7</v>
      </c>
      <c r="G221">
        <v>3.6</v>
      </c>
      <c r="H221">
        <v>8.0000000000000002E-3</v>
      </c>
      <c r="I221">
        <v>3.5000000000000001E-3</v>
      </c>
      <c r="J221" s="1" t="s">
        <v>26</v>
      </c>
      <c r="K221">
        <v>3.1</v>
      </c>
      <c r="L221" s="1" t="s">
        <v>219</v>
      </c>
      <c r="M221">
        <v>5.0000000000000001E-4</v>
      </c>
      <c r="N221" t="s">
        <v>38</v>
      </c>
      <c r="O221" t="s">
        <v>29</v>
      </c>
      <c r="P221" t="s">
        <v>783</v>
      </c>
      <c r="Q221" t="s">
        <v>784</v>
      </c>
      <c r="R221" t="s">
        <v>32</v>
      </c>
      <c r="S221">
        <v>0.8</v>
      </c>
    </row>
    <row r="222" spans="1:19" ht="27.6" hidden="1" x14ac:dyDescent="0.25">
      <c r="A222" t="s">
        <v>785</v>
      </c>
      <c r="B222" t="s">
        <v>786</v>
      </c>
      <c r="C222" t="str">
        <f>HYPERLINK("https://www.ti.com.cn/product/cn/OPA837/samplebuy","订购和质量")</f>
        <v>订购和质量</v>
      </c>
      <c r="D222" t="s">
        <v>50</v>
      </c>
      <c r="E222">
        <v>1</v>
      </c>
      <c r="F222">
        <v>2.7</v>
      </c>
      <c r="G222">
        <v>5.4</v>
      </c>
      <c r="H222">
        <v>50</v>
      </c>
      <c r="I222">
        <v>105</v>
      </c>
      <c r="J222" s="1" t="s">
        <v>44</v>
      </c>
      <c r="K222">
        <v>0.16500000000000001</v>
      </c>
      <c r="L222" t="s">
        <v>87</v>
      </c>
      <c r="M222">
        <v>0.59199999999999997</v>
      </c>
      <c r="N222" t="s">
        <v>38</v>
      </c>
      <c r="O222" t="s">
        <v>29</v>
      </c>
      <c r="P222" t="s">
        <v>787</v>
      </c>
      <c r="Q222" t="s">
        <v>341</v>
      </c>
      <c r="R222" t="s">
        <v>32</v>
      </c>
      <c r="S222">
        <v>0.4</v>
      </c>
    </row>
    <row r="223" spans="1:19" ht="27.6" hidden="1" x14ac:dyDescent="0.25">
      <c r="A223" t="s">
        <v>788</v>
      </c>
      <c r="B223" t="s">
        <v>789</v>
      </c>
      <c r="C223" t="str">
        <f>HYPERLINK("https://www.ti.com.cn/product/cn/OPA838/samplebuy","订购和质量")</f>
        <v>订购和质量</v>
      </c>
      <c r="D223" t="s">
        <v>50</v>
      </c>
      <c r="E223">
        <v>1</v>
      </c>
      <c r="F223">
        <v>2.7</v>
      </c>
      <c r="G223">
        <v>5.4</v>
      </c>
      <c r="H223">
        <v>300</v>
      </c>
      <c r="I223">
        <v>350</v>
      </c>
      <c r="J223" s="1" t="s">
        <v>44</v>
      </c>
      <c r="K223">
        <v>0.125</v>
      </c>
      <c r="L223" s="1" t="s">
        <v>326</v>
      </c>
      <c r="M223">
        <v>0.96</v>
      </c>
      <c r="N223" t="s">
        <v>38</v>
      </c>
      <c r="O223" t="s">
        <v>29</v>
      </c>
      <c r="P223" t="s">
        <v>790</v>
      </c>
      <c r="Q223" t="s">
        <v>791</v>
      </c>
      <c r="R223" t="s">
        <v>32</v>
      </c>
      <c r="S223">
        <v>0.4</v>
      </c>
    </row>
    <row r="224" spans="1:19" ht="27.6" hidden="1" x14ac:dyDescent="0.25">
      <c r="A224" t="s">
        <v>792</v>
      </c>
      <c r="B224" t="s">
        <v>793</v>
      </c>
      <c r="C224" t="str">
        <f>HYPERLINK("https://www.ti.com.cn/product/cn/TLV07/samplebuy","订购和质量")</f>
        <v>订购和质量</v>
      </c>
      <c r="D224" t="s">
        <v>56</v>
      </c>
      <c r="E224">
        <v>1</v>
      </c>
      <c r="F224">
        <v>2.7</v>
      </c>
      <c r="G224">
        <v>36</v>
      </c>
      <c r="H224">
        <v>1</v>
      </c>
      <c r="I224">
        <v>0.4</v>
      </c>
      <c r="J224" s="1" t="s">
        <v>44</v>
      </c>
      <c r="K224">
        <v>0.1</v>
      </c>
      <c r="L224" s="1" t="s">
        <v>219</v>
      </c>
      <c r="M224">
        <v>0.93</v>
      </c>
      <c r="N224" t="s">
        <v>38</v>
      </c>
      <c r="O224" t="s">
        <v>29</v>
      </c>
      <c r="P224" t="s">
        <v>40</v>
      </c>
      <c r="Q224" t="s">
        <v>794</v>
      </c>
      <c r="R224" t="s">
        <v>32</v>
      </c>
      <c r="S224">
        <v>0.9</v>
      </c>
    </row>
    <row r="225" spans="1:19" ht="27.6" x14ac:dyDescent="0.25">
      <c r="A225" t="s">
        <v>795</v>
      </c>
      <c r="B225" t="s">
        <v>796</v>
      </c>
      <c r="C225" t="str">
        <f>HYPERLINK("https://www.ti.com.cn/product/cn/TLV4314-Q1/samplebuy","订购和质量")</f>
        <v>订购和质量</v>
      </c>
      <c r="D225" t="s">
        <v>25</v>
      </c>
      <c r="E225">
        <v>4</v>
      </c>
      <c r="F225">
        <v>1.8</v>
      </c>
      <c r="G225">
        <v>5.5</v>
      </c>
      <c r="H225">
        <v>3</v>
      </c>
      <c r="I225">
        <v>1.5</v>
      </c>
      <c r="J225" s="1" t="s">
        <v>26</v>
      </c>
      <c r="K225">
        <v>3</v>
      </c>
      <c r="L225" s="1" t="s">
        <v>219</v>
      </c>
      <c r="M225">
        <v>0.15</v>
      </c>
      <c r="N225" t="s">
        <v>28</v>
      </c>
      <c r="O225" t="s">
        <v>29</v>
      </c>
      <c r="P225" t="s">
        <v>94</v>
      </c>
      <c r="Q225" t="s">
        <v>797</v>
      </c>
      <c r="R225" t="s">
        <v>32</v>
      </c>
      <c r="S225">
        <v>2</v>
      </c>
    </row>
    <row r="226" spans="1:19" ht="27.6" x14ac:dyDescent="0.25">
      <c r="A226" t="s">
        <v>798</v>
      </c>
      <c r="B226" t="s">
        <v>799</v>
      </c>
      <c r="C226" t="str">
        <f>HYPERLINK("https://www.ti.com.cn/product/cn/TLV4316-Q1/samplebuy","订购和质量")</f>
        <v>订购和质量</v>
      </c>
      <c r="D226" t="s">
        <v>25</v>
      </c>
      <c r="E226">
        <v>4</v>
      </c>
      <c r="F226">
        <v>1.8</v>
      </c>
      <c r="G226">
        <v>5.5</v>
      </c>
      <c r="H226">
        <v>10</v>
      </c>
      <c r="I226">
        <v>6</v>
      </c>
      <c r="J226" s="1" t="s">
        <v>26</v>
      </c>
      <c r="K226">
        <v>3</v>
      </c>
      <c r="L226" s="1" t="s">
        <v>219</v>
      </c>
      <c r="M226">
        <v>0.4</v>
      </c>
      <c r="N226" t="s">
        <v>28</v>
      </c>
      <c r="O226" t="s">
        <v>29</v>
      </c>
      <c r="P226" t="s">
        <v>94</v>
      </c>
      <c r="Q226" t="s">
        <v>800</v>
      </c>
      <c r="R226" t="s">
        <v>32</v>
      </c>
      <c r="S226">
        <v>2</v>
      </c>
    </row>
    <row r="227" spans="1:19" ht="27.6" hidden="1" x14ac:dyDescent="0.25">
      <c r="A227" t="s">
        <v>801</v>
      </c>
      <c r="B227" t="s">
        <v>802</v>
      </c>
      <c r="C227" t="str">
        <f>HYPERLINK("https://www.ti.com.cn/product/cn/OPA4196/samplebuy","订购和质量")</f>
        <v>订购和质量</v>
      </c>
      <c r="D227" t="s">
        <v>56</v>
      </c>
      <c r="E227">
        <v>4</v>
      </c>
      <c r="F227">
        <v>4.5</v>
      </c>
      <c r="G227">
        <v>36</v>
      </c>
      <c r="H227">
        <v>2.5</v>
      </c>
      <c r="I227">
        <v>5.5</v>
      </c>
      <c r="J227" s="1" t="s">
        <v>26</v>
      </c>
      <c r="K227">
        <v>0.1</v>
      </c>
      <c r="L227" s="1" t="s">
        <v>803</v>
      </c>
      <c r="M227">
        <v>0.14000000000000001</v>
      </c>
      <c r="N227" t="s">
        <v>38</v>
      </c>
      <c r="O227" t="s">
        <v>29</v>
      </c>
      <c r="P227" t="s">
        <v>75</v>
      </c>
      <c r="Q227" t="s">
        <v>804</v>
      </c>
      <c r="R227" t="s">
        <v>32</v>
      </c>
      <c r="S227">
        <v>0.5</v>
      </c>
    </row>
    <row r="228" spans="1:19" ht="27.6" x14ac:dyDescent="0.25">
      <c r="A228" t="s">
        <v>805</v>
      </c>
      <c r="B228" t="s">
        <v>806</v>
      </c>
      <c r="C228" t="str">
        <f>HYPERLINK("https://www.ti.com.cn/product/cn/TSV912/samplebuy","订购和质量")</f>
        <v>订购和质量</v>
      </c>
      <c r="D228" t="s">
        <v>25</v>
      </c>
      <c r="E228">
        <v>2</v>
      </c>
      <c r="F228">
        <v>2.5</v>
      </c>
      <c r="G228">
        <v>5.5</v>
      </c>
      <c r="H228">
        <v>8</v>
      </c>
      <c r="I228">
        <v>6.5</v>
      </c>
      <c r="J228" s="1" t="s">
        <v>26</v>
      </c>
      <c r="K228">
        <v>1.5</v>
      </c>
      <c r="L228" t="s">
        <v>509</v>
      </c>
      <c r="M228">
        <v>0.6</v>
      </c>
      <c r="N228" t="s">
        <v>38</v>
      </c>
      <c r="O228" t="s">
        <v>29</v>
      </c>
      <c r="P228" t="s">
        <v>807</v>
      </c>
      <c r="Q228" t="s">
        <v>808</v>
      </c>
      <c r="R228" t="s">
        <v>32</v>
      </c>
      <c r="S228">
        <v>0.53</v>
      </c>
    </row>
    <row r="229" spans="1:19" ht="27.6" x14ac:dyDescent="0.25">
      <c r="A229" t="s">
        <v>809</v>
      </c>
      <c r="B229" t="s">
        <v>810</v>
      </c>
      <c r="C229" t="str">
        <f>HYPERLINK("https://www.ti.com.cn/product/cn/MCP6292/samplebuy","订购和质量")</f>
        <v>订购和质量</v>
      </c>
      <c r="D229" t="s">
        <v>25</v>
      </c>
      <c r="E229">
        <v>2</v>
      </c>
      <c r="F229">
        <v>2.4</v>
      </c>
      <c r="G229">
        <v>5.5</v>
      </c>
      <c r="H229">
        <v>10</v>
      </c>
      <c r="I229">
        <v>6.5</v>
      </c>
      <c r="J229" s="1" t="s">
        <v>26</v>
      </c>
      <c r="K229">
        <v>3</v>
      </c>
      <c r="L229" t="s">
        <v>509</v>
      </c>
      <c r="M229">
        <v>0.6</v>
      </c>
      <c r="N229" t="s">
        <v>38</v>
      </c>
      <c r="O229" t="s">
        <v>29</v>
      </c>
      <c r="P229" t="s">
        <v>811</v>
      </c>
      <c r="Q229" t="s">
        <v>812</v>
      </c>
      <c r="R229" t="s">
        <v>32</v>
      </c>
      <c r="S229">
        <v>1.1000000000000001</v>
      </c>
    </row>
    <row r="230" spans="1:19" ht="27.6" hidden="1" x14ac:dyDescent="0.25">
      <c r="A230" t="s">
        <v>813</v>
      </c>
      <c r="B230" t="s">
        <v>814</v>
      </c>
      <c r="C230" t="str">
        <f>HYPERLINK("https://www.ti.com.cn/product/cn/OPA196/samplebuy","订购和质量")</f>
        <v>订购和质量</v>
      </c>
      <c r="D230" t="s">
        <v>56</v>
      </c>
      <c r="E230">
        <v>1</v>
      </c>
      <c r="F230">
        <v>4.5</v>
      </c>
      <c r="G230">
        <v>36</v>
      </c>
      <c r="H230">
        <v>2.5</v>
      </c>
      <c r="I230">
        <v>5.5</v>
      </c>
      <c r="J230" s="1" t="s">
        <v>26</v>
      </c>
      <c r="K230">
        <v>0.1</v>
      </c>
      <c r="L230" s="1" t="s">
        <v>803</v>
      </c>
      <c r="M230">
        <v>0.14000000000000001</v>
      </c>
      <c r="N230" t="s">
        <v>38</v>
      </c>
      <c r="O230" t="s">
        <v>29</v>
      </c>
      <c r="P230" t="s">
        <v>322</v>
      </c>
      <c r="Q230" t="s">
        <v>815</v>
      </c>
      <c r="R230" t="s">
        <v>32</v>
      </c>
      <c r="S230">
        <v>0.5</v>
      </c>
    </row>
    <row r="231" spans="1:19" ht="27.6" hidden="1" x14ac:dyDescent="0.25">
      <c r="A231" t="s">
        <v>816</v>
      </c>
      <c r="B231" t="s">
        <v>817</v>
      </c>
      <c r="C231" t="str">
        <f>HYPERLINK("https://www.ti.com.cn/product/cn/OPA2196/samplebuy","订购和质量")</f>
        <v>订购和质量</v>
      </c>
      <c r="D231" t="s">
        <v>56</v>
      </c>
      <c r="E231">
        <v>2</v>
      </c>
      <c r="F231">
        <v>4.5</v>
      </c>
      <c r="G231">
        <v>36</v>
      </c>
      <c r="H231">
        <v>2.5</v>
      </c>
      <c r="I231">
        <v>5.5</v>
      </c>
      <c r="J231" s="1" t="s">
        <v>26</v>
      </c>
      <c r="K231">
        <v>0.1</v>
      </c>
      <c r="L231" s="1" t="s">
        <v>803</v>
      </c>
      <c r="M231">
        <v>0.14000000000000001</v>
      </c>
      <c r="N231" t="s">
        <v>38</v>
      </c>
      <c r="O231" t="s">
        <v>29</v>
      </c>
      <c r="P231" t="s">
        <v>30</v>
      </c>
      <c r="Q231" t="s">
        <v>818</v>
      </c>
      <c r="R231" t="s">
        <v>32</v>
      </c>
      <c r="S231">
        <v>0.5</v>
      </c>
    </row>
    <row r="232" spans="1:19" ht="27.6" x14ac:dyDescent="0.25">
      <c r="A232" t="s">
        <v>819</v>
      </c>
      <c r="B232" t="s">
        <v>820</v>
      </c>
      <c r="C232" t="str">
        <f>HYPERLINK("https://www.ti.com.cn/product/cn/LMV722-Q1/samplebuy","订购和质量")</f>
        <v>订购和质量</v>
      </c>
      <c r="D232" t="s">
        <v>25</v>
      </c>
      <c r="E232">
        <v>2</v>
      </c>
      <c r="F232">
        <v>2.2000000000000002</v>
      </c>
      <c r="G232">
        <v>5</v>
      </c>
      <c r="H232">
        <v>10</v>
      </c>
      <c r="I232">
        <v>4.9000000000000004</v>
      </c>
      <c r="J232" s="1" t="s">
        <v>44</v>
      </c>
      <c r="K232">
        <v>3</v>
      </c>
      <c r="L232" t="s">
        <v>32</v>
      </c>
      <c r="M232">
        <v>1.8</v>
      </c>
      <c r="N232" t="s">
        <v>28</v>
      </c>
      <c r="O232" t="s">
        <v>29</v>
      </c>
      <c r="P232" t="s">
        <v>156</v>
      </c>
      <c r="Q232" t="s">
        <v>821</v>
      </c>
      <c r="R232" t="s">
        <v>32</v>
      </c>
      <c r="S232">
        <v>0.6</v>
      </c>
    </row>
    <row r="233" spans="1:19" ht="27.6" hidden="1" x14ac:dyDescent="0.25">
      <c r="A233" t="s">
        <v>822</v>
      </c>
      <c r="B233" t="s">
        <v>823</v>
      </c>
      <c r="C233" t="str">
        <f>HYPERLINK("https://www.ti.com.cn/product/cn/OPA1641-Q1/samplebuy","订购和质量")</f>
        <v>订购和质量</v>
      </c>
      <c r="D233" s="1" t="s">
        <v>632</v>
      </c>
      <c r="E233">
        <v>1</v>
      </c>
      <c r="F233" t="s">
        <v>32</v>
      </c>
      <c r="G233" t="s">
        <v>32</v>
      </c>
      <c r="H233">
        <v>11</v>
      </c>
      <c r="I233">
        <v>20</v>
      </c>
      <c r="J233" t="s">
        <v>57</v>
      </c>
      <c r="K233">
        <v>3.5</v>
      </c>
      <c r="L233" s="1" t="s">
        <v>205</v>
      </c>
      <c r="M233">
        <v>1.8</v>
      </c>
      <c r="N233" t="s">
        <v>28</v>
      </c>
      <c r="O233" t="s">
        <v>29</v>
      </c>
      <c r="P233" t="s">
        <v>156</v>
      </c>
      <c r="Q233" t="s">
        <v>824</v>
      </c>
      <c r="R233" t="s">
        <v>32</v>
      </c>
      <c r="S233" t="s">
        <v>32</v>
      </c>
    </row>
    <row r="234" spans="1:19" ht="27.6" x14ac:dyDescent="0.25">
      <c r="A234" t="s">
        <v>825</v>
      </c>
      <c r="B234" t="s">
        <v>826</v>
      </c>
      <c r="C234" t="str">
        <f>HYPERLINK("https://www.ti.com.cn/product/cn/OPA4172-Q1/samplebuy","订购和质量")</f>
        <v>订购和质量</v>
      </c>
      <c r="D234" t="s">
        <v>25</v>
      </c>
      <c r="E234">
        <v>4</v>
      </c>
      <c r="F234">
        <v>4.5</v>
      </c>
      <c r="G234">
        <v>36</v>
      </c>
      <c r="H234">
        <v>10</v>
      </c>
      <c r="I234">
        <v>10</v>
      </c>
      <c r="J234" s="1" t="s">
        <v>44</v>
      </c>
      <c r="K234">
        <v>1</v>
      </c>
      <c r="L234" t="s">
        <v>32</v>
      </c>
      <c r="M234">
        <v>1.6</v>
      </c>
      <c r="N234" t="s">
        <v>28</v>
      </c>
      <c r="O234" t="s">
        <v>29</v>
      </c>
      <c r="P234" t="s">
        <v>94</v>
      </c>
      <c r="Q234" t="s">
        <v>827</v>
      </c>
      <c r="R234" t="s">
        <v>32</v>
      </c>
      <c r="S234">
        <v>0.3</v>
      </c>
    </row>
    <row r="235" spans="1:19" ht="27.6" hidden="1" x14ac:dyDescent="0.25">
      <c r="A235" t="s">
        <v>828</v>
      </c>
      <c r="B235" t="s">
        <v>829</v>
      </c>
      <c r="C235" t="str">
        <f>HYPERLINK("https://www.ti.com.cn/product/cn/OPA145/samplebuy","订购和质量")</f>
        <v>订购和质量</v>
      </c>
      <c r="D235" t="s">
        <v>56</v>
      </c>
      <c r="E235">
        <v>1</v>
      </c>
      <c r="F235">
        <v>4.5</v>
      </c>
      <c r="G235">
        <v>36</v>
      </c>
      <c r="H235">
        <v>5.5</v>
      </c>
      <c r="I235">
        <v>20</v>
      </c>
      <c r="J235" s="1" t="s">
        <v>44</v>
      </c>
      <c r="K235">
        <v>0.15</v>
      </c>
      <c r="L235" t="s">
        <v>32</v>
      </c>
      <c r="M235">
        <v>0.44500000000000001</v>
      </c>
      <c r="N235" t="s">
        <v>38</v>
      </c>
      <c r="O235" t="s">
        <v>29</v>
      </c>
      <c r="P235" t="s">
        <v>322</v>
      </c>
      <c r="Q235" t="s">
        <v>830</v>
      </c>
      <c r="R235" t="s">
        <v>32</v>
      </c>
      <c r="S235">
        <v>0.4</v>
      </c>
    </row>
    <row r="236" spans="1:19" ht="55.2" x14ac:dyDescent="0.25">
      <c r="A236" t="s">
        <v>831</v>
      </c>
      <c r="B236" t="s">
        <v>832</v>
      </c>
      <c r="C236" t="str">
        <f>HYPERLINK("https://www.ti.com.cn/product/cn/TLV9062/samplebuy","订购和质量")</f>
        <v>订购和质量</v>
      </c>
      <c r="D236" t="s">
        <v>25</v>
      </c>
      <c r="E236">
        <v>2</v>
      </c>
      <c r="F236">
        <v>1.8</v>
      </c>
      <c r="G236">
        <v>5.5</v>
      </c>
      <c r="H236">
        <v>10</v>
      </c>
      <c r="I236">
        <v>6.5</v>
      </c>
      <c r="J236" s="1" t="s">
        <v>26</v>
      </c>
      <c r="K236">
        <v>1.6</v>
      </c>
      <c r="L236" s="1" t="s">
        <v>344</v>
      </c>
      <c r="M236">
        <v>0.53800000000000003</v>
      </c>
      <c r="N236" t="s">
        <v>38</v>
      </c>
      <c r="O236" t="s">
        <v>29</v>
      </c>
      <c r="P236" t="s">
        <v>595</v>
      </c>
      <c r="Q236" t="s">
        <v>833</v>
      </c>
      <c r="R236" t="s">
        <v>32</v>
      </c>
      <c r="S236">
        <v>0.53</v>
      </c>
    </row>
    <row r="237" spans="1:19" ht="27.6" hidden="1" x14ac:dyDescent="0.25">
      <c r="A237" t="s">
        <v>834</v>
      </c>
      <c r="B237" t="s">
        <v>835</v>
      </c>
      <c r="C237" t="str">
        <f>HYPERLINK("https://www.ti.com.cn/product/cn/OPA2180-Q1/samplebuy","订购和质量")</f>
        <v>订购和质量</v>
      </c>
      <c r="D237" t="s">
        <v>56</v>
      </c>
      <c r="E237">
        <v>2</v>
      </c>
      <c r="F237">
        <v>4</v>
      </c>
      <c r="G237">
        <v>36</v>
      </c>
      <c r="H237">
        <v>2</v>
      </c>
      <c r="I237">
        <v>0.8</v>
      </c>
      <c r="J237" s="1" t="s">
        <v>44</v>
      </c>
      <c r="K237">
        <v>7.4999999999999997E-2</v>
      </c>
      <c r="L237" s="1" t="s">
        <v>74</v>
      </c>
      <c r="M237">
        <v>0.45</v>
      </c>
      <c r="N237" t="s">
        <v>28</v>
      </c>
      <c r="O237" t="s">
        <v>88</v>
      </c>
      <c r="P237" t="s">
        <v>156</v>
      </c>
      <c r="Q237" t="s">
        <v>836</v>
      </c>
      <c r="R237" t="s">
        <v>32</v>
      </c>
      <c r="S237">
        <v>0.1</v>
      </c>
    </row>
    <row r="238" spans="1:19" ht="27.6" hidden="1" x14ac:dyDescent="0.25">
      <c r="A238" t="s">
        <v>837</v>
      </c>
      <c r="B238" t="s">
        <v>838</v>
      </c>
      <c r="C238" t="str">
        <f>HYPERLINK("https://www.ti.com.cn/product/cn/OPA180-Q1/samplebuy","订购和质量")</f>
        <v>订购和质量</v>
      </c>
      <c r="D238" t="s">
        <v>56</v>
      </c>
      <c r="E238">
        <v>1</v>
      </c>
      <c r="F238">
        <v>4</v>
      </c>
      <c r="G238">
        <v>36</v>
      </c>
      <c r="H238">
        <v>2</v>
      </c>
      <c r="I238">
        <v>0.8</v>
      </c>
      <c r="J238" s="1" t="s">
        <v>44</v>
      </c>
      <c r="K238">
        <v>7.4999999999999997E-2</v>
      </c>
      <c r="L238" s="1" t="s">
        <v>74</v>
      </c>
      <c r="M238">
        <v>0.45</v>
      </c>
      <c r="N238" t="s">
        <v>28</v>
      </c>
      <c r="O238" t="s">
        <v>88</v>
      </c>
      <c r="P238" t="s">
        <v>156</v>
      </c>
      <c r="Q238" t="s">
        <v>839</v>
      </c>
      <c r="R238" t="s">
        <v>32</v>
      </c>
      <c r="S238">
        <v>0.1</v>
      </c>
    </row>
    <row r="239" spans="1:19" ht="27.6" x14ac:dyDescent="0.25">
      <c r="A239" t="s">
        <v>840</v>
      </c>
      <c r="B239" t="s">
        <v>841</v>
      </c>
      <c r="C239" t="str">
        <f>HYPERLINK("https://www.ti.com.cn/product/cn/OPA322-Q1/samplebuy","订购和质量")</f>
        <v>订购和质量</v>
      </c>
      <c r="D239" t="s">
        <v>25</v>
      </c>
      <c r="E239">
        <v>1</v>
      </c>
      <c r="F239">
        <v>1.8</v>
      </c>
      <c r="G239">
        <v>5.5</v>
      </c>
      <c r="H239">
        <v>20</v>
      </c>
      <c r="I239">
        <v>10</v>
      </c>
      <c r="J239" s="1" t="s">
        <v>26</v>
      </c>
      <c r="K239">
        <v>2</v>
      </c>
      <c r="L239" t="s">
        <v>83</v>
      </c>
      <c r="M239">
        <v>1.6</v>
      </c>
      <c r="N239" t="s">
        <v>28</v>
      </c>
      <c r="O239" t="s">
        <v>29</v>
      </c>
      <c r="P239" t="s">
        <v>79</v>
      </c>
      <c r="Q239" t="s">
        <v>842</v>
      </c>
      <c r="R239" t="s">
        <v>32</v>
      </c>
      <c r="S239">
        <v>1.8</v>
      </c>
    </row>
    <row r="240" spans="1:19" ht="27.6" hidden="1" x14ac:dyDescent="0.25">
      <c r="A240" t="s">
        <v>843</v>
      </c>
      <c r="B240" t="s">
        <v>844</v>
      </c>
      <c r="C240" t="str">
        <f>HYPERLINK("https://www.ti.com.cn/product/cn/OPA2188-Q1/samplebuy","订购和质量")</f>
        <v>订购和质量</v>
      </c>
      <c r="D240" t="s">
        <v>56</v>
      </c>
      <c r="E240">
        <v>2</v>
      </c>
      <c r="F240">
        <v>4</v>
      </c>
      <c r="G240">
        <v>36</v>
      </c>
      <c r="H240">
        <v>2</v>
      </c>
      <c r="I240">
        <v>0.8</v>
      </c>
      <c r="J240" s="1" t="s">
        <v>44</v>
      </c>
      <c r="K240">
        <v>2.5000000000000001E-2</v>
      </c>
      <c r="L240" s="1" t="s">
        <v>74</v>
      </c>
      <c r="M240">
        <v>0.45</v>
      </c>
      <c r="N240" t="s">
        <v>28</v>
      </c>
      <c r="O240" t="s">
        <v>29</v>
      </c>
      <c r="P240" t="s">
        <v>156</v>
      </c>
      <c r="Q240" t="s">
        <v>845</v>
      </c>
      <c r="R240" t="s">
        <v>32</v>
      </c>
      <c r="S240">
        <v>0.03</v>
      </c>
    </row>
    <row r="241" spans="1:19" ht="27.6" hidden="1" x14ac:dyDescent="0.25">
      <c r="A241" t="s">
        <v>846</v>
      </c>
      <c r="B241" t="s">
        <v>847</v>
      </c>
      <c r="C241" t="str">
        <f>HYPERLINK("https://www.ti.com.cn/product/cn/OPA188-Q1/samplebuy","订购和质量")</f>
        <v>订购和质量</v>
      </c>
      <c r="D241" t="s">
        <v>56</v>
      </c>
      <c r="E241">
        <v>1</v>
      </c>
      <c r="F241">
        <v>4</v>
      </c>
      <c r="G241">
        <v>36</v>
      </c>
      <c r="H241">
        <v>2</v>
      </c>
      <c r="I241">
        <v>0.8</v>
      </c>
      <c r="J241" s="1" t="s">
        <v>44</v>
      </c>
      <c r="K241">
        <v>2.5000000000000001E-2</v>
      </c>
      <c r="L241" s="1" t="s">
        <v>74</v>
      </c>
      <c r="M241">
        <v>0.45</v>
      </c>
      <c r="N241" t="s">
        <v>28</v>
      </c>
      <c r="O241" t="s">
        <v>29</v>
      </c>
      <c r="P241" t="s">
        <v>156</v>
      </c>
      <c r="Q241" t="s">
        <v>848</v>
      </c>
      <c r="R241" t="s">
        <v>32</v>
      </c>
      <c r="S241">
        <v>0.03</v>
      </c>
    </row>
    <row r="242" spans="1:19" ht="41.4" x14ac:dyDescent="0.25">
      <c r="A242" t="s">
        <v>849</v>
      </c>
      <c r="B242" t="s">
        <v>850</v>
      </c>
      <c r="C242" t="str">
        <f>HYPERLINK("https://www.ti.com.cn/product/cn/TLV171-Q1/samplebuy","订购和质量")</f>
        <v>订购和质量</v>
      </c>
      <c r="D242" t="s">
        <v>25</v>
      </c>
      <c r="E242">
        <v>1</v>
      </c>
      <c r="F242">
        <v>4.5</v>
      </c>
      <c r="G242">
        <v>36</v>
      </c>
      <c r="H242">
        <v>3</v>
      </c>
      <c r="I242">
        <v>1.5</v>
      </c>
      <c r="J242" s="1" t="s">
        <v>44</v>
      </c>
      <c r="K242">
        <v>2.7</v>
      </c>
      <c r="L242" s="1" t="s">
        <v>851</v>
      </c>
      <c r="M242">
        <v>0.52500000000000002</v>
      </c>
      <c r="N242" t="s">
        <v>28</v>
      </c>
      <c r="O242" t="s">
        <v>29</v>
      </c>
      <c r="P242" t="s">
        <v>79</v>
      </c>
      <c r="Q242" t="s">
        <v>852</v>
      </c>
      <c r="R242" t="s">
        <v>32</v>
      </c>
      <c r="S242">
        <v>1</v>
      </c>
    </row>
    <row r="243" spans="1:19" ht="27.6" x14ac:dyDescent="0.25">
      <c r="A243" t="s">
        <v>853</v>
      </c>
      <c r="B243" t="s">
        <v>854</v>
      </c>
      <c r="C243" t="str">
        <f>HYPERLINK("https://www.ti.com.cn/product/cn/OPA4170-Q1/samplebuy","订购和质量")</f>
        <v>订购和质量</v>
      </c>
      <c r="D243" t="s">
        <v>25</v>
      </c>
      <c r="E243">
        <v>4</v>
      </c>
      <c r="F243">
        <v>2.7</v>
      </c>
      <c r="G243">
        <v>36</v>
      </c>
      <c r="H243">
        <v>1.2</v>
      </c>
      <c r="I243">
        <v>0.4</v>
      </c>
      <c r="J243" s="1" t="s">
        <v>44</v>
      </c>
      <c r="K243">
        <v>1.8</v>
      </c>
      <c r="L243" t="s">
        <v>509</v>
      </c>
      <c r="M243">
        <v>0.1</v>
      </c>
      <c r="N243" t="s">
        <v>28</v>
      </c>
      <c r="O243" t="s">
        <v>29</v>
      </c>
      <c r="P243" t="s">
        <v>94</v>
      </c>
      <c r="Q243" t="s">
        <v>855</v>
      </c>
      <c r="R243" t="s">
        <v>32</v>
      </c>
      <c r="S243">
        <v>0.3</v>
      </c>
    </row>
    <row r="244" spans="1:19" ht="27.6" hidden="1" x14ac:dyDescent="0.25">
      <c r="A244" t="s">
        <v>856</v>
      </c>
      <c r="B244" t="s">
        <v>857</v>
      </c>
      <c r="C244" t="str">
        <f>HYPERLINK("https://www.ti.com.cn/product/cn/TLV4376/samplebuy","订购和质量")</f>
        <v>订购和质量</v>
      </c>
      <c r="D244" t="s">
        <v>56</v>
      </c>
      <c r="E244">
        <v>4</v>
      </c>
      <c r="F244">
        <v>2.2000000000000002</v>
      </c>
      <c r="G244">
        <v>5.5</v>
      </c>
      <c r="H244">
        <v>5.5</v>
      </c>
      <c r="I244">
        <v>2</v>
      </c>
      <c r="J244" s="1" t="s">
        <v>26</v>
      </c>
      <c r="K244">
        <v>0.125</v>
      </c>
      <c r="L244" t="s">
        <v>858</v>
      </c>
      <c r="M244">
        <v>0.81499999999999995</v>
      </c>
      <c r="N244" t="s">
        <v>38</v>
      </c>
      <c r="O244" t="s">
        <v>29</v>
      </c>
      <c r="P244" t="s">
        <v>94</v>
      </c>
      <c r="Q244" t="s">
        <v>859</v>
      </c>
      <c r="R244" t="s">
        <v>32</v>
      </c>
      <c r="S244">
        <v>1</v>
      </c>
    </row>
    <row r="245" spans="1:19" x14ac:dyDescent="0.25">
      <c r="A245" t="s">
        <v>860</v>
      </c>
      <c r="B245" t="s">
        <v>861</v>
      </c>
      <c r="C245" t="str">
        <f>HYPERLINK("https://www.ti.com.cn/product/cn/OPA1678/samplebuy","订购和质量")</f>
        <v>订购和质量</v>
      </c>
      <c r="D245" t="s">
        <v>35</v>
      </c>
      <c r="E245">
        <v>2</v>
      </c>
      <c r="F245">
        <v>4.5</v>
      </c>
      <c r="G245">
        <v>36</v>
      </c>
      <c r="H245">
        <v>16</v>
      </c>
      <c r="I245">
        <v>9</v>
      </c>
      <c r="J245" t="s">
        <v>57</v>
      </c>
      <c r="K245">
        <v>2</v>
      </c>
      <c r="L245" t="s">
        <v>188</v>
      </c>
      <c r="M245">
        <v>2</v>
      </c>
      <c r="N245" t="s">
        <v>38</v>
      </c>
      <c r="O245" t="s">
        <v>39</v>
      </c>
      <c r="P245" t="s">
        <v>628</v>
      </c>
      <c r="Q245" t="s">
        <v>862</v>
      </c>
      <c r="R245" t="s">
        <v>32</v>
      </c>
      <c r="S245">
        <v>2</v>
      </c>
    </row>
    <row r="246" spans="1:19" ht="27.6" x14ac:dyDescent="0.25">
      <c r="A246" t="s">
        <v>863</v>
      </c>
      <c r="B246" t="s">
        <v>864</v>
      </c>
      <c r="C246" t="str">
        <f>HYPERLINK("https://www.ti.com.cn/product/cn/TLV8544/samplebuy","订购和质量")</f>
        <v>订购和质量</v>
      </c>
      <c r="D246" t="s">
        <v>25</v>
      </c>
      <c r="E246">
        <v>4</v>
      </c>
      <c r="F246">
        <v>1.7</v>
      </c>
      <c r="G246">
        <v>3.6</v>
      </c>
      <c r="H246">
        <v>8.0000000000000002E-3</v>
      </c>
      <c r="I246">
        <v>3.5000000000000001E-3</v>
      </c>
      <c r="J246" s="1" t="s">
        <v>26</v>
      </c>
      <c r="K246">
        <v>3.1</v>
      </c>
      <c r="L246" s="1" t="s">
        <v>219</v>
      </c>
      <c r="M246">
        <v>5.0000000000000001E-4</v>
      </c>
      <c r="N246" t="s">
        <v>38</v>
      </c>
      <c r="O246" t="s">
        <v>29</v>
      </c>
      <c r="P246" t="s">
        <v>201</v>
      </c>
      <c r="Q246" t="s">
        <v>812</v>
      </c>
      <c r="R246" t="s">
        <v>32</v>
      </c>
      <c r="S246">
        <v>0.8</v>
      </c>
    </row>
    <row r="247" spans="1:19" x14ac:dyDescent="0.25">
      <c r="A247" t="s">
        <v>865</v>
      </c>
      <c r="B247" t="s">
        <v>866</v>
      </c>
      <c r="C247" t="str">
        <f>HYPERLINK("https://www.ti.com.cn/product/cn/OPA1679/samplebuy","订购和质量")</f>
        <v>订购和质量</v>
      </c>
      <c r="D247" t="s">
        <v>35</v>
      </c>
      <c r="E247">
        <v>4</v>
      </c>
      <c r="F247">
        <v>4.5</v>
      </c>
      <c r="G247">
        <v>36</v>
      </c>
      <c r="H247">
        <v>16</v>
      </c>
      <c r="I247">
        <v>9</v>
      </c>
      <c r="J247" t="s">
        <v>57</v>
      </c>
      <c r="K247">
        <v>2</v>
      </c>
      <c r="L247" t="s">
        <v>188</v>
      </c>
      <c r="M247">
        <v>2</v>
      </c>
      <c r="N247" t="s">
        <v>38</v>
      </c>
      <c r="O247" t="s">
        <v>39</v>
      </c>
      <c r="P247" t="s">
        <v>620</v>
      </c>
      <c r="Q247" t="s">
        <v>867</v>
      </c>
      <c r="R247" t="s">
        <v>32</v>
      </c>
      <c r="S247">
        <v>2</v>
      </c>
    </row>
    <row r="248" spans="1:19" ht="41.4" hidden="1" x14ac:dyDescent="0.25">
      <c r="A248" t="s">
        <v>868</v>
      </c>
      <c r="B248" t="s">
        <v>869</v>
      </c>
      <c r="C248" t="str">
        <f>HYPERLINK("https://www.ti.com.cn/product/cn/OPA4191/samplebuy","订购和质量")</f>
        <v>订购和质量</v>
      </c>
      <c r="D248" t="s">
        <v>56</v>
      </c>
      <c r="E248">
        <v>4</v>
      </c>
      <c r="F248">
        <v>4.5</v>
      </c>
      <c r="G248">
        <v>36</v>
      </c>
      <c r="H248">
        <v>2.5</v>
      </c>
      <c r="I248">
        <v>5.5</v>
      </c>
      <c r="J248" s="1" t="s">
        <v>26</v>
      </c>
      <c r="K248">
        <v>2.5000000000000001E-2</v>
      </c>
      <c r="L248" s="1" t="s">
        <v>870</v>
      </c>
      <c r="M248">
        <v>0.14000000000000001</v>
      </c>
      <c r="N248" t="s">
        <v>38</v>
      </c>
      <c r="O248" t="s">
        <v>29</v>
      </c>
      <c r="P248" t="s">
        <v>620</v>
      </c>
      <c r="Q248" t="s">
        <v>871</v>
      </c>
      <c r="R248" t="s">
        <v>32</v>
      </c>
      <c r="S248">
        <v>0.1</v>
      </c>
    </row>
    <row r="249" spans="1:19" ht="27.6" x14ac:dyDescent="0.25">
      <c r="A249" t="s">
        <v>872</v>
      </c>
      <c r="B249" t="s">
        <v>873</v>
      </c>
      <c r="C249" t="str">
        <f>HYPERLINK("https://www.ti.com.cn/product/cn/OPA4316-Q1/samplebuy","订购和质量")</f>
        <v>订购和质量</v>
      </c>
      <c r="D249" t="s">
        <v>25</v>
      </c>
      <c r="E249">
        <v>4</v>
      </c>
      <c r="F249">
        <v>1.8</v>
      </c>
      <c r="G249">
        <v>5.5</v>
      </c>
      <c r="H249">
        <v>10</v>
      </c>
      <c r="I249">
        <v>6</v>
      </c>
      <c r="J249" s="1" t="s">
        <v>26</v>
      </c>
      <c r="K249">
        <v>2.5</v>
      </c>
      <c r="L249" t="s">
        <v>509</v>
      </c>
      <c r="M249">
        <v>0.4</v>
      </c>
      <c r="N249" t="s">
        <v>28</v>
      </c>
      <c r="O249" t="s">
        <v>29</v>
      </c>
      <c r="P249" t="s">
        <v>94</v>
      </c>
      <c r="Q249" t="s">
        <v>874</v>
      </c>
      <c r="R249" t="s">
        <v>32</v>
      </c>
      <c r="S249">
        <v>2</v>
      </c>
    </row>
    <row r="250" spans="1:19" ht="27.6" hidden="1" x14ac:dyDescent="0.25">
      <c r="A250" t="s">
        <v>875</v>
      </c>
      <c r="B250" t="s">
        <v>876</v>
      </c>
      <c r="C250" t="str">
        <f>HYPERLINK("https://www.ti.com.cn/product/cn/OPA4377-Q1/samplebuy","订购和质量")</f>
        <v>订购和质量</v>
      </c>
      <c r="D250" t="s">
        <v>56</v>
      </c>
      <c r="E250">
        <v>4</v>
      </c>
      <c r="F250">
        <v>2.2000000000000002</v>
      </c>
      <c r="G250">
        <v>5.5</v>
      </c>
      <c r="H250">
        <v>5.5</v>
      </c>
      <c r="I250">
        <v>2</v>
      </c>
      <c r="J250" s="1" t="s">
        <v>26</v>
      </c>
      <c r="K250">
        <v>1</v>
      </c>
      <c r="L250" t="s">
        <v>509</v>
      </c>
      <c r="M250">
        <v>0.76</v>
      </c>
      <c r="N250" t="s">
        <v>28</v>
      </c>
      <c r="O250" t="s">
        <v>29</v>
      </c>
      <c r="P250" t="s">
        <v>94</v>
      </c>
      <c r="Q250" t="s">
        <v>714</v>
      </c>
      <c r="R250" t="s">
        <v>32</v>
      </c>
      <c r="S250">
        <v>0.32</v>
      </c>
    </row>
    <row r="251" spans="1:19" ht="27.6" hidden="1" x14ac:dyDescent="0.25">
      <c r="A251" t="s">
        <v>877</v>
      </c>
      <c r="B251" t="s">
        <v>878</v>
      </c>
      <c r="C251" t="str">
        <f>HYPERLINK("https://www.ti.com.cn/product/cn/OPA4376-Q1/samplebuy","订购和质量")</f>
        <v>订购和质量</v>
      </c>
      <c r="D251" t="s">
        <v>56</v>
      </c>
      <c r="E251">
        <v>4</v>
      </c>
      <c r="F251">
        <v>2.2000000000000002</v>
      </c>
      <c r="G251">
        <v>5.5</v>
      </c>
      <c r="H251">
        <v>5.5</v>
      </c>
      <c r="I251">
        <v>2</v>
      </c>
      <c r="J251" s="1" t="s">
        <v>26</v>
      </c>
      <c r="K251">
        <v>2.5000000000000001E-2</v>
      </c>
      <c r="L251" s="1" t="s">
        <v>879</v>
      </c>
      <c r="M251">
        <v>0.76</v>
      </c>
      <c r="N251" t="s">
        <v>28</v>
      </c>
      <c r="O251" t="s">
        <v>29</v>
      </c>
      <c r="P251" t="s">
        <v>94</v>
      </c>
      <c r="Q251" t="s">
        <v>845</v>
      </c>
      <c r="R251" t="s">
        <v>32</v>
      </c>
      <c r="S251">
        <v>0.32</v>
      </c>
    </row>
    <row r="252" spans="1:19" ht="27.6" hidden="1" x14ac:dyDescent="0.25">
      <c r="A252" t="s">
        <v>880</v>
      </c>
      <c r="B252" t="s">
        <v>881</v>
      </c>
      <c r="C252" t="str">
        <f>HYPERLINK("https://www.ti.com.cn/product/cn/OPA2191/samplebuy","订购和质量")</f>
        <v>订购和质量</v>
      </c>
      <c r="D252" t="s">
        <v>56</v>
      </c>
      <c r="E252">
        <v>2</v>
      </c>
      <c r="F252">
        <v>4.5</v>
      </c>
      <c r="G252">
        <v>36</v>
      </c>
      <c r="H252">
        <v>2.5</v>
      </c>
      <c r="I252">
        <v>5.5</v>
      </c>
      <c r="J252" s="1" t="s">
        <v>26</v>
      </c>
      <c r="K252">
        <v>2.5000000000000001E-2</v>
      </c>
      <c r="L252" s="1" t="s">
        <v>803</v>
      </c>
      <c r="M252">
        <v>0.14000000000000001</v>
      </c>
      <c r="N252" t="s">
        <v>38</v>
      </c>
      <c r="O252" t="s">
        <v>29</v>
      </c>
      <c r="P252" t="s">
        <v>30</v>
      </c>
      <c r="Q252" t="s">
        <v>882</v>
      </c>
      <c r="R252" t="s">
        <v>32</v>
      </c>
      <c r="S252">
        <v>0.1</v>
      </c>
    </row>
    <row r="253" spans="1:19" ht="27.6" x14ac:dyDescent="0.25">
      <c r="A253" t="s">
        <v>883</v>
      </c>
      <c r="B253" t="s">
        <v>884</v>
      </c>
      <c r="C253" t="str">
        <f>HYPERLINK("https://www.ti.com.cn/product/cn/LMV551-Q1/samplebuy","订购和质量")</f>
        <v>订购和质量</v>
      </c>
      <c r="D253" t="s">
        <v>25</v>
      </c>
      <c r="E253">
        <v>1</v>
      </c>
      <c r="F253">
        <v>2.7</v>
      </c>
      <c r="G253">
        <v>5.5</v>
      </c>
      <c r="H253">
        <v>3</v>
      </c>
      <c r="I253">
        <v>1</v>
      </c>
      <c r="J253" s="1" t="s">
        <v>44</v>
      </c>
      <c r="K253">
        <v>3</v>
      </c>
      <c r="L253" t="s">
        <v>188</v>
      </c>
      <c r="M253">
        <v>3.6999999999999998E-2</v>
      </c>
      <c r="N253" t="s">
        <v>28</v>
      </c>
      <c r="O253" t="s">
        <v>29</v>
      </c>
      <c r="P253" t="s">
        <v>46</v>
      </c>
      <c r="Q253" t="s">
        <v>885</v>
      </c>
      <c r="R253" t="s">
        <v>32</v>
      </c>
      <c r="S253">
        <v>3.3</v>
      </c>
    </row>
    <row r="254" spans="1:19" ht="27.6" x14ac:dyDescent="0.25">
      <c r="A254" t="s">
        <v>886</v>
      </c>
      <c r="B254" t="s">
        <v>887</v>
      </c>
      <c r="C254" t="str">
        <f>HYPERLINK("https://www.ti.com.cn/product/cn/OPA4314-Q1/samplebuy","订购和质量")</f>
        <v>订购和质量</v>
      </c>
      <c r="D254" t="s">
        <v>25</v>
      </c>
      <c r="E254">
        <v>4</v>
      </c>
      <c r="F254">
        <v>1.8</v>
      </c>
      <c r="G254">
        <v>5.5</v>
      </c>
      <c r="H254">
        <v>3</v>
      </c>
      <c r="I254">
        <v>1.5</v>
      </c>
      <c r="J254" s="1" t="s">
        <v>26</v>
      </c>
      <c r="K254">
        <v>2.5</v>
      </c>
      <c r="L254" t="s">
        <v>509</v>
      </c>
      <c r="M254">
        <v>0.13</v>
      </c>
      <c r="N254" t="s">
        <v>28</v>
      </c>
      <c r="O254" t="s">
        <v>29</v>
      </c>
      <c r="P254" t="s">
        <v>94</v>
      </c>
      <c r="Q254" t="s">
        <v>888</v>
      </c>
      <c r="R254" t="s">
        <v>32</v>
      </c>
      <c r="S254">
        <v>1</v>
      </c>
    </row>
    <row r="255" spans="1:19" ht="27.6" x14ac:dyDescent="0.25">
      <c r="A255" t="s">
        <v>889</v>
      </c>
      <c r="B255" t="s">
        <v>890</v>
      </c>
      <c r="C255" t="str">
        <f>HYPERLINK("https://www.ti.com.cn/product/cn/OPA314-Q1/samplebuy","订购和质量")</f>
        <v>订购和质量</v>
      </c>
      <c r="D255" t="s">
        <v>25</v>
      </c>
      <c r="E255">
        <v>1</v>
      </c>
      <c r="F255">
        <v>1.8</v>
      </c>
      <c r="G255">
        <v>5.5</v>
      </c>
      <c r="H255">
        <v>3</v>
      </c>
      <c r="I255">
        <v>1.5</v>
      </c>
      <c r="J255" s="1" t="s">
        <v>26</v>
      </c>
      <c r="K255">
        <v>2.5</v>
      </c>
      <c r="L255" t="s">
        <v>509</v>
      </c>
      <c r="M255">
        <v>0.13</v>
      </c>
      <c r="N255" t="s">
        <v>28</v>
      </c>
      <c r="O255" t="s">
        <v>29</v>
      </c>
      <c r="P255" t="s">
        <v>79</v>
      </c>
      <c r="Q255" t="s">
        <v>891</v>
      </c>
      <c r="R255" t="s">
        <v>32</v>
      </c>
      <c r="S255">
        <v>1</v>
      </c>
    </row>
    <row r="256" spans="1:19" ht="27.6" x14ac:dyDescent="0.25">
      <c r="A256" t="s">
        <v>892</v>
      </c>
      <c r="B256" t="s">
        <v>893</v>
      </c>
      <c r="C256" t="str">
        <f>HYPERLINK("https://www.ti.com.cn/product/cn/OPA2316-Q1/samplebuy","订购和质量")</f>
        <v>订购和质量</v>
      </c>
      <c r="D256" t="s">
        <v>25</v>
      </c>
      <c r="E256">
        <v>2</v>
      </c>
      <c r="F256">
        <v>1.8</v>
      </c>
      <c r="G256">
        <v>5.5</v>
      </c>
      <c r="H256">
        <v>10</v>
      </c>
      <c r="I256">
        <v>6</v>
      </c>
      <c r="J256" s="1" t="s">
        <v>26</v>
      </c>
      <c r="K256">
        <v>2.5</v>
      </c>
      <c r="L256" t="s">
        <v>509</v>
      </c>
      <c r="M256">
        <v>0.4</v>
      </c>
      <c r="N256" t="s">
        <v>28</v>
      </c>
      <c r="O256" t="s">
        <v>29</v>
      </c>
      <c r="P256" t="s">
        <v>156</v>
      </c>
      <c r="Q256" t="s">
        <v>894</v>
      </c>
      <c r="R256" t="s">
        <v>32</v>
      </c>
      <c r="S256">
        <v>2</v>
      </c>
    </row>
    <row r="257" spans="1:19" ht="27.6" x14ac:dyDescent="0.25">
      <c r="A257" t="s">
        <v>895</v>
      </c>
      <c r="B257" t="s">
        <v>896</v>
      </c>
      <c r="C257" t="str">
        <f>HYPERLINK("https://www.ti.com.cn/product/cn/OPA316-Q1/samplebuy","订购和质量")</f>
        <v>订购和质量</v>
      </c>
      <c r="D257" t="s">
        <v>25</v>
      </c>
      <c r="E257">
        <v>1</v>
      </c>
      <c r="F257">
        <v>1.8</v>
      </c>
      <c r="G257">
        <v>5.5</v>
      </c>
      <c r="H257">
        <v>10</v>
      </c>
      <c r="I257">
        <v>6</v>
      </c>
      <c r="J257" s="1" t="s">
        <v>26</v>
      </c>
      <c r="K257">
        <v>2.5</v>
      </c>
      <c r="L257" t="s">
        <v>509</v>
      </c>
      <c r="M257">
        <v>0.4</v>
      </c>
      <c r="N257" t="s">
        <v>28</v>
      </c>
      <c r="O257" t="s">
        <v>29</v>
      </c>
      <c r="P257" t="s">
        <v>79</v>
      </c>
      <c r="Q257" t="s">
        <v>897</v>
      </c>
      <c r="R257" t="s">
        <v>32</v>
      </c>
      <c r="S257">
        <v>2</v>
      </c>
    </row>
    <row r="258" spans="1:19" ht="27.6" x14ac:dyDescent="0.25">
      <c r="A258" t="s">
        <v>898</v>
      </c>
      <c r="B258" t="s">
        <v>899</v>
      </c>
      <c r="C258" t="str">
        <f>HYPERLINK("https://www.ti.com.cn/product/cn/TLV314-Q1/samplebuy","订购和质量")</f>
        <v>订购和质量</v>
      </c>
      <c r="D258" t="s">
        <v>25</v>
      </c>
      <c r="E258">
        <v>1</v>
      </c>
      <c r="F258">
        <v>1.8</v>
      </c>
      <c r="G258">
        <v>5.5</v>
      </c>
      <c r="H258">
        <v>3</v>
      </c>
      <c r="I258">
        <v>1.5</v>
      </c>
      <c r="J258" s="1" t="s">
        <v>26</v>
      </c>
      <c r="K258">
        <v>3</v>
      </c>
      <c r="L258" s="1" t="s">
        <v>219</v>
      </c>
      <c r="M258">
        <v>0.15</v>
      </c>
      <c r="N258" t="s">
        <v>28</v>
      </c>
      <c r="O258" t="s">
        <v>29</v>
      </c>
      <c r="P258" t="s">
        <v>79</v>
      </c>
      <c r="Q258" t="s">
        <v>900</v>
      </c>
      <c r="R258" t="s">
        <v>32</v>
      </c>
      <c r="S258">
        <v>2</v>
      </c>
    </row>
    <row r="259" spans="1:19" ht="27.6" x14ac:dyDescent="0.25">
      <c r="A259" t="s">
        <v>901</v>
      </c>
      <c r="B259" t="s">
        <v>902</v>
      </c>
      <c r="C259" t="str">
        <f>HYPERLINK("https://www.ti.com.cn/product/cn/TLV316-Q1/samplebuy","订购和质量")</f>
        <v>订购和质量</v>
      </c>
      <c r="D259" t="s">
        <v>25</v>
      </c>
      <c r="E259">
        <v>1</v>
      </c>
      <c r="F259">
        <v>1.8</v>
      </c>
      <c r="G259">
        <v>5.5</v>
      </c>
      <c r="H259">
        <v>10</v>
      </c>
      <c r="I259">
        <v>6</v>
      </c>
      <c r="J259" s="1" t="s">
        <v>26</v>
      </c>
      <c r="K259">
        <v>3</v>
      </c>
      <c r="L259" s="1" t="s">
        <v>219</v>
      </c>
      <c r="M259">
        <v>0.4</v>
      </c>
      <c r="N259" t="s">
        <v>28</v>
      </c>
      <c r="O259" t="s">
        <v>29</v>
      </c>
      <c r="P259" t="s">
        <v>79</v>
      </c>
      <c r="Q259" t="s">
        <v>225</v>
      </c>
      <c r="R259" t="s">
        <v>32</v>
      </c>
      <c r="S259">
        <v>2</v>
      </c>
    </row>
    <row r="260" spans="1:19" ht="27.6" x14ac:dyDescent="0.25">
      <c r="A260" t="s">
        <v>903</v>
      </c>
      <c r="B260" t="s">
        <v>904</v>
      </c>
      <c r="C260" t="str">
        <f>HYPERLINK("https://www.ti.com.cn/product/cn/OPA170-Q1/samplebuy","订购和质量")</f>
        <v>订购和质量</v>
      </c>
      <c r="D260" t="s">
        <v>25</v>
      </c>
      <c r="E260">
        <v>1</v>
      </c>
      <c r="F260">
        <v>2.7</v>
      </c>
      <c r="G260">
        <v>36</v>
      </c>
      <c r="H260">
        <v>1.2</v>
      </c>
      <c r="I260">
        <v>0.4</v>
      </c>
      <c r="J260" s="1" t="s">
        <v>44</v>
      </c>
      <c r="K260">
        <v>1.8</v>
      </c>
      <c r="L260" t="s">
        <v>509</v>
      </c>
      <c r="M260">
        <v>0.1</v>
      </c>
      <c r="N260" t="s">
        <v>28</v>
      </c>
      <c r="O260" t="s">
        <v>29</v>
      </c>
      <c r="P260" t="s">
        <v>79</v>
      </c>
      <c r="Q260" t="s">
        <v>905</v>
      </c>
      <c r="R260" t="s">
        <v>32</v>
      </c>
      <c r="S260">
        <v>0.3</v>
      </c>
    </row>
    <row r="261" spans="1:19" ht="27.6" x14ac:dyDescent="0.25">
      <c r="A261" t="s">
        <v>906</v>
      </c>
      <c r="B261" t="s">
        <v>907</v>
      </c>
      <c r="C261" t="str">
        <f>HYPERLINK("https://www.ti.com.cn/product/cn/TLV2316-Q1/samplebuy","订购和质量")</f>
        <v>订购和质量</v>
      </c>
      <c r="D261" t="s">
        <v>25</v>
      </c>
      <c r="E261">
        <v>2</v>
      </c>
      <c r="F261">
        <v>1.8</v>
      </c>
      <c r="G261">
        <v>5.5</v>
      </c>
      <c r="H261">
        <v>10</v>
      </c>
      <c r="I261">
        <v>6</v>
      </c>
      <c r="J261" s="1" t="s">
        <v>26</v>
      </c>
      <c r="K261">
        <v>3</v>
      </c>
      <c r="L261" s="1" t="s">
        <v>219</v>
      </c>
      <c r="M261">
        <v>0.4</v>
      </c>
      <c r="N261" t="s">
        <v>28</v>
      </c>
      <c r="O261" t="s">
        <v>29</v>
      </c>
      <c r="P261" t="s">
        <v>156</v>
      </c>
      <c r="Q261" t="s">
        <v>908</v>
      </c>
      <c r="R261" t="s">
        <v>32</v>
      </c>
      <c r="S261">
        <v>2</v>
      </c>
    </row>
    <row r="262" spans="1:19" ht="27.6" x14ac:dyDescent="0.25">
      <c r="A262" t="s">
        <v>909</v>
      </c>
      <c r="B262" t="s">
        <v>910</v>
      </c>
      <c r="C262" t="str">
        <f>HYPERLINK("https://www.ti.com.cn/product/cn/OPA2170-Q1/samplebuy","订购和质量")</f>
        <v>订购和质量</v>
      </c>
      <c r="D262" t="s">
        <v>25</v>
      </c>
      <c r="E262">
        <v>2</v>
      </c>
      <c r="F262">
        <v>2.7</v>
      </c>
      <c r="G262">
        <v>36</v>
      </c>
      <c r="H262">
        <v>1.2</v>
      </c>
      <c r="I262">
        <v>0.4</v>
      </c>
      <c r="J262" s="1" t="s">
        <v>44</v>
      </c>
      <c r="K262">
        <v>1.8</v>
      </c>
      <c r="L262" t="s">
        <v>509</v>
      </c>
      <c r="M262">
        <v>0.1</v>
      </c>
      <c r="N262" t="s">
        <v>28</v>
      </c>
      <c r="O262" t="s">
        <v>29</v>
      </c>
      <c r="P262" t="s">
        <v>156</v>
      </c>
      <c r="Q262" t="s">
        <v>911</v>
      </c>
      <c r="R262" t="s">
        <v>32</v>
      </c>
      <c r="S262">
        <v>0.3</v>
      </c>
    </row>
    <row r="263" spans="1:19" ht="27.6" x14ac:dyDescent="0.25">
      <c r="A263" t="s">
        <v>912</v>
      </c>
      <c r="B263" t="s">
        <v>913</v>
      </c>
      <c r="C263" t="str">
        <f>HYPERLINK("https://www.ti.com.cn/product/cn/OPA2172-Q1/samplebuy","订购和质量")</f>
        <v>订购和质量</v>
      </c>
      <c r="D263" t="s">
        <v>25</v>
      </c>
      <c r="E263">
        <v>2</v>
      </c>
      <c r="F263">
        <v>4.5</v>
      </c>
      <c r="G263">
        <v>36</v>
      </c>
      <c r="H263">
        <v>10</v>
      </c>
      <c r="I263">
        <v>10</v>
      </c>
      <c r="J263" s="1" t="s">
        <v>44</v>
      </c>
      <c r="K263">
        <v>1</v>
      </c>
      <c r="L263" t="s">
        <v>32</v>
      </c>
      <c r="M263">
        <v>1.6</v>
      </c>
      <c r="N263" t="s">
        <v>28</v>
      </c>
      <c r="O263" t="s">
        <v>29</v>
      </c>
      <c r="P263" t="s">
        <v>156</v>
      </c>
      <c r="Q263" t="s">
        <v>839</v>
      </c>
      <c r="R263" t="s">
        <v>32</v>
      </c>
      <c r="S263">
        <v>0.3</v>
      </c>
    </row>
    <row r="264" spans="1:19" ht="27.6" hidden="1" x14ac:dyDescent="0.25">
      <c r="A264" t="s">
        <v>914</v>
      </c>
      <c r="B264" t="s">
        <v>915</v>
      </c>
      <c r="C264" t="str">
        <f>HYPERLINK("https://www.ti.com.cn/product/cn/OPA2317-Q1/samplebuy","订购和质量")</f>
        <v>订购和质量</v>
      </c>
      <c r="D264" t="s">
        <v>56</v>
      </c>
      <c r="E264">
        <v>2</v>
      </c>
      <c r="F264">
        <v>1.8</v>
      </c>
      <c r="G264">
        <v>5.5</v>
      </c>
      <c r="H264">
        <v>0.3</v>
      </c>
      <c r="I264">
        <v>0.15</v>
      </c>
      <c r="J264" s="1" t="s">
        <v>26</v>
      </c>
      <c r="K264">
        <v>0.09</v>
      </c>
      <c r="L264" s="1" t="s">
        <v>74</v>
      </c>
      <c r="M264">
        <v>2.1000000000000001E-2</v>
      </c>
      <c r="N264" t="s">
        <v>28</v>
      </c>
      <c r="O264" t="s">
        <v>29</v>
      </c>
      <c r="P264" t="s">
        <v>156</v>
      </c>
      <c r="Q264" t="s">
        <v>916</v>
      </c>
      <c r="R264" t="s">
        <v>32</v>
      </c>
      <c r="S264">
        <v>0.05</v>
      </c>
    </row>
    <row r="265" spans="1:19" ht="41.4" hidden="1" x14ac:dyDescent="0.25">
      <c r="A265" t="s">
        <v>917</v>
      </c>
      <c r="B265" t="s">
        <v>918</v>
      </c>
      <c r="C265" t="str">
        <f>HYPERLINK("https://www.ti.com.cn/product/cn/OPA320-Q1/samplebuy","订购和质量")</f>
        <v>订购和质量</v>
      </c>
      <c r="D265" t="s">
        <v>56</v>
      </c>
      <c r="E265">
        <v>1</v>
      </c>
      <c r="F265">
        <v>1.8</v>
      </c>
      <c r="G265">
        <v>5.5</v>
      </c>
      <c r="H265">
        <v>20</v>
      </c>
      <c r="I265">
        <v>10</v>
      </c>
      <c r="J265" s="1" t="s">
        <v>26</v>
      </c>
      <c r="K265">
        <v>0.15</v>
      </c>
      <c r="L265" s="1" t="s">
        <v>919</v>
      </c>
      <c r="M265">
        <v>1.45</v>
      </c>
      <c r="N265" t="s">
        <v>28</v>
      </c>
      <c r="O265" t="s">
        <v>29</v>
      </c>
      <c r="P265" t="s">
        <v>79</v>
      </c>
      <c r="Q265" t="s">
        <v>920</v>
      </c>
      <c r="R265" t="s">
        <v>194</v>
      </c>
      <c r="S265">
        <v>1.5</v>
      </c>
    </row>
    <row r="266" spans="1:19" ht="27.6" hidden="1" x14ac:dyDescent="0.25">
      <c r="A266" t="s">
        <v>921</v>
      </c>
      <c r="B266" t="s">
        <v>922</v>
      </c>
      <c r="C266" t="str">
        <f>HYPERLINK("https://www.ti.com.cn/product/cn/OPA4277-SP/samplebuy","订购和质量")</f>
        <v>订购和质量</v>
      </c>
      <c r="D266" t="s">
        <v>56</v>
      </c>
      <c r="E266">
        <v>4</v>
      </c>
      <c r="F266">
        <v>4</v>
      </c>
      <c r="G266">
        <v>36</v>
      </c>
      <c r="H266">
        <v>1</v>
      </c>
      <c r="I266">
        <v>0.8</v>
      </c>
      <c r="J266" t="s">
        <v>36</v>
      </c>
      <c r="K266">
        <v>6.5000000000000002E-2</v>
      </c>
      <c r="L266" t="s">
        <v>32</v>
      </c>
      <c r="M266">
        <v>0.79</v>
      </c>
      <c r="N266" t="s">
        <v>99</v>
      </c>
      <c r="O266" s="1" t="s">
        <v>923</v>
      </c>
      <c r="P266" t="s">
        <v>924</v>
      </c>
      <c r="Q266" t="s">
        <v>925</v>
      </c>
      <c r="R266" t="s">
        <v>32</v>
      </c>
      <c r="S266">
        <v>0.15</v>
      </c>
    </row>
    <row r="267" spans="1:19" ht="27.6" hidden="1" x14ac:dyDescent="0.25">
      <c r="A267" t="s">
        <v>926</v>
      </c>
      <c r="B267" t="s">
        <v>927</v>
      </c>
      <c r="C267" t="str">
        <f>HYPERLINK("https://www.ti.com.cn/product/cn/OPA2187/samplebuy","订购和质量")</f>
        <v>订购和质量</v>
      </c>
      <c r="D267" t="s">
        <v>56</v>
      </c>
      <c r="E267">
        <v>2</v>
      </c>
      <c r="F267">
        <v>4.5</v>
      </c>
      <c r="G267">
        <v>36</v>
      </c>
      <c r="H267">
        <v>0.55000000000000004</v>
      </c>
      <c r="I267">
        <v>0.2</v>
      </c>
      <c r="J267" s="1" t="s">
        <v>44</v>
      </c>
      <c r="K267">
        <v>0.01</v>
      </c>
      <c r="L267" s="1" t="s">
        <v>74</v>
      </c>
      <c r="M267">
        <v>0.1</v>
      </c>
      <c r="N267" t="s">
        <v>38</v>
      </c>
      <c r="O267" t="s">
        <v>29</v>
      </c>
      <c r="P267" t="s">
        <v>30</v>
      </c>
      <c r="Q267" t="s">
        <v>928</v>
      </c>
      <c r="R267" t="s">
        <v>32</v>
      </c>
      <c r="S267">
        <v>1E-3</v>
      </c>
    </row>
    <row r="268" spans="1:19" ht="55.2" hidden="1" x14ac:dyDescent="0.25">
      <c r="A268" t="s">
        <v>929</v>
      </c>
      <c r="B268" t="s">
        <v>930</v>
      </c>
      <c r="C268" t="str">
        <f>HYPERLINK("https://www.ti.com.cn/product/cn/OPA388/samplebuy","订购和质量")</f>
        <v>订购和质量</v>
      </c>
      <c r="D268" t="s">
        <v>56</v>
      </c>
      <c r="E268">
        <v>1</v>
      </c>
      <c r="F268">
        <v>2.5</v>
      </c>
      <c r="G268">
        <v>5.5</v>
      </c>
      <c r="H268">
        <v>10</v>
      </c>
      <c r="I268">
        <v>5</v>
      </c>
      <c r="J268" s="1" t="s">
        <v>26</v>
      </c>
      <c r="K268">
        <v>5.0000000000000001E-3</v>
      </c>
      <c r="L268" s="1" t="s">
        <v>192</v>
      </c>
      <c r="M268">
        <v>1.7</v>
      </c>
      <c r="N268" t="s">
        <v>38</v>
      </c>
      <c r="O268" t="s">
        <v>29</v>
      </c>
      <c r="P268" t="s">
        <v>322</v>
      </c>
      <c r="Q268" t="s">
        <v>859</v>
      </c>
      <c r="R268" t="s">
        <v>32</v>
      </c>
      <c r="S268">
        <v>5.0000000000000001E-3</v>
      </c>
    </row>
    <row r="269" spans="1:19" ht="27.6" hidden="1" x14ac:dyDescent="0.25">
      <c r="A269" t="s">
        <v>931</v>
      </c>
      <c r="B269" t="s">
        <v>932</v>
      </c>
      <c r="C269" t="str">
        <f>HYPERLINK("https://www.ti.com.cn/product/cn/TLV3544/samplebuy","订购和质量")</f>
        <v>订购和质量</v>
      </c>
      <c r="D269" t="s">
        <v>50</v>
      </c>
      <c r="E269">
        <v>4</v>
      </c>
      <c r="F269">
        <v>2.5</v>
      </c>
      <c r="G269">
        <v>5.5</v>
      </c>
      <c r="H269">
        <v>100</v>
      </c>
      <c r="I269">
        <v>150</v>
      </c>
      <c r="J269" s="1" t="s">
        <v>26</v>
      </c>
      <c r="K269">
        <v>10</v>
      </c>
      <c r="L269" t="s">
        <v>509</v>
      </c>
      <c r="M269">
        <v>5.2</v>
      </c>
      <c r="N269" t="s">
        <v>38</v>
      </c>
      <c r="O269" t="s">
        <v>29</v>
      </c>
      <c r="P269" t="s">
        <v>201</v>
      </c>
      <c r="Q269" t="s">
        <v>933</v>
      </c>
      <c r="R269" t="s">
        <v>32</v>
      </c>
      <c r="S269">
        <v>4.5</v>
      </c>
    </row>
    <row r="270" spans="1:19" ht="27.6" hidden="1" x14ac:dyDescent="0.25">
      <c r="A270" t="s">
        <v>934</v>
      </c>
      <c r="B270" t="s">
        <v>935</v>
      </c>
      <c r="C270" t="str">
        <f>HYPERLINK("https://www.ti.com.cn/product/cn/OPA2836-Q1/samplebuy","订购和质量")</f>
        <v>订购和质量</v>
      </c>
      <c r="D270" t="s">
        <v>50</v>
      </c>
      <c r="E270">
        <v>2</v>
      </c>
      <c r="F270">
        <v>2.5</v>
      </c>
      <c r="G270">
        <v>5.5</v>
      </c>
      <c r="H270">
        <v>110</v>
      </c>
      <c r="I270">
        <v>560</v>
      </c>
      <c r="J270" s="1" t="s">
        <v>44</v>
      </c>
      <c r="K270">
        <v>0.4</v>
      </c>
      <c r="L270" t="s">
        <v>32</v>
      </c>
      <c r="M270">
        <v>1</v>
      </c>
      <c r="N270" t="s">
        <v>28</v>
      </c>
      <c r="O270" t="s">
        <v>29</v>
      </c>
      <c r="P270" t="s">
        <v>156</v>
      </c>
      <c r="Q270" t="s">
        <v>936</v>
      </c>
      <c r="R270" t="s">
        <v>32</v>
      </c>
      <c r="S270">
        <v>1.1000000000000001</v>
      </c>
    </row>
    <row r="271" spans="1:19" ht="27.6" x14ac:dyDescent="0.25">
      <c r="A271" t="s">
        <v>937</v>
      </c>
      <c r="B271" t="s">
        <v>938</v>
      </c>
      <c r="C271" t="str">
        <f>HYPERLINK("https://www.ti.com.cn/product/cn/TLV170/samplebuy","订购和质量")</f>
        <v>订购和质量</v>
      </c>
      <c r="D271" t="s">
        <v>25</v>
      </c>
      <c r="E271">
        <v>1</v>
      </c>
      <c r="F271">
        <v>2.7</v>
      </c>
      <c r="G271">
        <v>36</v>
      </c>
      <c r="H271">
        <v>1.2</v>
      </c>
      <c r="I271">
        <v>0.4</v>
      </c>
      <c r="J271" s="1" t="s">
        <v>44</v>
      </c>
      <c r="K271">
        <v>2.5</v>
      </c>
      <c r="L271" s="1" t="s">
        <v>219</v>
      </c>
      <c r="M271">
        <v>0.125</v>
      </c>
      <c r="N271" t="s">
        <v>38</v>
      </c>
      <c r="O271" t="s">
        <v>29</v>
      </c>
      <c r="P271" t="s">
        <v>182</v>
      </c>
      <c r="Q271" t="s">
        <v>939</v>
      </c>
      <c r="R271" t="s">
        <v>32</v>
      </c>
      <c r="S271">
        <v>2</v>
      </c>
    </row>
    <row r="272" spans="1:19" ht="27.6" x14ac:dyDescent="0.25">
      <c r="A272" t="s">
        <v>940</v>
      </c>
      <c r="B272" t="s">
        <v>941</v>
      </c>
      <c r="C272" t="str">
        <f>HYPERLINK("https://www.ti.com.cn/product/cn/TLV2170/samplebuy","订购和质量")</f>
        <v>订购和质量</v>
      </c>
      <c r="D272" t="s">
        <v>25</v>
      </c>
      <c r="E272">
        <v>2</v>
      </c>
      <c r="F272">
        <v>2.7</v>
      </c>
      <c r="G272">
        <v>36</v>
      </c>
      <c r="H272">
        <v>1.2</v>
      </c>
      <c r="I272">
        <v>0.4</v>
      </c>
      <c r="J272" s="1" t="s">
        <v>44</v>
      </c>
      <c r="K272">
        <v>2.5</v>
      </c>
      <c r="L272" s="1" t="s">
        <v>219</v>
      </c>
      <c r="M272">
        <v>0.125</v>
      </c>
      <c r="N272" t="s">
        <v>38</v>
      </c>
      <c r="O272" t="s">
        <v>29</v>
      </c>
      <c r="P272" t="s">
        <v>30</v>
      </c>
      <c r="Q272" t="s">
        <v>352</v>
      </c>
      <c r="R272" t="s">
        <v>32</v>
      </c>
      <c r="S272">
        <v>2</v>
      </c>
    </row>
    <row r="273" spans="1:19" ht="27.6" x14ac:dyDescent="0.25">
      <c r="A273" t="s">
        <v>942</v>
      </c>
      <c r="B273" t="s">
        <v>943</v>
      </c>
      <c r="C273" t="str">
        <f>HYPERLINK("https://www.ti.com.cn/product/cn/TLV4170/samplebuy","订购和质量")</f>
        <v>订购和质量</v>
      </c>
      <c r="D273" t="s">
        <v>25</v>
      </c>
      <c r="E273">
        <v>4</v>
      </c>
      <c r="F273">
        <v>2.7</v>
      </c>
      <c r="G273">
        <v>36</v>
      </c>
      <c r="H273">
        <v>1.2</v>
      </c>
      <c r="I273">
        <v>0.4</v>
      </c>
      <c r="J273" s="1" t="s">
        <v>44</v>
      </c>
      <c r="K273">
        <v>2.5</v>
      </c>
      <c r="L273" s="1" t="s">
        <v>219</v>
      </c>
      <c r="M273">
        <v>0.125</v>
      </c>
      <c r="N273" t="s">
        <v>38</v>
      </c>
      <c r="O273" t="s">
        <v>29</v>
      </c>
      <c r="P273" t="s">
        <v>201</v>
      </c>
      <c r="Q273" t="s">
        <v>944</v>
      </c>
      <c r="R273" t="s">
        <v>32</v>
      </c>
      <c r="S273">
        <v>2</v>
      </c>
    </row>
    <row r="274" spans="1:19" ht="27.6" x14ac:dyDescent="0.25">
      <c r="A274" t="s">
        <v>945</v>
      </c>
      <c r="B274" t="s">
        <v>946</v>
      </c>
      <c r="C274" t="str">
        <f>HYPERLINK("https://www.ti.com.cn/product/cn/TLV8801/samplebuy","订购和质量")</f>
        <v>订购和质量</v>
      </c>
      <c r="D274" t="s">
        <v>25</v>
      </c>
      <c r="E274">
        <v>1</v>
      </c>
      <c r="F274">
        <v>1.7</v>
      </c>
      <c r="G274">
        <v>5.5</v>
      </c>
      <c r="H274">
        <v>6.0000000000000001E-3</v>
      </c>
      <c r="I274">
        <v>1.5E-3</v>
      </c>
      <c r="J274" s="1" t="s">
        <v>44</v>
      </c>
      <c r="K274">
        <v>4.5</v>
      </c>
      <c r="L274" s="1" t="s">
        <v>219</v>
      </c>
      <c r="M274">
        <v>4.4999999999999999E-4</v>
      </c>
      <c r="N274" t="s">
        <v>38</v>
      </c>
      <c r="O274" t="s">
        <v>29</v>
      </c>
      <c r="P274" t="s">
        <v>79</v>
      </c>
      <c r="Q274" t="s">
        <v>947</v>
      </c>
      <c r="R274" t="s">
        <v>32</v>
      </c>
      <c r="S274">
        <v>1</v>
      </c>
    </row>
    <row r="275" spans="1:19" ht="27.6" x14ac:dyDescent="0.25">
      <c r="A275" t="s">
        <v>948</v>
      </c>
      <c r="B275" t="s">
        <v>949</v>
      </c>
      <c r="C275" t="str">
        <f>HYPERLINK("https://www.ti.com.cn/product/cn/LPV801/samplebuy","订购和质量")</f>
        <v>订购和质量</v>
      </c>
      <c r="D275" t="s">
        <v>25</v>
      </c>
      <c r="E275">
        <v>1</v>
      </c>
      <c r="F275">
        <v>1.6</v>
      </c>
      <c r="G275">
        <v>5.5</v>
      </c>
      <c r="H275">
        <v>8.0000000000000002E-3</v>
      </c>
      <c r="I275">
        <v>1.8E-3</v>
      </c>
      <c r="J275" s="1" t="s">
        <v>44</v>
      </c>
      <c r="K275">
        <v>3.5</v>
      </c>
      <c r="L275" t="s">
        <v>509</v>
      </c>
      <c r="M275">
        <v>4.4999999999999999E-4</v>
      </c>
      <c r="N275" t="s">
        <v>38</v>
      </c>
      <c r="O275" t="s">
        <v>29</v>
      </c>
      <c r="P275" t="s">
        <v>79</v>
      </c>
      <c r="Q275" t="s">
        <v>950</v>
      </c>
      <c r="R275" t="s">
        <v>32</v>
      </c>
      <c r="S275">
        <v>1.5</v>
      </c>
    </row>
    <row r="276" spans="1:19" ht="27.6" hidden="1" x14ac:dyDescent="0.25">
      <c r="A276" t="s">
        <v>951</v>
      </c>
      <c r="B276" t="s">
        <v>952</v>
      </c>
      <c r="C276" t="str">
        <f>HYPERLINK("https://www.ti.com.cn/product/cn/TLV8811/samplebuy","订购和质量")</f>
        <v>订购和质量</v>
      </c>
      <c r="D276" t="s">
        <v>56</v>
      </c>
      <c r="E276">
        <v>1</v>
      </c>
      <c r="F276">
        <v>1.7</v>
      </c>
      <c r="G276">
        <v>5.5</v>
      </c>
      <c r="H276">
        <v>6.0000000000000001E-3</v>
      </c>
      <c r="I276">
        <v>1.5E-3</v>
      </c>
      <c r="J276" s="1" t="s">
        <v>44</v>
      </c>
      <c r="K276">
        <v>0.55000000000000004</v>
      </c>
      <c r="L276" s="1" t="s">
        <v>219</v>
      </c>
      <c r="M276">
        <v>4.4999999999999999E-4</v>
      </c>
      <c r="N276" t="s">
        <v>38</v>
      </c>
      <c r="O276" t="s">
        <v>29</v>
      </c>
      <c r="P276" t="s">
        <v>79</v>
      </c>
      <c r="Q276" t="s">
        <v>953</v>
      </c>
      <c r="R276" t="s">
        <v>32</v>
      </c>
      <c r="S276">
        <v>1</v>
      </c>
    </row>
    <row r="277" spans="1:19" ht="27.6" x14ac:dyDescent="0.25">
      <c r="A277" t="s">
        <v>954</v>
      </c>
      <c r="B277" t="s">
        <v>955</v>
      </c>
      <c r="C277" t="str">
        <f>HYPERLINK("https://www.ti.com.cn/product/cn/TLV4172/samplebuy","订购和质量")</f>
        <v>订购和质量</v>
      </c>
      <c r="D277" t="s">
        <v>25</v>
      </c>
      <c r="E277">
        <v>4</v>
      </c>
      <c r="F277">
        <v>4.5</v>
      </c>
      <c r="G277">
        <v>36</v>
      </c>
      <c r="H277">
        <v>10</v>
      </c>
      <c r="I277">
        <v>10</v>
      </c>
      <c r="J277" s="1" t="s">
        <v>44</v>
      </c>
      <c r="K277">
        <v>1.7</v>
      </c>
      <c r="L277" s="1" t="s">
        <v>219</v>
      </c>
      <c r="M277">
        <v>1.6</v>
      </c>
      <c r="N277" t="s">
        <v>38</v>
      </c>
      <c r="O277" t="s">
        <v>29</v>
      </c>
      <c r="P277" t="s">
        <v>201</v>
      </c>
      <c r="Q277" t="s">
        <v>956</v>
      </c>
      <c r="R277" t="s">
        <v>32</v>
      </c>
      <c r="S277">
        <v>1</v>
      </c>
    </row>
    <row r="278" spans="1:19" ht="27.6" x14ac:dyDescent="0.25">
      <c r="A278" t="s">
        <v>957</v>
      </c>
      <c r="B278" t="s">
        <v>958</v>
      </c>
      <c r="C278" t="str">
        <f>HYPERLINK("https://www.ti.com.cn/product/cn/TLV2172/samplebuy","订购和质量")</f>
        <v>订购和质量</v>
      </c>
      <c r="D278" t="s">
        <v>25</v>
      </c>
      <c r="E278">
        <v>2</v>
      </c>
      <c r="F278">
        <v>4.5</v>
      </c>
      <c r="G278">
        <v>36</v>
      </c>
      <c r="H278">
        <v>10</v>
      </c>
      <c r="I278">
        <v>10</v>
      </c>
      <c r="J278" s="1" t="s">
        <v>44</v>
      </c>
      <c r="K278">
        <v>1.7</v>
      </c>
      <c r="L278" s="1" t="s">
        <v>219</v>
      </c>
      <c r="M278">
        <v>1.6</v>
      </c>
      <c r="N278" t="s">
        <v>38</v>
      </c>
      <c r="O278" t="s">
        <v>29</v>
      </c>
      <c r="P278" t="s">
        <v>30</v>
      </c>
      <c r="Q278" t="s">
        <v>959</v>
      </c>
      <c r="R278" t="s">
        <v>32</v>
      </c>
      <c r="S278">
        <v>1</v>
      </c>
    </row>
    <row r="279" spans="1:19" ht="27.6" x14ac:dyDescent="0.25">
      <c r="A279" t="s">
        <v>960</v>
      </c>
      <c r="B279" t="s">
        <v>961</v>
      </c>
      <c r="C279" t="str">
        <f>HYPERLINK("https://www.ti.com.cn/product/cn/TLV172/samplebuy","订购和质量")</f>
        <v>订购和质量</v>
      </c>
      <c r="D279" t="s">
        <v>25</v>
      </c>
      <c r="E279">
        <v>1</v>
      </c>
      <c r="F279">
        <v>4.5</v>
      </c>
      <c r="G279">
        <v>36</v>
      </c>
      <c r="H279">
        <v>10</v>
      </c>
      <c r="I279">
        <v>10</v>
      </c>
      <c r="J279" s="1" t="s">
        <v>44</v>
      </c>
      <c r="K279">
        <v>1.7</v>
      </c>
      <c r="L279" s="1" t="s">
        <v>219</v>
      </c>
      <c r="M279">
        <v>1.6</v>
      </c>
      <c r="N279" t="s">
        <v>38</v>
      </c>
      <c r="O279" t="s">
        <v>29</v>
      </c>
      <c r="P279" t="s">
        <v>281</v>
      </c>
      <c r="Q279" t="s">
        <v>962</v>
      </c>
      <c r="R279" t="s">
        <v>32</v>
      </c>
      <c r="S279">
        <v>1</v>
      </c>
    </row>
    <row r="280" spans="1:19" ht="27.6" hidden="1" x14ac:dyDescent="0.25">
      <c r="A280" t="s">
        <v>963</v>
      </c>
      <c r="B280" t="s">
        <v>964</v>
      </c>
      <c r="C280" t="str">
        <f>HYPERLINK("https://www.ti.com.cn/product/cn/LPV811/samplebuy","订购和质量")</f>
        <v>订购和质量</v>
      </c>
      <c r="D280" t="s">
        <v>56</v>
      </c>
      <c r="E280">
        <v>1</v>
      </c>
      <c r="F280">
        <v>1.6</v>
      </c>
      <c r="G280">
        <v>5.5</v>
      </c>
      <c r="H280">
        <v>8.0000000000000002E-3</v>
      </c>
      <c r="I280">
        <v>2E-3</v>
      </c>
      <c r="J280" s="1" t="s">
        <v>44</v>
      </c>
      <c r="K280">
        <v>0.37</v>
      </c>
      <c r="L280" t="s">
        <v>509</v>
      </c>
      <c r="M280">
        <v>4.4999999999999999E-4</v>
      </c>
      <c r="N280" t="s">
        <v>38</v>
      </c>
      <c r="O280" t="s">
        <v>29</v>
      </c>
      <c r="P280" t="s">
        <v>79</v>
      </c>
      <c r="Q280" t="s">
        <v>965</v>
      </c>
      <c r="R280" t="s">
        <v>32</v>
      </c>
      <c r="S280">
        <v>1</v>
      </c>
    </row>
    <row r="281" spans="1:19" ht="27.6" hidden="1" x14ac:dyDescent="0.25">
      <c r="A281" t="s">
        <v>966</v>
      </c>
      <c r="B281" t="s">
        <v>967</v>
      </c>
      <c r="C281" t="str">
        <f>HYPERLINK("https://www.ti.com.cn/product/cn/TLV376/samplebuy","订购和质量")</f>
        <v>订购和质量</v>
      </c>
      <c r="D281" t="s">
        <v>56</v>
      </c>
      <c r="E281">
        <v>1</v>
      </c>
      <c r="F281">
        <v>2.2000000000000002</v>
      </c>
      <c r="G281">
        <v>5.5</v>
      </c>
      <c r="H281">
        <v>5.5</v>
      </c>
      <c r="I281">
        <v>2</v>
      </c>
      <c r="J281" s="1" t="s">
        <v>26</v>
      </c>
      <c r="K281">
        <v>0.1</v>
      </c>
      <c r="L281" t="s">
        <v>858</v>
      </c>
      <c r="M281">
        <v>0.81499999999999995</v>
      </c>
      <c r="N281" t="s">
        <v>38</v>
      </c>
      <c r="O281" t="s">
        <v>29</v>
      </c>
      <c r="P281" t="s">
        <v>182</v>
      </c>
      <c r="Q281" t="s">
        <v>767</v>
      </c>
      <c r="R281" t="s">
        <v>32</v>
      </c>
      <c r="S281">
        <v>1</v>
      </c>
    </row>
    <row r="282" spans="1:19" ht="27.6" hidden="1" x14ac:dyDescent="0.25">
      <c r="A282" t="s">
        <v>968</v>
      </c>
      <c r="B282" t="s">
        <v>969</v>
      </c>
      <c r="C282" t="str">
        <f>HYPERLINK("https://www.ti.com.cn/product/cn/TLV2376/samplebuy","订购和质量")</f>
        <v>订购和质量</v>
      </c>
      <c r="D282" t="s">
        <v>56</v>
      </c>
      <c r="E282">
        <v>2</v>
      </c>
      <c r="F282">
        <v>2.2000000000000002</v>
      </c>
      <c r="G282">
        <v>5.5</v>
      </c>
      <c r="H282">
        <v>5.5</v>
      </c>
      <c r="I282">
        <v>2</v>
      </c>
      <c r="J282" s="1" t="s">
        <v>26</v>
      </c>
      <c r="K282">
        <v>0.1</v>
      </c>
      <c r="L282" t="s">
        <v>858</v>
      </c>
      <c r="M282">
        <v>0.81499999999999995</v>
      </c>
      <c r="N282" t="s">
        <v>38</v>
      </c>
      <c r="O282" t="s">
        <v>29</v>
      </c>
      <c r="P282" t="s">
        <v>30</v>
      </c>
      <c r="Q282" t="s">
        <v>970</v>
      </c>
      <c r="R282" t="s">
        <v>32</v>
      </c>
      <c r="S282">
        <v>1</v>
      </c>
    </row>
    <row r="283" spans="1:19" ht="41.4" hidden="1" x14ac:dyDescent="0.25">
      <c r="A283" t="s">
        <v>971</v>
      </c>
      <c r="B283" t="s">
        <v>972</v>
      </c>
      <c r="C283" t="str">
        <f>HYPERLINK("https://www.ti.com.cn/product/cn/OPA4197/samplebuy","订购和质量")</f>
        <v>订购和质量</v>
      </c>
      <c r="D283" t="s">
        <v>56</v>
      </c>
      <c r="E283">
        <v>4</v>
      </c>
      <c r="F283">
        <v>4.5</v>
      </c>
      <c r="G283">
        <v>36</v>
      </c>
      <c r="H283">
        <v>10</v>
      </c>
      <c r="I283">
        <v>20</v>
      </c>
      <c r="J283" s="1" t="s">
        <v>26</v>
      </c>
      <c r="K283">
        <v>0.1</v>
      </c>
      <c r="L283" s="1" t="s">
        <v>973</v>
      </c>
      <c r="M283">
        <v>1</v>
      </c>
      <c r="N283" t="s">
        <v>38</v>
      </c>
      <c r="O283" t="s">
        <v>29</v>
      </c>
      <c r="P283" t="s">
        <v>201</v>
      </c>
      <c r="Q283" t="s">
        <v>928</v>
      </c>
      <c r="R283" t="s">
        <v>32</v>
      </c>
      <c r="S283">
        <v>0.5</v>
      </c>
    </row>
    <row r="284" spans="1:19" ht="27.6" hidden="1" x14ac:dyDescent="0.25">
      <c r="A284" t="s">
        <v>974</v>
      </c>
      <c r="B284" t="s">
        <v>975</v>
      </c>
      <c r="C284" t="str">
        <f>HYPERLINK("https://www.ti.com.cn/product/cn/TLV3541/samplebuy","订购和质量")</f>
        <v>订购和质量</v>
      </c>
      <c r="D284" t="s">
        <v>50</v>
      </c>
      <c r="E284">
        <v>1</v>
      </c>
      <c r="F284">
        <v>2.5</v>
      </c>
      <c r="G284">
        <v>5.5</v>
      </c>
      <c r="H284">
        <v>100</v>
      </c>
      <c r="I284">
        <v>150</v>
      </c>
      <c r="J284" s="1" t="s">
        <v>26</v>
      </c>
      <c r="K284">
        <v>10</v>
      </c>
      <c r="L284" t="s">
        <v>509</v>
      </c>
      <c r="M284">
        <v>5.2</v>
      </c>
      <c r="N284" t="s">
        <v>38</v>
      </c>
      <c r="O284" t="s">
        <v>29</v>
      </c>
      <c r="P284" t="s">
        <v>182</v>
      </c>
      <c r="Q284" t="s">
        <v>976</v>
      </c>
      <c r="R284" t="s">
        <v>32</v>
      </c>
      <c r="S284">
        <v>4.5</v>
      </c>
    </row>
    <row r="285" spans="1:19" ht="27.6" hidden="1" x14ac:dyDescent="0.25">
      <c r="A285" t="s">
        <v>977</v>
      </c>
      <c r="B285" t="s">
        <v>978</v>
      </c>
      <c r="C285" t="str">
        <f>HYPERLINK("https://www.ti.com.cn/product/cn/TLV3542/samplebuy","订购和质量")</f>
        <v>订购和质量</v>
      </c>
      <c r="D285" t="s">
        <v>50</v>
      </c>
      <c r="E285">
        <v>2</v>
      </c>
      <c r="F285">
        <v>2.5</v>
      </c>
      <c r="G285">
        <v>5.5</v>
      </c>
      <c r="H285">
        <v>100</v>
      </c>
      <c r="I285">
        <v>150</v>
      </c>
      <c r="J285" s="1" t="s">
        <v>26</v>
      </c>
      <c r="K285">
        <v>10</v>
      </c>
      <c r="L285" t="s">
        <v>509</v>
      </c>
      <c r="M285">
        <v>5.2</v>
      </c>
      <c r="N285" t="s">
        <v>38</v>
      </c>
      <c r="O285" t="s">
        <v>29</v>
      </c>
      <c r="P285" t="s">
        <v>30</v>
      </c>
      <c r="Q285" t="s">
        <v>979</v>
      </c>
      <c r="R285" t="s">
        <v>32</v>
      </c>
      <c r="S285">
        <v>4.5</v>
      </c>
    </row>
    <row r="286" spans="1:19" ht="27.6" hidden="1" x14ac:dyDescent="0.25">
      <c r="A286" t="s">
        <v>980</v>
      </c>
      <c r="B286" t="s">
        <v>981</v>
      </c>
      <c r="C286" t="str">
        <f>HYPERLINK("https://www.ti.com.cn/product/cn/TLV8812/samplebuy","订购和质量")</f>
        <v>订购和质量</v>
      </c>
      <c r="D286" t="s">
        <v>56</v>
      </c>
      <c r="E286">
        <v>2</v>
      </c>
      <c r="F286">
        <v>1.7</v>
      </c>
      <c r="G286">
        <v>5.5</v>
      </c>
      <c r="H286">
        <v>6.0000000000000001E-3</v>
      </c>
      <c r="I286">
        <v>1.5E-3</v>
      </c>
      <c r="J286" s="1" t="s">
        <v>44</v>
      </c>
      <c r="K286">
        <v>0.5</v>
      </c>
      <c r="L286" s="1" t="s">
        <v>219</v>
      </c>
      <c r="M286">
        <v>4.2499999999999998E-4</v>
      </c>
      <c r="N286" t="s">
        <v>38</v>
      </c>
      <c r="O286" t="s">
        <v>29</v>
      </c>
      <c r="P286" t="s">
        <v>156</v>
      </c>
      <c r="Q286" t="s">
        <v>415</v>
      </c>
      <c r="R286" t="s">
        <v>32</v>
      </c>
      <c r="S286">
        <v>1</v>
      </c>
    </row>
    <row r="287" spans="1:19" ht="27.6" hidden="1" x14ac:dyDescent="0.25">
      <c r="A287" t="s">
        <v>982</v>
      </c>
      <c r="B287" t="s">
        <v>983</v>
      </c>
      <c r="C287" t="str">
        <f>HYPERLINK("https://www.ti.com.cn/product/cn/OPA2325/samplebuy","订购和质量")</f>
        <v>订购和质量</v>
      </c>
      <c r="D287" t="s">
        <v>56</v>
      </c>
      <c r="E287">
        <v>2</v>
      </c>
      <c r="F287">
        <v>2.2000000000000002</v>
      </c>
      <c r="G287">
        <v>5.5</v>
      </c>
      <c r="H287">
        <v>10</v>
      </c>
      <c r="I287">
        <v>5</v>
      </c>
      <c r="J287" s="1" t="s">
        <v>26</v>
      </c>
      <c r="K287">
        <v>0.15</v>
      </c>
      <c r="L287" t="s">
        <v>83</v>
      </c>
      <c r="M287">
        <v>0.65</v>
      </c>
      <c r="N287" t="s">
        <v>38</v>
      </c>
      <c r="O287" t="s">
        <v>29</v>
      </c>
      <c r="P287" t="s">
        <v>30</v>
      </c>
      <c r="Q287" t="s">
        <v>984</v>
      </c>
      <c r="R287" t="s">
        <v>32</v>
      </c>
      <c r="S287">
        <v>2</v>
      </c>
    </row>
    <row r="288" spans="1:19" ht="27.6" hidden="1" x14ac:dyDescent="0.25">
      <c r="A288" t="s">
        <v>985</v>
      </c>
      <c r="B288" t="s">
        <v>986</v>
      </c>
      <c r="C288" t="str">
        <f>HYPERLINK("https://www.ti.com.cn/product/cn/LPV812/samplebuy","订购和质量")</f>
        <v>订购和质量</v>
      </c>
      <c r="D288" t="s">
        <v>56</v>
      </c>
      <c r="E288">
        <v>2</v>
      </c>
      <c r="F288">
        <v>1.6</v>
      </c>
      <c r="G288">
        <v>5.5</v>
      </c>
      <c r="H288">
        <v>8.0000000000000002E-3</v>
      </c>
      <c r="I288">
        <v>2E-3</v>
      </c>
      <c r="J288" s="1" t="s">
        <v>44</v>
      </c>
      <c r="K288">
        <v>0.3</v>
      </c>
      <c r="L288" t="s">
        <v>509</v>
      </c>
      <c r="M288">
        <v>4.2499999999999998E-4</v>
      </c>
      <c r="N288" t="s">
        <v>38</v>
      </c>
      <c r="O288" t="s">
        <v>29</v>
      </c>
      <c r="P288" t="s">
        <v>156</v>
      </c>
      <c r="Q288" t="s">
        <v>183</v>
      </c>
      <c r="R288" t="s">
        <v>32</v>
      </c>
      <c r="S288">
        <v>1</v>
      </c>
    </row>
    <row r="289" spans="1:19" ht="27.6" x14ac:dyDescent="0.25">
      <c r="A289" t="s">
        <v>987</v>
      </c>
      <c r="B289" t="s">
        <v>988</v>
      </c>
      <c r="C289" t="str">
        <f>HYPERLINK("https://www.ti.com.cn/product/cn/TLV171/samplebuy","订购和质量")</f>
        <v>订购和质量</v>
      </c>
      <c r="D289" t="s">
        <v>25</v>
      </c>
      <c r="E289">
        <v>1</v>
      </c>
      <c r="F289">
        <v>2.7</v>
      </c>
      <c r="G289">
        <v>36</v>
      </c>
      <c r="H289">
        <v>3</v>
      </c>
      <c r="I289">
        <v>1.5</v>
      </c>
      <c r="J289" s="1" t="s">
        <v>44</v>
      </c>
      <c r="K289">
        <v>2.7</v>
      </c>
      <c r="L289" s="1" t="s">
        <v>219</v>
      </c>
      <c r="M289">
        <v>0.52500000000000002</v>
      </c>
      <c r="N289" t="s">
        <v>38</v>
      </c>
      <c r="O289" t="s">
        <v>29</v>
      </c>
      <c r="P289" t="s">
        <v>182</v>
      </c>
      <c r="Q289" t="s">
        <v>352</v>
      </c>
      <c r="R289" t="s">
        <v>32</v>
      </c>
      <c r="S289">
        <v>1</v>
      </c>
    </row>
    <row r="290" spans="1:19" ht="27.6" x14ac:dyDescent="0.25">
      <c r="A290" t="s">
        <v>989</v>
      </c>
      <c r="B290" t="s">
        <v>990</v>
      </c>
      <c r="C290" t="str">
        <f>HYPERLINK("https://www.ti.com.cn/product/cn/TLV2171/samplebuy","订购和质量")</f>
        <v>订购和质量</v>
      </c>
      <c r="D290" t="s">
        <v>25</v>
      </c>
      <c r="E290">
        <v>2</v>
      </c>
      <c r="F290">
        <v>2.7</v>
      </c>
      <c r="G290">
        <v>36</v>
      </c>
      <c r="H290">
        <v>3</v>
      </c>
      <c r="I290">
        <v>1.5</v>
      </c>
      <c r="J290" s="1" t="s">
        <v>44</v>
      </c>
      <c r="K290">
        <v>2.7</v>
      </c>
      <c r="L290" s="1" t="s">
        <v>219</v>
      </c>
      <c r="M290">
        <v>0.52500000000000002</v>
      </c>
      <c r="N290" t="s">
        <v>38</v>
      </c>
      <c r="O290" t="s">
        <v>29</v>
      </c>
      <c r="P290" t="s">
        <v>30</v>
      </c>
      <c r="Q290" t="s">
        <v>991</v>
      </c>
      <c r="R290" t="s">
        <v>32</v>
      </c>
      <c r="S290">
        <v>1</v>
      </c>
    </row>
    <row r="291" spans="1:19" ht="27.6" x14ac:dyDescent="0.25">
      <c r="A291" t="s">
        <v>992</v>
      </c>
      <c r="B291" t="s">
        <v>993</v>
      </c>
      <c r="C291" t="str">
        <f>HYPERLINK("https://www.ti.com.cn/product/cn/TLV4171/samplebuy","订购和质量")</f>
        <v>订购和质量</v>
      </c>
      <c r="D291" t="s">
        <v>25</v>
      </c>
      <c r="E291">
        <v>4</v>
      </c>
      <c r="F291">
        <v>2.7</v>
      </c>
      <c r="G291">
        <v>36</v>
      </c>
      <c r="H291">
        <v>3</v>
      </c>
      <c r="I291">
        <v>1.5</v>
      </c>
      <c r="J291" s="1" t="s">
        <v>44</v>
      </c>
      <c r="K291">
        <v>2.7</v>
      </c>
      <c r="L291" s="1" t="s">
        <v>219</v>
      </c>
      <c r="M291">
        <v>0.52500000000000002</v>
      </c>
      <c r="N291" t="s">
        <v>38</v>
      </c>
      <c r="O291" t="s">
        <v>29</v>
      </c>
      <c r="P291" t="s">
        <v>201</v>
      </c>
      <c r="Q291" t="s">
        <v>994</v>
      </c>
      <c r="R291" t="s">
        <v>32</v>
      </c>
      <c r="S291">
        <v>1</v>
      </c>
    </row>
    <row r="292" spans="1:19" ht="27.6" x14ac:dyDescent="0.25">
      <c r="A292" t="s">
        <v>995</v>
      </c>
      <c r="B292" t="s">
        <v>996</v>
      </c>
      <c r="C292" t="str">
        <f>HYPERLINK("https://www.ti.com.cn/product/cn/TLV8802/samplebuy","订购和质量")</f>
        <v>订购和质量</v>
      </c>
      <c r="D292" t="s">
        <v>25</v>
      </c>
      <c r="E292">
        <v>2</v>
      </c>
      <c r="F292">
        <v>1.7</v>
      </c>
      <c r="G292">
        <v>5.5</v>
      </c>
      <c r="H292">
        <v>6.0000000000000001E-3</v>
      </c>
      <c r="I292">
        <v>1.5E-3</v>
      </c>
      <c r="J292" s="1" t="s">
        <v>44</v>
      </c>
      <c r="K292">
        <v>4.5</v>
      </c>
      <c r="L292" s="1" t="s">
        <v>219</v>
      </c>
      <c r="M292">
        <v>3.2000000000000003E-4</v>
      </c>
      <c r="N292" t="s">
        <v>38</v>
      </c>
      <c r="O292" t="s">
        <v>29</v>
      </c>
      <c r="P292" t="s">
        <v>156</v>
      </c>
      <c r="Q292" t="s">
        <v>997</v>
      </c>
      <c r="R292" t="s">
        <v>32</v>
      </c>
      <c r="S292">
        <v>1</v>
      </c>
    </row>
    <row r="293" spans="1:19" hidden="1" x14ac:dyDescent="0.25">
      <c r="A293" t="s">
        <v>998</v>
      </c>
      <c r="B293" t="s">
        <v>999</v>
      </c>
      <c r="C293" t="str">
        <f>HYPERLINK("https://www.ti.com.cn/product/cn/OPA657-DIE/samplebuy","订购和质量")</f>
        <v>订购和质量</v>
      </c>
      <c r="D293" t="s">
        <v>50</v>
      </c>
      <c r="E293">
        <v>1</v>
      </c>
      <c r="F293">
        <v>8</v>
      </c>
      <c r="G293">
        <v>12</v>
      </c>
      <c r="H293">
        <v>1600</v>
      </c>
      <c r="I293">
        <v>700</v>
      </c>
      <c r="J293" t="s">
        <v>36</v>
      </c>
      <c r="K293">
        <v>1.8</v>
      </c>
      <c r="L293" t="s">
        <v>313</v>
      </c>
      <c r="M293">
        <v>14</v>
      </c>
      <c r="N293" t="s">
        <v>38</v>
      </c>
      <c r="O293" t="s">
        <v>39</v>
      </c>
      <c r="P293" t="s">
        <v>32</v>
      </c>
      <c r="Q293" t="s">
        <v>1000</v>
      </c>
      <c r="R293" t="s">
        <v>32</v>
      </c>
      <c r="S293">
        <v>2</v>
      </c>
    </row>
    <row r="294" spans="1:19" ht="27.6" x14ac:dyDescent="0.25">
      <c r="A294" t="s">
        <v>1001</v>
      </c>
      <c r="B294" t="s">
        <v>1002</v>
      </c>
      <c r="C294" t="str">
        <f>HYPERLINK("https://www.ti.com.cn/product/cn/LPV802/samplebuy","订购和质量")</f>
        <v>订购和质量</v>
      </c>
      <c r="D294" t="s">
        <v>25</v>
      </c>
      <c r="E294">
        <v>2</v>
      </c>
      <c r="F294">
        <v>1.6</v>
      </c>
      <c r="G294">
        <v>5.5</v>
      </c>
      <c r="H294">
        <v>8.0000000000000002E-3</v>
      </c>
      <c r="I294">
        <v>1.8E-3</v>
      </c>
      <c r="J294" s="1" t="s">
        <v>44</v>
      </c>
      <c r="K294">
        <v>3.5</v>
      </c>
      <c r="L294" t="s">
        <v>509</v>
      </c>
      <c r="M294">
        <v>3.2000000000000003E-4</v>
      </c>
      <c r="N294" t="s">
        <v>38</v>
      </c>
      <c r="O294" t="s">
        <v>29</v>
      </c>
      <c r="P294" t="s">
        <v>156</v>
      </c>
      <c r="Q294" t="s">
        <v>1003</v>
      </c>
      <c r="R294" t="s">
        <v>32</v>
      </c>
      <c r="S294">
        <v>1.5</v>
      </c>
    </row>
    <row r="295" spans="1:19" ht="27.6" hidden="1" x14ac:dyDescent="0.25">
      <c r="A295" t="s">
        <v>1004</v>
      </c>
      <c r="B295" t="s">
        <v>1005</v>
      </c>
      <c r="C295" t="str">
        <f>HYPERLINK("https://www.ti.com.cn/product/cn/OPA2197/samplebuy","订购和质量")</f>
        <v>订购和质量</v>
      </c>
      <c r="D295" t="s">
        <v>56</v>
      </c>
      <c r="E295">
        <v>2</v>
      </c>
      <c r="F295">
        <v>4.5</v>
      </c>
      <c r="G295">
        <v>36</v>
      </c>
      <c r="H295">
        <v>10</v>
      </c>
      <c r="I295">
        <v>20</v>
      </c>
      <c r="J295" s="1" t="s">
        <v>26</v>
      </c>
      <c r="K295">
        <v>0.1</v>
      </c>
      <c r="L295" s="1" t="s">
        <v>803</v>
      </c>
      <c r="M295">
        <v>1</v>
      </c>
      <c r="N295" t="s">
        <v>38</v>
      </c>
      <c r="O295" t="s">
        <v>29</v>
      </c>
      <c r="P295" t="s">
        <v>30</v>
      </c>
      <c r="Q295" t="s">
        <v>1006</v>
      </c>
      <c r="R295" t="s">
        <v>32</v>
      </c>
      <c r="S295">
        <v>0.5</v>
      </c>
    </row>
    <row r="296" spans="1:19" ht="27.6" hidden="1" x14ac:dyDescent="0.25">
      <c r="A296" t="s">
        <v>1007</v>
      </c>
      <c r="B296" t="s">
        <v>1008</v>
      </c>
      <c r="C296" t="str">
        <f>HYPERLINK("https://www.ti.com.cn/product/cn/OPA377-Q1/samplebuy","订购和质量")</f>
        <v>订购和质量</v>
      </c>
      <c r="D296" t="s">
        <v>56</v>
      </c>
      <c r="E296">
        <v>1</v>
      </c>
      <c r="F296">
        <v>2.2000000000000002</v>
      </c>
      <c r="G296">
        <v>5.5</v>
      </c>
      <c r="H296">
        <v>5.5</v>
      </c>
      <c r="I296">
        <v>2</v>
      </c>
      <c r="J296" s="1" t="s">
        <v>26</v>
      </c>
      <c r="K296">
        <v>1</v>
      </c>
      <c r="L296" t="s">
        <v>509</v>
      </c>
      <c r="M296">
        <v>0.76</v>
      </c>
      <c r="N296" t="s">
        <v>28</v>
      </c>
      <c r="O296" t="s">
        <v>29</v>
      </c>
      <c r="P296" t="s">
        <v>79</v>
      </c>
      <c r="Q296" t="s">
        <v>1009</v>
      </c>
      <c r="R296" t="s">
        <v>194</v>
      </c>
      <c r="S296">
        <v>0.32</v>
      </c>
    </row>
    <row r="297" spans="1:19" ht="27.6" hidden="1" x14ac:dyDescent="0.25">
      <c r="A297" t="s">
        <v>1010</v>
      </c>
      <c r="B297" t="s">
        <v>1011</v>
      </c>
      <c r="C297" t="str">
        <f>HYPERLINK("https://www.ti.com.cn/product/cn/OPA317-Q1/samplebuy","订购和质量")</f>
        <v>订购和质量</v>
      </c>
      <c r="D297" t="s">
        <v>56</v>
      </c>
      <c r="E297">
        <v>1</v>
      </c>
      <c r="F297">
        <v>1.8</v>
      </c>
      <c r="G297">
        <v>5.5</v>
      </c>
      <c r="H297">
        <v>0.3</v>
      </c>
      <c r="I297">
        <v>0.15</v>
      </c>
      <c r="J297" s="1" t="s">
        <v>26</v>
      </c>
      <c r="K297">
        <v>0.09</v>
      </c>
      <c r="L297" s="1" t="s">
        <v>74</v>
      </c>
      <c r="M297">
        <v>2.1000000000000001E-2</v>
      </c>
      <c r="N297" t="s">
        <v>28</v>
      </c>
      <c r="O297" t="s">
        <v>29</v>
      </c>
      <c r="P297" t="s">
        <v>79</v>
      </c>
      <c r="Q297" t="s">
        <v>1012</v>
      </c>
      <c r="R297" t="s">
        <v>32</v>
      </c>
      <c r="S297">
        <v>0.05</v>
      </c>
    </row>
    <row r="298" spans="1:19" ht="27.6" hidden="1" x14ac:dyDescent="0.25">
      <c r="A298" t="s">
        <v>1013</v>
      </c>
      <c r="B298" t="s">
        <v>1014</v>
      </c>
      <c r="C298" t="str">
        <f>HYPERLINK("https://www.ti.com.cn/product/cn/OPA2626/samplebuy","订购和质量")</f>
        <v>订购和质量</v>
      </c>
      <c r="D298" t="s">
        <v>50</v>
      </c>
      <c r="E298">
        <v>2</v>
      </c>
      <c r="F298">
        <v>2.7</v>
      </c>
      <c r="G298">
        <v>5.5</v>
      </c>
      <c r="H298">
        <v>120</v>
      </c>
      <c r="I298">
        <v>115</v>
      </c>
      <c r="J298" s="1" t="s">
        <v>44</v>
      </c>
      <c r="K298">
        <v>0.1</v>
      </c>
      <c r="L298" t="s">
        <v>32</v>
      </c>
      <c r="M298">
        <v>2</v>
      </c>
      <c r="N298" t="s">
        <v>38</v>
      </c>
      <c r="O298" t="s">
        <v>29</v>
      </c>
      <c r="P298" t="s">
        <v>156</v>
      </c>
      <c r="Q298" t="s">
        <v>1015</v>
      </c>
      <c r="R298" t="s">
        <v>32</v>
      </c>
      <c r="S298">
        <v>0.5</v>
      </c>
    </row>
    <row r="299" spans="1:19" ht="27.6" x14ac:dyDescent="0.25">
      <c r="A299" t="s">
        <v>1016</v>
      </c>
      <c r="B299" t="s">
        <v>1017</v>
      </c>
      <c r="C299" t="str">
        <f>HYPERLINK("https://www.ti.com.cn/product/cn/TLV4379/samplebuy","订购和质量")</f>
        <v>订购和质量</v>
      </c>
      <c r="D299" t="s">
        <v>25</v>
      </c>
      <c r="E299">
        <v>4</v>
      </c>
      <c r="F299">
        <v>1.8</v>
      </c>
      <c r="G299">
        <v>5.5</v>
      </c>
      <c r="H299">
        <v>0.09</v>
      </c>
      <c r="I299">
        <v>0.03</v>
      </c>
      <c r="J299" s="1" t="s">
        <v>26</v>
      </c>
      <c r="K299">
        <v>2.5</v>
      </c>
      <c r="L299" s="1" t="s">
        <v>219</v>
      </c>
      <c r="M299">
        <v>4.0000000000000001E-3</v>
      </c>
      <c r="N299" t="s">
        <v>38</v>
      </c>
      <c r="O299" t="s">
        <v>29</v>
      </c>
      <c r="P299" t="s">
        <v>94</v>
      </c>
      <c r="Q299" t="s">
        <v>1018</v>
      </c>
      <c r="R299" t="s">
        <v>32</v>
      </c>
      <c r="S299">
        <v>3</v>
      </c>
    </row>
    <row r="300" spans="1:19" ht="27.6" x14ac:dyDescent="0.25">
      <c r="A300" t="s">
        <v>1019</v>
      </c>
      <c r="B300" t="s">
        <v>1020</v>
      </c>
      <c r="C300" t="str">
        <f>HYPERLINK("https://www.ti.com.cn/product/cn/TLV6001/samplebuy","订购和质量")</f>
        <v>订购和质量</v>
      </c>
      <c r="D300" t="s">
        <v>25</v>
      </c>
      <c r="E300">
        <v>1</v>
      </c>
      <c r="F300">
        <v>1.8</v>
      </c>
      <c r="G300">
        <v>5.5</v>
      </c>
      <c r="H300">
        <v>1</v>
      </c>
      <c r="I300">
        <v>0.5</v>
      </c>
      <c r="J300" s="1" t="s">
        <v>26</v>
      </c>
      <c r="K300">
        <v>4.5</v>
      </c>
      <c r="L300" s="1" t="s">
        <v>219</v>
      </c>
      <c r="M300">
        <v>7.4999999999999997E-2</v>
      </c>
      <c r="N300" t="s">
        <v>38</v>
      </c>
      <c r="O300" t="s">
        <v>29</v>
      </c>
      <c r="P300" t="s">
        <v>118</v>
      </c>
      <c r="Q300" t="s">
        <v>360</v>
      </c>
      <c r="R300" t="s">
        <v>32</v>
      </c>
      <c r="S300">
        <v>2</v>
      </c>
    </row>
    <row r="301" spans="1:19" ht="27.6" x14ac:dyDescent="0.25">
      <c r="A301" t="s">
        <v>1021</v>
      </c>
      <c r="B301" t="s">
        <v>1022</v>
      </c>
      <c r="C301" t="str">
        <f>HYPERLINK("https://www.ti.com.cn/product/cn/TLV313/samplebuy","订购和质量")</f>
        <v>订购和质量</v>
      </c>
      <c r="D301" t="s">
        <v>25</v>
      </c>
      <c r="E301">
        <v>1</v>
      </c>
      <c r="F301">
        <v>1.8</v>
      </c>
      <c r="G301">
        <v>5.5</v>
      </c>
      <c r="H301">
        <v>1</v>
      </c>
      <c r="I301">
        <v>0.5</v>
      </c>
      <c r="J301" s="1" t="s">
        <v>26</v>
      </c>
      <c r="K301">
        <v>3</v>
      </c>
      <c r="L301" s="1" t="s">
        <v>219</v>
      </c>
      <c r="M301">
        <v>6.5000000000000002E-2</v>
      </c>
      <c r="N301" t="s">
        <v>38</v>
      </c>
      <c r="O301" t="s">
        <v>29</v>
      </c>
      <c r="P301" t="s">
        <v>118</v>
      </c>
      <c r="Q301" t="s">
        <v>1023</v>
      </c>
      <c r="R301" t="s">
        <v>32</v>
      </c>
      <c r="S301">
        <v>2</v>
      </c>
    </row>
    <row r="302" spans="1:19" ht="27.6" x14ac:dyDescent="0.25">
      <c r="A302" t="s">
        <v>1024</v>
      </c>
      <c r="B302" t="s">
        <v>1025</v>
      </c>
      <c r="C302" t="str">
        <f>HYPERLINK("https://www.ti.com.cn/product/cn/TLV6002/samplebuy","订购和质量")</f>
        <v>订购和质量</v>
      </c>
      <c r="D302" t="s">
        <v>25</v>
      </c>
      <c r="E302">
        <v>2</v>
      </c>
      <c r="F302">
        <v>1.8</v>
      </c>
      <c r="G302">
        <v>5.5</v>
      </c>
      <c r="H302">
        <v>1</v>
      </c>
      <c r="I302">
        <v>0.5</v>
      </c>
      <c r="J302" s="1" t="s">
        <v>26</v>
      </c>
      <c r="K302">
        <v>4.5</v>
      </c>
      <c r="L302" s="1" t="s">
        <v>219</v>
      </c>
      <c r="M302">
        <v>7.4999999999999997E-2</v>
      </c>
      <c r="N302" t="s">
        <v>38</v>
      </c>
      <c r="O302" t="s">
        <v>29</v>
      </c>
      <c r="P302" t="s">
        <v>30</v>
      </c>
      <c r="Q302" t="s">
        <v>1026</v>
      </c>
      <c r="R302" t="s">
        <v>32</v>
      </c>
      <c r="S302">
        <v>2</v>
      </c>
    </row>
    <row r="303" spans="1:19" ht="27.6" x14ac:dyDescent="0.25">
      <c r="A303" t="s">
        <v>1027</v>
      </c>
      <c r="B303" t="s">
        <v>1028</v>
      </c>
      <c r="C303" t="str">
        <f>HYPERLINK("https://www.ti.com.cn/product/cn/TLV2313/samplebuy","订购和质量")</f>
        <v>订购和质量</v>
      </c>
      <c r="D303" t="s">
        <v>25</v>
      </c>
      <c r="E303">
        <v>2</v>
      </c>
      <c r="F303">
        <v>1.8</v>
      </c>
      <c r="G303">
        <v>5.5</v>
      </c>
      <c r="H303">
        <v>1</v>
      </c>
      <c r="I303">
        <v>0.5</v>
      </c>
      <c r="J303" s="1" t="s">
        <v>26</v>
      </c>
      <c r="K303">
        <v>3</v>
      </c>
      <c r="L303" s="1" t="s">
        <v>219</v>
      </c>
      <c r="M303">
        <v>6.5000000000000002E-2</v>
      </c>
      <c r="N303" t="s">
        <v>38</v>
      </c>
      <c r="O303" t="s">
        <v>29</v>
      </c>
      <c r="P303" t="s">
        <v>30</v>
      </c>
      <c r="Q303" t="s">
        <v>764</v>
      </c>
      <c r="R303" t="s">
        <v>32</v>
      </c>
      <c r="S303">
        <v>2</v>
      </c>
    </row>
    <row r="304" spans="1:19" ht="27.6" x14ac:dyDescent="0.25">
      <c r="A304" t="s">
        <v>1029</v>
      </c>
      <c r="B304" t="s">
        <v>1030</v>
      </c>
      <c r="C304" t="str">
        <f>HYPERLINK("https://www.ti.com.cn/product/cn/TLV6004/samplebuy","订购和质量")</f>
        <v>订购和质量</v>
      </c>
      <c r="D304" t="s">
        <v>25</v>
      </c>
      <c r="E304">
        <v>4</v>
      </c>
      <c r="F304">
        <v>1.8</v>
      </c>
      <c r="G304">
        <v>5.5</v>
      </c>
      <c r="H304">
        <v>1</v>
      </c>
      <c r="I304">
        <v>0.5</v>
      </c>
      <c r="J304" s="1" t="s">
        <v>26</v>
      </c>
      <c r="K304">
        <v>4.5</v>
      </c>
      <c r="L304" s="1" t="s">
        <v>219</v>
      </c>
      <c r="M304">
        <v>7.4999999999999997E-2</v>
      </c>
      <c r="N304" t="s">
        <v>38</v>
      </c>
      <c r="O304" t="s">
        <v>29</v>
      </c>
      <c r="P304" t="s">
        <v>94</v>
      </c>
      <c r="Q304" t="s">
        <v>1031</v>
      </c>
      <c r="R304" t="s">
        <v>32</v>
      </c>
      <c r="S304">
        <v>2</v>
      </c>
    </row>
    <row r="305" spans="1:19" ht="27.6" x14ac:dyDescent="0.25">
      <c r="A305" t="s">
        <v>1032</v>
      </c>
      <c r="B305" t="s">
        <v>1033</v>
      </c>
      <c r="C305" t="str">
        <f>HYPERLINK("https://www.ti.com.cn/product/cn/TLV4313/samplebuy","订购和质量")</f>
        <v>订购和质量</v>
      </c>
      <c r="D305" t="s">
        <v>25</v>
      </c>
      <c r="E305">
        <v>4</v>
      </c>
      <c r="F305">
        <v>1.8</v>
      </c>
      <c r="G305">
        <v>5.5</v>
      </c>
      <c r="H305">
        <v>1</v>
      </c>
      <c r="I305">
        <v>0.5</v>
      </c>
      <c r="J305" s="1" t="s">
        <v>26</v>
      </c>
      <c r="K305">
        <v>3</v>
      </c>
      <c r="L305" s="1" t="s">
        <v>219</v>
      </c>
      <c r="M305">
        <v>6.5000000000000002E-2</v>
      </c>
      <c r="N305" t="s">
        <v>38</v>
      </c>
      <c r="O305" t="s">
        <v>29</v>
      </c>
      <c r="P305" t="s">
        <v>94</v>
      </c>
      <c r="Q305" t="s">
        <v>352</v>
      </c>
      <c r="R305" t="s">
        <v>32</v>
      </c>
      <c r="S305">
        <v>2</v>
      </c>
    </row>
    <row r="306" spans="1:19" ht="41.4" hidden="1" x14ac:dyDescent="0.25">
      <c r="A306" t="s">
        <v>1034</v>
      </c>
      <c r="B306" t="s">
        <v>1035</v>
      </c>
      <c r="C306" t="str">
        <f>HYPERLINK("https://www.ti.com.cn/product/cn/TLV2369/samplebuy","订购和质量")</f>
        <v>订购和质量</v>
      </c>
      <c r="D306" t="s">
        <v>56</v>
      </c>
      <c r="E306">
        <v>2</v>
      </c>
      <c r="F306">
        <v>1.8</v>
      </c>
      <c r="G306">
        <v>5.5</v>
      </c>
      <c r="H306">
        <v>1.2E-2</v>
      </c>
      <c r="I306">
        <v>5.0000000000000001E-3</v>
      </c>
      <c r="J306" s="1" t="s">
        <v>26</v>
      </c>
      <c r="K306">
        <v>2</v>
      </c>
      <c r="L306" s="1" t="s">
        <v>1036</v>
      </c>
      <c r="M306">
        <v>8.0000000000000004E-4</v>
      </c>
      <c r="N306" t="s">
        <v>38</v>
      </c>
      <c r="O306" t="s">
        <v>29</v>
      </c>
      <c r="P306" t="s">
        <v>30</v>
      </c>
      <c r="Q306" t="s">
        <v>1037</v>
      </c>
      <c r="R306" t="s">
        <v>32</v>
      </c>
      <c r="S306">
        <v>0.5</v>
      </c>
    </row>
    <row r="307" spans="1:19" ht="27.6" hidden="1" x14ac:dyDescent="0.25">
      <c r="A307" t="s">
        <v>1038</v>
      </c>
      <c r="B307" t="s">
        <v>1039</v>
      </c>
      <c r="C307" t="str">
        <f>HYPERLINK("https://www.ti.com.cn/product/cn/TLV369/samplebuy","订购和质量")</f>
        <v>订购和质量</v>
      </c>
      <c r="D307" t="s">
        <v>56</v>
      </c>
      <c r="E307">
        <v>1</v>
      </c>
      <c r="F307">
        <v>1.8</v>
      </c>
      <c r="G307">
        <v>5.5</v>
      </c>
      <c r="H307">
        <v>1.2E-2</v>
      </c>
      <c r="I307">
        <v>5.0000000000000001E-3</v>
      </c>
      <c r="J307" s="1" t="s">
        <v>26</v>
      </c>
      <c r="K307">
        <v>2</v>
      </c>
      <c r="L307" s="1" t="s">
        <v>1040</v>
      </c>
      <c r="M307">
        <v>8.0000000000000004E-4</v>
      </c>
      <c r="N307" t="s">
        <v>38</v>
      </c>
      <c r="O307" t="s">
        <v>29</v>
      </c>
      <c r="P307" t="s">
        <v>46</v>
      </c>
      <c r="Q307" t="s">
        <v>1041</v>
      </c>
      <c r="R307" t="s">
        <v>32</v>
      </c>
      <c r="S307">
        <v>0.5</v>
      </c>
    </row>
    <row r="308" spans="1:19" ht="27.6" x14ac:dyDescent="0.25">
      <c r="A308" t="s">
        <v>1042</v>
      </c>
      <c r="B308" t="s">
        <v>1043</v>
      </c>
      <c r="C308" t="str">
        <f>HYPERLINK("https://www.ti.com.cn/product/cn/TLV2379/samplebuy","订购和质量")</f>
        <v>订购和质量</v>
      </c>
      <c r="D308" t="s">
        <v>25</v>
      </c>
      <c r="E308">
        <v>2</v>
      </c>
      <c r="F308">
        <v>1.8</v>
      </c>
      <c r="G308">
        <v>5.5</v>
      </c>
      <c r="H308">
        <v>0.09</v>
      </c>
      <c r="I308">
        <v>0.03</v>
      </c>
      <c r="J308" s="1" t="s">
        <v>26</v>
      </c>
      <c r="K308">
        <v>2.5</v>
      </c>
      <c r="L308" s="1" t="s">
        <v>219</v>
      </c>
      <c r="M308">
        <v>4.0000000000000001E-3</v>
      </c>
      <c r="N308" t="s">
        <v>38</v>
      </c>
      <c r="O308" t="s">
        <v>29</v>
      </c>
      <c r="P308" t="s">
        <v>40</v>
      </c>
      <c r="Q308" t="s">
        <v>516</v>
      </c>
      <c r="R308" t="s">
        <v>32</v>
      </c>
      <c r="S308">
        <v>3</v>
      </c>
    </row>
    <row r="309" spans="1:19" ht="27.6" x14ac:dyDescent="0.25">
      <c r="A309" t="s">
        <v>1044</v>
      </c>
      <c r="B309" t="s">
        <v>1045</v>
      </c>
      <c r="C309" t="str">
        <f>HYPERLINK("https://www.ti.com.cn/product/cn/TLV521/samplebuy","订购和质量")</f>
        <v>订购和质量</v>
      </c>
      <c r="D309" t="s">
        <v>25</v>
      </c>
      <c r="E309">
        <v>1</v>
      </c>
      <c r="F309">
        <v>1.7</v>
      </c>
      <c r="G309">
        <v>5.5</v>
      </c>
      <c r="H309">
        <v>6.0000000000000001E-3</v>
      </c>
      <c r="I309">
        <v>2.8999999999999998E-3</v>
      </c>
      <c r="J309" s="1" t="s">
        <v>26</v>
      </c>
      <c r="K309">
        <v>3</v>
      </c>
      <c r="L309" s="1" t="s">
        <v>219</v>
      </c>
      <c r="M309">
        <v>3.5E-4</v>
      </c>
      <c r="N309" t="s">
        <v>38</v>
      </c>
      <c r="O309" t="s">
        <v>29</v>
      </c>
      <c r="P309" t="s">
        <v>46</v>
      </c>
      <c r="Q309" t="s">
        <v>1046</v>
      </c>
      <c r="R309" t="s">
        <v>32</v>
      </c>
      <c r="S309">
        <v>1.5</v>
      </c>
    </row>
    <row r="310" spans="1:19" ht="27.6" x14ac:dyDescent="0.25">
      <c r="A310" t="s">
        <v>1047</v>
      </c>
      <c r="B310" t="s">
        <v>1048</v>
      </c>
      <c r="C310" t="str">
        <f>HYPERLINK("https://www.ti.com.cn/product/cn/TLV522/samplebuy","订购和质量")</f>
        <v>订购和质量</v>
      </c>
      <c r="D310" t="s">
        <v>25</v>
      </c>
      <c r="E310">
        <v>2</v>
      </c>
      <c r="F310">
        <v>1.7</v>
      </c>
      <c r="G310">
        <v>5.5</v>
      </c>
      <c r="H310">
        <v>8.0000000000000002E-3</v>
      </c>
      <c r="I310">
        <v>3.7000000000000002E-3</v>
      </c>
      <c r="J310" s="1" t="s">
        <v>26</v>
      </c>
      <c r="K310">
        <v>4</v>
      </c>
      <c r="L310" s="1" t="s">
        <v>219</v>
      </c>
      <c r="M310">
        <v>5.0000000000000001E-4</v>
      </c>
      <c r="N310" t="s">
        <v>38</v>
      </c>
      <c r="O310" t="s">
        <v>29</v>
      </c>
      <c r="P310" t="s">
        <v>156</v>
      </c>
      <c r="Q310" t="s">
        <v>1049</v>
      </c>
      <c r="R310" t="s">
        <v>32</v>
      </c>
      <c r="S310">
        <v>1.5</v>
      </c>
    </row>
    <row r="311" spans="1:19" ht="27.6" hidden="1" x14ac:dyDescent="0.25">
      <c r="A311" t="s">
        <v>1050</v>
      </c>
      <c r="B311" t="s">
        <v>1051</v>
      </c>
      <c r="C311" t="str">
        <f>HYPERLINK("https://www.ti.com.cn/product/cn/OPA2377-Q1/samplebuy","订购和质量")</f>
        <v>订购和质量</v>
      </c>
      <c r="D311" t="s">
        <v>56</v>
      </c>
      <c r="E311">
        <v>2</v>
      </c>
      <c r="F311">
        <v>2.2000000000000002</v>
      </c>
      <c r="G311">
        <v>5.5</v>
      </c>
      <c r="H311">
        <v>5.5</v>
      </c>
      <c r="I311">
        <v>2</v>
      </c>
      <c r="J311" s="1" t="s">
        <v>26</v>
      </c>
      <c r="K311">
        <v>1</v>
      </c>
      <c r="L311" t="s">
        <v>509</v>
      </c>
      <c r="M311">
        <v>0.76</v>
      </c>
      <c r="N311" t="s">
        <v>28</v>
      </c>
      <c r="O311" t="s">
        <v>29</v>
      </c>
      <c r="P311" t="s">
        <v>156</v>
      </c>
      <c r="Q311" t="s">
        <v>711</v>
      </c>
      <c r="R311" t="s">
        <v>32</v>
      </c>
      <c r="S311">
        <v>0.32</v>
      </c>
    </row>
    <row r="312" spans="1:19" ht="27.6" x14ac:dyDescent="0.25">
      <c r="A312" t="s">
        <v>1052</v>
      </c>
      <c r="B312" t="s">
        <v>1053</v>
      </c>
      <c r="C312" t="str">
        <f>HYPERLINK("https://www.ti.com.cn/product/cn/TLV379/samplebuy","订购和质量")</f>
        <v>订购和质量</v>
      </c>
      <c r="D312" t="s">
        <v>25</v>
      </c>
      <c r="E312">
        <v>1</v>
      </c>
      <c r="F312">
        <v>1.8</v>
      </c>
      <c r="G312">
        <v>5.5</v>
      </c>
      <c r="H312">
        <v>0.09</v>
      </c>
      <c r="I312">
        <v>0.03</v>
      </c>
      <c r="J312" s="1" t="s">
        <v>26</v>
      </c>
      <c r="K312">
        <v>2.5</v>
      </c>
      <c r="L312" s="1" t="s">
        <v>219</v>
      </c>
      <c r="M312">
        <v>4.0000000000000001E-3</v>
      </c>
      <c r="N312" t="s">
        <v>38</v>
      </c>
      <c r="O312" t="s">
        <v>29</v>
      </c>
      <c r="P312" t="s">
        <v>281</v>
      </c>
      <c r="Q312" t="s">
        <v>1054</v>
      </c>
      <c r="R312" t="s">
        <v>32</v>
      </c>
      <c r="S312">
        <v>3</v>
      </c>
    </row>
    <row r="313" spans="1:19" ht="41.4" hidden="1" x14ac:dyDescent="0.25">
      <c r="A313" t="s">
        <v>1055</v>
      </c>
      <c r="B313" t="s">
        <v>1056</v>
      </c>
      <c r="C313" t="str">
        <f>HYPERLINK("https://www.ti.com.cn/product/cn/THS3215/samplebuy","订购和质量")</f>
        <v>订购和质量</v>
      </c>
      <c r="D313" t="s">
        <v>50</v>
      </c>
      <c r="E313">
        <v>1</v>
      </c>
      <c r="F313">
        <v>8</v>
      </c>
      <c r="G313">
        <v>15.8</v>
      </c>
      <c r="H313">
        <v>650</v>
      </c>
      <c r="I313">
        <v>3000</v>
      </c>
      <c r="J313" t="s">
        <v>36</v>
      </c>
      <c r="K313">
        <v>18</v>
      </c>
      <c r="L313" s="1" t="s">
        <v>1057</v>
      </c>
      <c r="M313">
        <v>34.5</v>
      </c>
      <c r="N313" t="s">
        <v>38</v>
      </c>
      <c r="O313" t="s">
        <v>39</v>
      </c>
      <c r="P313" t="s">
        <v>148</v>
      </c>
      <c r="Q313" t="s">
        <v>1058</v>
      </c>
      <c r="R313" t="s">
        <v>32</v>
      </c>
      <c r="S313">
        <v>58</v>
      </c>
    </row>
    <row r="314" spans="1:19" ht="27.6" x14ac:dyDescent="0.25">
      <c r="A314" t="s">
        <v>1059</v>
      </c>
      <c r="B314" t="s">
        <v>1060</v>
      </c>
      <c r="C314" t="str">
        <f>HYPERLINK("https://www.ti.com.cn/product/cn/TLV314/samplebuy","订购和质量")</f>
        <v>订购和质量</v>
      </c>
      <c r="D314" t="s">
        <v>25</v>
      </c>
      <c r="E314">
        <v>1</v>
      </c>
      <c r="F314">
        <v>1.8</v>
      </c>
      <c r="G314">
        <v>5.5</v>
      </c>
      <c r="H314">
        <v>3</v>
      </c>
      <c r="I314">
        <v>1.5</v>
      </c>
      <c r="J314" s="1" t="s">
        <v>26</v>
      </c>
      <c r="K314">
        <v>3</v>
      </c>
      <c r="L314" s="1" t="s">
        <v>219</v>
      </c>
      <c r="M314">
        <v>0.15</v>
      </c>
      <c r="N314" t="s">
        <v>38</v>
      </c>
      <c r="O314" t="s">
        <v>29</v>
      </c>
      <c r="P314" t="s">
        <v>118</v>
      </c>
      <c r="Q314" t="s">
        <v>443</v>
      </c>
      <c r="R314" t="s">
        <v>32</v>
      </c>
      <c r="S314">
        <v>2</v>
      </c>
    </row>
    <row r="315" spans="1:19" ht="27.6" x14ac:dyDescent="0.25">
      <c r="A315" t="s">
        <v>1061</v>
      </c>
      <c r="B315" t="s">
        <v>1062</v>
      </c>
      <c r="C315" t="str">
        <f>HYPERLINK("https://www.ti.com.cn/product/cn/TLV2314/samplebuy","订购和质量")</f>
        <v>订购和质量</v>
      </c>
      <c r="D315" t="s">
        <v>25</v>
      </c>
      <c r="E315">
        <v>2</v>
      </c>
      <c r="F315">
        <v>1.8</v>
      </c>
      <c r="G315">
        <v>5.5</v>
      </c>
      <c r="H315">
        <v>3</v>
      </c>
      <c r="I315">
        <v>1.5</v>
      </c>
      <c r="J315" s="1" t="s">
        <v>26</v>
      </c>
      <c r="K315">
        <v>3</v>
      </c>
      <c r="L315" s="1" t="s">
        <v>219</v>
      </c>
      <c r="M315">
        <v>0.15</v>
      </c>
      <c r="N315" t="s">
        <v>38</v>
      </c>
      <c r="O315" t="s">
        <v>29</v>
      </c>
      <c r="P315" t="s">
        <v>30</v>
      </c>
      <c r="Q315" t="s">
        <v>1063</v>
      </c>
      <c r="R315" t="s">
        <v>32</v>
      </c>
      <c r="S315">
        <v>2</v>
      </c>
    </row>
    <row r="316" spans="1:19" ht="27.6" x14ac:dyDescent="0.25">
      <c r="A316" t="s">
        <v>1064</v>
      </c>
      <c r="B316" t="s">
        <v>1065</v>
      </c>
      <c r="C316" t="str">
        <f>HYPERLINK("https://www.ti.com.cn/product/cn/TLV4314/samplebuy","订购和质量")</f>
        <v>订购和质量</v>
      </c>
      <c r="D316" t="s">
        <v>25</v>
      </c>
      <c r="E316">
        <v>4</v>
      </c>
      <c r="F316">
        <v>1.8</v>
      </c>
      <c r="G316">
        <v>5.5</v>
      </c>
      <c r="H316">
        <v>3</v>
      </c>
      <c r="I316">
        <v>1.5</v>
      </c>
      <c r="J316" s="1" t="s">
        <v>26</v>
      </c>
      <c r="K316">
        <v>3</v>
      </c>
      <c r="L316" s="1" t="s">
        <v>219</v>
      </c>
      <c r="M316">
        <v>0.15</v>
      </c>
      <c r="N316" t="s">
        <v>38</v>
      </c>
      <c r="O316" t="s">
        <v>29</v>
      </c>
      <c r="P316" t="s">
        <v>94</v>
      </c>
      <c r="Q316" t="s">
        <v>1066</v>
      </c>
      <c r="R316" t="s">
        <v>32</v>
      </c>
      <c r="S316">
        <v>2</v>
      </c>
    </row>
    <row r="317" spans="1:19" ht="41.4" hidden="1" x14ac:dyDescent="0.25">
      <c r="A317" t="s">
        <v>1067</v>
      </c>
      <c r="B317" t="s">
        <v>1068</v>
      </c>
      <c r="C317" t="str">
        <f>HYPERLINK("https://www.ti.com.cn/product/cn/THS3217/samplebuy","订购和质量")</f>
        <v>订购和质量</v>
      </c>
      <c r="D317" t="s">
        <v>50</v>
      </c>
      <c r="E317">
        <v>1</v>
      </c>
      <c r="F317">
        <v>8</v>
      </c>
      <c r="G317">
        <v>15.8</v>
      </c>
      <c r="H317">
        <v>800</v>
      </c>
      <c r="I317">
        <v>5000</v>
      </c>
      <c r="J317" t="s">
        <v>36</v>
      </c>
      <c r="K317">
        <v>18</v>
      </c>
      <c r="L317" s="1" t="s">
        <v>1057</v>
      </c>
      <c r="M317">
        <v>55</v>
      </c>
      <c r="N317" t="s">
        <v>38</v>
      </c>
      <c r="O317" t="s">
        <v>39</v>
      </c>
      <c r="P317" t="s">
        <v>148</v>
      </c>
      <c r="Q317" t="s">
        <v>1069</v>
      </c>
      <c r="R317" t="s">
        <v>32</v>
      </c>
      <c r="S317">
        <v>58</v>
      </c>
    </row>
    <row r="318" spans="1:19" ht="27.6" x14ac:dyDescent="0.25">
      <c r="A318" t="s">
        <v>1070</v>
      </c>
      <c r="B318" t="s">
        <v>1071</v>
      </c>
      <c r="C318" t="str">
        <f>HYPERLINK("https://www.ti.com.cn/product/cn/TLV316/samplebuy","订购和质量")</f>
        <v>订购和质量</v>
      </c>
      <c r="D318" t="s">
        <v>25</v>
      </c>
      <c r="E318">
        <v>1</v>
      </c>
      <c r="F318">
        <v>1.8</v>
      </c>
      <c r="G318">
        <v>5.5</v>
      </c>
      <c r="H318">
        <v>10</v>
      </c>
      <c r="I318">
        <v>6</v>
      </c>
      <c r="J318" s="1" t="s">
        <v>26</v>
      </c>
      <c r="K318">
        <v>3</v>
      </c>
      <c r="L318" s="1" t="s">
        <v>219</v>
      </c>
      <c r="M318">
        <v>0.4</v>
      </c>
      <c r="N318" t="s">
        <v>38</v>
      </c>
      <c r="O318" t="s">
        <v>29</v>
      </c>
      <c r="P318" t="s">
        <v>118</v>
      </c>
      <c r="Q318" t="s">
        <v>784</v>
      </c>
      <c r="R318" t="s">
        <v>32</v>
      </c>
      <c r="S318">
        <v>2</v>
      </c>
    </row>
    <row r="319" spans="1:19" ht="27.6" x14ac:dyDescent="0.25">
      <c r="A319" t="s">
        <v>1072</v>
      </c>
      <c r="B319" t="s">
        <v>1073</v>
      </c>
      <c r="C319" t="str">
        <f>HYPERLINK("https://www.ti.com.cn/product/cn/TLV2316/samplebuy","订购和质量")</f>
        <v>订购和质量</v>
      </c>
      <c r="D319" t="s">
        <v>25</v>
      </c>
      <c r="E319">
        <v>2</v>
      </c>
      <c r="F319">
        <v>1.8</v>
      </c>
      <c r="G319">
        <v>5.5</v>
      </c>
      <c r="H319">
        <v>10</v>
      </c>
      <c r="I319">
        <v>6</v>
      </c>
      <c r="J319" s="1" t="s">
        <v>26</v>
      </c>
      <c r="K319">
        <v>3</v>
      </c>
      <c r="L319" s="1" t="s">
        <v>219</v>
      </c>
      <c r="M319">
        <v>0.4</v>
      </c>
      <c r="N319" t="s">
        <v>38</v>
      </c>
      <c r="O319" t="s">
        <v>29</v>
      </c>
      <c r="P319" t="s">
        <v>30</v>
      </c>
      <c r="Q319" t="s">
        <v>1074</v>
      </c>
      <c r="R319" t="s">
        <v>32</v>
      </c>
      <c r="S319">
        <v>2</v>
      </c>
    </row>
    <row r="320" spans="1:19" ht="27.6" x14ac:dyDescent="0.25">
      <c r="A320" t="s">
        <v>1075</v>
      </c>
      <c r="B320" t="s">
        <v>1076</v>
      </c>
      <c r="C320" t="str">
        <f>HYPERLINK("https://www.ti.com.cn/product/cn/TLV4316/samplebuy","订购和质量")</f>
        <v>订购和质量</v>
      </c>
      <c r="D320" t="s">
        <v>25</v>
      </c>
      <c r="E320">
        <v>4</v>
      </c>
      <c r="F320">
        <v>1.8</v>
      </c>
      <c r="G320">
        <v>5.5</v>
      </c>
      <c r="H320">
        <v>10</v>
      </c>
      <c r="I320">
        <v>6</v>
      </c>
      <c r="J320" s="1" t="s">
        <v>26</v>
      </c>
      <c r="K320">
        <v>3</v>
      </c>
      <c r="L320" s="1" t="s">
        <v>219</v>
      </c>
      <c r="M320">
        <v>0.4</v>
      </c>
      <c r="N320" t="s">
        <v>38</v>
      </c>
      <c r="O320" t="s">
        <v>29</v>
      </c>
      <c r="P320" t="s">
        <v>201</v>
      </c>
      <c r="Q320" t="s">
        <v>570</v>
      </c>
      <c r="R320" t="s">
        <v>32</v>
      </c>
      <c r="S320">
        <v>2</v>
      </c>
    </row>
    <row r="321" spans="1:19" ht="27.6" hidden="1" x14ac:dyDescent="0.25">
      <c r="A321" t="s">
        <v>1077</v>
      </c>
      <c r="B321" t="s">
        <v>1078</v>
      </c>
      <c r="C321" t="str">
        <f>HYPERLINK("https://www.ti.com.cn/product/cn/OPA197/samplebuy","订购和质量")</f>
        <v>订购和质量</v>
      </c>
      <c r="D321" t="s">
        <v>56</v>
      </c>
      <c r="E321">
        <v>1</v>
      </c>
      <c r="F321">
        <v>4.5</v>
      </c>
      <c r="G321">
        <v>36</v>
      </c>
      <c r="H321">
        <v>10</v>
      </c>
      <c r="I321">
        <v>20</v>
      </c>
      <c r="J321" s="1" t="s">
        <v>26</v>
      </c>
      <c r="K321">
        <v>0.1</v>
      </c>
      <c r="L321" s="1" t="s">
        <v>803</v>
      </c>
      <c r="M321">
        <v>1</v>
      </c>
      <c r="N321" t="s">
        <v>38</v>
      </c>
      <c r="O321" t="s">
        <v>29</v>
      </c>
      <c r="P321" t="s">
        <v>322</v>
      </c>
      <c r="Q321" t="s">
        <v>1079</v>
      </c>
      <c r="R321" t="s">
        <v>32</v>
      </c>
      <c r="S321">
        <v>0.5</v>
      </c>
    </row>
    <row r="322" spans="1:19" ht="55.2" hidden="1" x14ac:dyDescent="0.25">
      <c r="A322" t="s">
        <v>1080</v>
      </c>
      <c r="B322" t="s">
        <v>1081</v>
      </c>
      <c r="C322" t="str">
        <f>HYPERLINK("https://www.ti.com.cn/product/cn/TLV333/samplebuy","订购和质量")</f>
        <v>订购和质量</v>
      </c>
      <c r="D322" t="s">
        <v>56</v>
      </c>
      <c r="E322">
        <v>1</v>
      </c>
      <c r="F322">
        <v>1.8</v>
      </c>
      <c r="G322">
        <v>5.5</v>
      </c>
      <c r="H322">
        <v>0.35</v>
      </c>
      <c r="I322">
        <v>0.16</v>
      </c>
      <c r="J322" s="1" t="s">
        <v>26</v>
      </c>
      <c r="K322">
        <v>1.4999999999999999E-2</v>
      </c>
      <c r="L322" s="1" t="s">
        <v>1082</v>
      </c>
      <c r="M322">
        <v>1.7000000000000001E-2</v>
      </c>
      <c r="N322" t="s">
        <v>38</v>
      </c>
      <c r="O322" t="s">
        <v>29</v>
      </c>
      <c r="P322" t="s">
        <v>281</v>
      </c>
      <c r="Q322" t="s">
        <v>1083</v>
      </c>
      <c r="R322" t="s">
        <v>32</v>
      </c>
      <c r="S322">
        <v>0.02</v>
      </c>
    </row>
    <row r="323" spans="1:19" ht="27.6" hidden="1" x14ac:dyDescent="0.25">
      <c r="A323" t="s">
        <v>1084</v>
      </c>
      <c r="B323" t="s">
        <v>1085</v>
      </c>
      <c r="C323" t="str">
        <f>HYPERLINK("https://www.ti.com.cn/product/cn/OPA2376-Q1/samplebuy","订购和质量")</f>
        <v>订购和质量</v>
      </c>
      <c r="D323" t="s">
        <v>56</v>
      </c>
      <c r="E323">
        <v>2</v>
      </c>
      <c r="F323">
        <v>2.2000000000000002</v>
      </c>
      <c r="G323">
        <v>5.5</v>
      </c>
      <c r="H323">
        <v>5.5</v>
      </c>
      <c r="I323">
        <v>2</v>
      </c>
      <c r="J323" s="1" t="s">
        <v>26</v>
      </c>
      <c r="K323">
        <v>2.5000000000000001E-2</v>
      </c>
      <c r="L323" s="1" t="s">
        <v>879</v>
      </c>
      <c r="M323">
        <v>0.76</v>
      </c>
      <c r="N323" t="s">
        <v>28</v>
      </c>
      <c r="O323" t="s">
        <v>29</v>
      </c>
      <c r="P323" t="s">
        <v>30</v>
      </c>
      <c r="Q323" t="s">
        <v>1086</v>
      </c>
      <c r="R323" t="s">
        <v>194</v>
      </c>
      <c r="S323">
        <v>0.32</v>
      </c>
    </row>
    <row r="324" spans="1:19" ht="41.4" hidden="1" x14ac:dyDescent="0.25">
      <c r="A324" t="s">
        <v>1087</v>
      </c>
      <c r="B324" t="s">
        <v>1088</v>
      </c>
      <c r="C324" t="str">
        <f>HYPERLINK("https://www.ti.com.cn/product/cn/TLV2333/samplebuy","订购和质量")</f>
        <v>订购和质量</v>
      </c>
      <c r="D324" t="s">
        <v>56</v>
      </c>
      <c r="E324">
        <v>2</v>
      </c>
      <c r="F324">
        <v>1.8</v>
      </c>
      <c r="G324">
        <v>5.5</v>
      </c>
      <c r="H324">
        <v>0.35</v>
      </c>
      <c r="I324">
        <v>0.16</v>
      </c>
      <c r="J324" s="1" t="s">
        <v>26</v>
      </c>
      <c r="K324">
        <v>1.4999999999999999E-2</v>
      </c>
      <c r="L324" s="1" t="s">
        <v>1089</v>
      </c>
      <c r="M324">
        <v>1.7000000000000001E-2</v>
      </c>
      <c r="N324" t="s">
        <v>38</v>
      </c>
      <c r="O324" t="s">
        <v>29</v>
      </c>
      <c r="P324" t="s">
        <v>30</v>
      </c>
      <c r="Q324" t="s">
        <v>1090</v>
      </c>
      <c r="R324" t="s">
        <v>32</v>
      </c>
      <c r="S324">
        <v>0.02</v>
      </c>
    </row>
    <row r="325" spans="1:19" ht="41.4" hidden="1" x14ac:dyDescent="0.25">
      <c r="A325" t="s">
        <v>1091</v>
      </c>
      <c r="B325" t="s">
        <v>1092</v>
      </c>
      <c r="C325" t="str">
        <f>HYPERLINK("https://www.ti.com.cn/product/cn/TLV4333/samplebuy","订购和质量")</f>
        <v>订购和质量</v>
      </c>
      <c r="D325" t="s">
        <v>56</v>
      </c>
      <c r="E325">
        <v>4</v>
      </c>
      <c r="F325">
        <v>1.8</v>
      </c>
      <c r="G325">
        <v>5.5</v>
      </c>
      <c r="H325">
        <v>0.35</v>
      </c>
      <c r="I325">
        <v>0.16</v>
      </c>
      <c r="J325" s="1" t="s">
        <v>26</v>
      </c>
      <c r="K325">
        <v>1.4999999999999999E-2</v>
      </c>
      <c r="L325" s="1" t="s">
        <v>1089</v>
      </c>
      <c r="M325">
        <v>1.7000000000000001E-2</v>
      </c>
      <c r="N325" t="s">
        <v>38</v>
      </c>
      <c r="O325" t="s">
        <v>29</v>
      </c>
      <c r="P325" t="s">
        <v>201</v>
      </c>
      <c r="Q325" t="s">
        <v>830</v>
      </c>
      <c r="R325" t="s">
        <v>32</v>
      </c>
      <c r="S325">
        <v>0.02</v>
      </c>
    </row>
    <row r="326" spans="1:19" ht="27.6" hidden="1" x14ac:dyDescent="0.25">
      <c r="A326" t="s">
        <v>1093</v>
      </c>
      <c r="B326" t="s">
        <v>1094</v>
      </c>
      <c r="C326" t="str">
        <f>HYPERLINK("https://www.ti.com.cn/product/cn/OPA191/samplebuy","订购和质量")</f>
        <v>订购和质量</v>
      </c>
      <c r="D326" t="s">
        <v>56</v>
      </c>
      <c r="E326">
        <v>1</v>
      </c>
      <c r="F326">
        <v>4.5</v>
      </c>
      <c r="G326">
        <v>36</v>
      </c>
      <c r="H326">
        <v>2.5</v>
      </c>
      <c r="I326">
        <v>5.5</v>
      </c>
      <c r="J326" s="1" t="s">
        <v>26</v>
      </c>
      <c r="K326">
        <v>2.5000000000000001E-2</v>
      </c>
      <c r="L326" s="1" t="s">
        <v>803</v>
      </c>
      <c r="M326">
        <v>0.14000000000000001</v>
      </c>
      <c r="N326" t="s">
        <v>38</v>
      </c>
      <c r="O326" t="s">
        <v>29</v>
      </c>
      <c r="P326" t="s">
        <v>322</v>
      </c>
      <c r="Q326" t="s">
        <v>1095</v>
      </c>
      <c r="R326" t="s">
        <v>32</v>
      </c>
      <c r="S326">
        <v>0.1</v>
      </c>
    </row>
    <row r="327" spans="1:19" ht="69" hidden="1" x14ac:dyDescent="0.25">
      <c r="A327" t="s">
        <v>1096</v>
      </c>
      <c r="B327" t="s">
        <v>1097</v>
      </c>
      <c r="C327" t="str">
        <f>HYPERLINK("https://www.ti.com.cn/product/cn/OPA1622/samplebuy","订购和质量")</f>
        <v>订购和质量</v>
      </c>
      <c r="D327" s="1" t="s">
        <v>632</v>
      </c>
      <c r="E327">
        <v>2</v>
      </c>
      <c r="F327">
        <v>4</v>
      </c>
      <c r="G327">
        <v>36</v>
      </c>
      <c r="H327">
        <v>32</v>
      </c>
      <c r="I327">
        <v>10</v>
      </c>
      <c r="J327" t="s">
        <v>36</v>
      </c>
      <c r="K327">
        <v>0.5</v>
      </c>
      <c r="L327" s="1" t="s">
        <v>687</v>
      </c>
      <c r="M327">
        <v>2.6</v>
      </c>
      <c r="N327" t="s">
        <v>38</v>
      </c>
      <c r="O327" t="s">
        <v>29</v>
      </c>
      <c r="P327" t="s">
        <v>1098</v>
      </c>
      <c r="Q327" t="s">
        <v>1099</v>
      </c>
      <c r="R327" t="s">
        <v>32</v>
      </c>
      <c r="S327">
        <v>0.5</v>
      </c>
    </row>
    <row r="328" spans="1:19" hidden="1" x14ac:dyDescent="0.25">
      <c r="A328" t="s">
        <v>1100</v>
      </c>
      <c r="B328" t="s">
        <v>1101</v>
      </c>
      <c r="C328" t="str">
        <f>HYPERLINK("https://www.ti.com.cn/product/cn/OPA2211-EP/samplebuy","订购和质量")</f>
        <v>订购和质量</v>
      </c>
      <c r="D328" t="s">
        <v>56</v>
      </c>
      <c r="E328">
        <v>2</v>
      </c>
      <c r="F328">
        <v>4.5</v>
      </c>
      <c r="G328">
        <v>36</v>
      </c>
      <c r="H328">
        <v>45</v>
      </c>
      <c r="I328">
        <v>27</v>
      </c>
      <c r="J328" t="s">
        <v>57</v>
      </c>
      <c r="K328">
        <v>0.17499999999999999</v>
      </c>
      <c r="L328" t="s">
        <v>32</v>
      </c>
      <c r="M328">
        <v>3.6</v>
      </c>
      <c r="N328" t="s">
        <v>105</v>
      </c>
      <c r="O328" t="s">
        <v>100</v>
      </c>
      <c r="P328" t="s">
        <v>495</v>
      </c>
      <c r="Q328" t="s">
        <v>1102</v>
      </c>
      <c r="R328" t="s">
        <v>32</v>
      </c>
      <c r="S328">
        <v>0.35</v>
      </c>
    </row>
    <row r="329" spans="1:19" ht="27.6" hidden="1" x14ac:dyDescent="0.25">
      <c r="A329" t="s">
        <v>1103</v>
      </c>
      <c r="B329" t="s">
        <v>1104</v>
      </c>
      <c r="C329" t="str">
        <f>HYPERLINK("https://www.ti.com.cn/product/cn/OPA1612-Q1/samplebuy","订购和质量")</f>
        <v>订购和质量</v>
      </c>
      <c r="D329" s="1" t="s">
        <v>632</v>
      </c>
      <c r="E329">
        <v>2</v>
      </c>
      <c r="F329">
        <v>4.5</v>
      </c>
      <c r="G329">
        <v>36</v>
      </c>
      <c r="H329">
        <v>40</v>
      </c>
      <c r="I329">
        <v>27</v>
      </c>
      <c r="J329" t="s">
        <v>57</v>
      </c>
      <c r="K329">
        <v>0.5</v>
      </c>
      <c r="L329" t="s">
        <v>32</v>
      </c>
      <c r="M329">
        <v>3.6</v>
      </c>
      <c r="N329" t="s">
        <v>28</v>
      </c>
      <c r="O329" t="s">
        <v>29</v>
      </c>
      <c r="P329" t="s">
        <v>40</v>
      </c>
      <c r="Q329" t="s">
        <v>1105</v>
      </c>
      <c r="R329" t="s">
        <v>32</v>
      </c>
      <c r="S329">
        <v>1</v>
      </c>
    </row>
    <row r="330" spans="1:19" ht="27.6" x14ac:dyDescent="0.25">
      <c r="A330" t="s">
        <v>1106</v>
      </c>
      <c r="B330" t="s">
        <v>1107</v>
      </c>
      <c r="C330" t="str">
        <f>HYPERLINK("https://www.ti.com.cn/product/cn/LMC6044-MIL/samplebuy","订购和质量")</f>
        <v>订购和质量</v>
      </c>
      <c r="D330" t="s">
        <v>25</v>
      </c>
      <c r="E330">
        <v>4</v>
      </c>
      <c r="F330">
        <v>4.5</v>
      </c>
      <c r="G330">
        <v>15.5</v>
      </c>
      <c r="H330">
        <v>0.1</v>
      </c>
      <c r="I330">
        <v>0.02</v>
      </c>
      <c r="J330" s="1" t="s">
        <v>44</v>
      </c>
      <c r="K330">
        <v>3</v>
      </c>
      <c r="L330" t="s">
        <v>32</v>
      </c>
      <c r="M330">
        <v>0.01</v>
      </c>
      <c r="N330" t="s">
        <v>1108</v>
      </c>
      <c r="O330" t="s">
        <v>39</v>
      </c>
      <c r="P330" t="s">
        <v>32</v>
      </c>
      <c r="Q330" t="s">
        <v>1109</v>
      </c>
      <c r="R330" t="s">
        <v>32</v>
      </c>
      <c r="S330">
        <v>1.3</v>
      </c>
    </row>
    <row r="331" spans="1:19" ht="41.4" hidden="1" x14ac:dyDescent="0.25">
      <c r="A331" t="s">
        <v>1110</v>
      </c>
      <c r="B331" t="s">
        <v>1111</v>
      </c>
      <c r="C331" t="str">
        <f>HYPERLINK("https://www.ti.com.cn/product/cn/OPA2625/samplebuy","订购和质量")</f>
        <v>订购和质量</v>
      </c>
      <c r="D331" t="s">
        <v>50</v>
      </c>
      <c r="E331">
        <v>2</v>
      </c>
      <c r="F331">
        <v>2.7</v>
      </c>
      <c r="G331">
        <v>5.5</v>
      </c>
      <c r="H331">
        <v>120</v>
      </c>
      <c r="I331">
        <v>115</v>
      </c>
      <c r="J331" s="1" t="s">
        <v>44</v>
      </c>
      <c r="K331">
        <v>0.1</v>
      </c>
      <c r="L331" s="1" t="s">
        <v>1112</v>
      </c>
      <c r="M331">
        <v>2</v>
      </c>
      <c r="N331" t="s">
        <v>38</v>
      </c>
      <c r="O331" t="s">
        <v>29</v>
      </c>
      <c r="P331" t="s">
        <v>1113</v>
      </c>
      <c r="Q331" t="s">
        <v>1114</v>
      </c>
      <c r="R331" t="s">
        <v>32</v>
      </c>
      <c r="S331">
        <v>0.5</v>
      </c>
    </row>
    <row r="332" spans="1:19" ht="27.6" x14ac:dyDescent="0.25">
      <c r="A332" t="s">
        <v>1115</v>
      </c>
      <c r="B332" t="s">
        <v>1116</v>
      </c>
      <c r="C332" t="str">
        <f>HYPERLINK("https://www.ti.com.cn/product/cn/OPA2171-EP/samplebuy","订购和质量")</f>
        <v>订购和质量</v>
      </c>
      <c r="D332" t="s">
        <v>25</v>
      </c>
      <c r="E332">
        <v>2</v>
      </c>
      <c r="F332">
        <v>2.7</v>
      </c>
      <c r="G332">
        <v>36</v>
      </c>
      <c r="H332">
        <v>3</v>
      </c>
      <c r="I332">
        <v>1.5</v>
      </c>
      <c r="J332" s="1" t="s">
        <v>44</v>
      </c>
      <c r="K332">
        <v>1.8</v>
      </c>
      <c r="L332" t="s">
        <v>509</v>
      </c>
      <c r="M332">
        <v>0.47499999999999998</v>
      </c>
      <c r="N332" t="s">
        <v>105</v>
      </c>
      <c r="O332" t="s">
        <v>100</v>
      </c>
      <c r="P332" t="s">
        <v>156</v>
      </c>
      <c r="Q332" t="s">
        <v>1117</v>
      </c>
      <c r="R332" t="s">
        <v>32</v>
      </c>
      <c r="S332">
        <v>0.3</v>
      </c>
    </row>
    <row r="333" spans="1:19" ht="27.6" hidden="1" x14ac:dyDescent="0.25">
      <c r="A333" t="s">
        <v>1118</v>
      </c>
      <c r="B333" t="s">
        <v>1119</v>
      </c>
      <c r="C333" t="str">
        <f>HYPERLINK("https://www.ti.com.cn/product/cn/OPA4192/samplebuy","订购和质量")</f>
        <v>订购和质量</v>
      </c>
      <c r="D333" t="s">
        <v>56</v>
      </c>
      <c r="E333">
        <v>4</v>
      </c>
      <c r="F333">
        <v>4.5</v>
      </c>
      <c r="G333">
        <v>36</v>
      </c>
      <c r="H333">
        <v>10</v>
      </c>
      <c r="I333">
        <v>20</v>
      </c>
      <c r="J333" s="1" t="s">
        <v>26</v>
      </c>
      <c r="K333">
        <v>2.5000000000000001E-2</v>
      </c>
      <c r="L333" s="1" t="s">
        <v>803</v>
      </c>
      <c r="M333">
        <v>1</v>
      </c>
      <c r="N333" t="s">
        <v>38</v>
      </c>
      <c r="O333" t="s">
        <v>29</v>
      </c>
      <c r="P333" t="s">
        <v>201</v>
      </c>
      <c r="Q333" t="s">
        <v>1120</v>
      </c>
      <c r="R333" t="s">
        <v>32</v>
      </c>
      <c r="S333">
        <v>0.1</v>
      </c>
    </row>
    <row r="334" spans="1:19" ht="69" x14ac:dyDescent="0.25">
      <c r="A334" t="s">
        <v>1121</v>
      </c>
      <c r="B334" t="s">
        <v>1122</v>
      </c>
      <c r="C334" t="str">
        <f>HYPERLINK("https://www.ti.com.cn/product/cn/OPA1688/samplebuy","订购和质量")</f>
        <v>订购和质量</v>
      </c>
      <c r="D334" t="s">
        <v>35</v>
      </c>
      <c r="E334">
        <v>2</v>
      </c>
      <c r="F334">
        <v>4.5</v>
      </c>
      <c r="G334">
        <v>36</v>
      </c>
      <c r="H334">
        <v>10</v>
      </c>
      <c r="I334">
        <v>8</v>
      </c>
      <c r="J334" s="1" t="s">
        <v>44</v>
      </c>
      <c r="K334">
        <v>1.5</v>
      </c>
      <c r="L334" s="1" t="s">
        <v>1123</v>
      </c>
      <c r="M334">
        <v>1.6</v>
      </c>
      <c r="N334" t="s">
        <v>38</v>
      </c>
      <c r="O334" t="s">
        <v>39</v>
      </c>
      <c r="P334" t="s">
        <v>1124</v>
      </c>
      <c r="Q334" t="s">
        <v>1079</v>
      </c>
      <c r="R334" t="s">
        <v>32</v>
      </c>
      <c r="S334">
        <v>0.5</v>
      </c>
    </row>
    <row r="335" spans="1:19" ht="27.6" x14ac:dyDescent="0.25">
      <c r="A335" t="s">
        <v>1125</v>
      </c>
      <c r="B335" t="s">
        <v>1126</v>
      </c>
      <c r="C335" t="str">
        <f>HYPERLINK("https://www.ti.com.cn/product/cn/TLV27L2-Q1/samplebuy","订购和质量")</f>
        <v>订购和质量</v>
      </c>
      <c r="D335" t="s">
        <v>25</v>
      </c>
      <c r="E335">
        <v>2</v>
      </c>
      <c r="F335">
        <v>2.7</v>
      </c>
      <c r="G335">
        <v>16</v>
      </c>
      <c r="H335">
        <v>0.16</v>
      </c>
      <c r="I335">
        <v>0.06</v>
      </c>
      <c r="J335" s="1" t="s">
        <v>44</v>
      </c>
      <c r="K335">
        <v>5</v>
      </c>
      <c r="L335" t="s">
        <v>32</v>
      </c>
      <c r="M335">
        <v>7.0000000000000001E-3</v>
      </c>
      <c r="N335" t="s">
        <v>28</v>
      </c>
      <c r="O335" t="s">
        <v>29</v>
      </c>
      <c r="P335" t="s">
        <v>40</v>
      </c>
      <c r="Q335" t="s">
        <v>1127</v>
      </c>
      <c r="R335" t="s">
        <v>32</v>
      </c>
      <c r="S335">
        <v>1.1000000000000001</v>
      </c>
    </row>
    <row r="336" spans="1:19" ht="27.6" hidden="1" x14ac:dyDescent="0.25">
      <c r="A336" t="s">
        <v>1128</v>
      </c>
      <c r="B336" t="s">
        <v>776</v>
      </c>
      <c r="C336" t="str">
        <f>HYPERLINK("https://www.ti.com.cn/product/cn/OPA4354-Q1/samplebuy","订购和质量")</f>
        <v>订购和质量</v>
      </c>
      <c r="D336" t="s">
        <v>50</v>
      </c>
      <c r="E336">
        <v>4</v>
      </c>
      <c r="F336">
        <v>2.5</v>
      </c>
      <c r="G336">
        <v>5.5</v>
      </c>
      <c r="H336">
        <v>100</v>
      </c>
      <c r="I336">
        <v>150</v>
      </c>
      <c r="J336" s="1" t="s">
        <v>26</v>
      </c>
      <c r="K336">
        <v>8</v>
      </c>
      <c r="L336" t="s">
        <v>32</v>
      </c>
      <c r="M336">
        <v>4.9000000000000004</v>
      </c>
      <c r="N336" t="s">
        <v>28</v>
      </c>
      <c r="O336" t="s">
        <v>29</v>
      </c>
      <c r="P336" t="s">
        <v>94</v>
      </c>
      <c r="Q336" t="s">
        <v>1129</v>
      </c>
      <c r="R336" t="s">
        <v>32</v>
      </c>
      <c r="S336">
        <v>4</v>
      </c>
    </row>
    <row r="337" spans="1:19" ht="41.4" hidden="1" x14ac:dyDescent="0.25">
      <c r="A337" t="s">
        <v>1130</v>
      </c>
      <c r="B337" t="s">
        <v>1131</v>
      </c>
      <c r="C337" t="str">
        <f>HYPERLINK("https://www.ti.com.cn/product/cn/OPA625/samplebuy","订购和质量")</f>
        <v>订购和质量</v>
      </c>
      <c r="D337" t="s">
        <v>50</v>
      </c>
      <c r="E337">
        <v>1</v>
      </c>
      <c r="F337">
        <v>2.7</v>
      </c>
      <c r="G337">
        <v>5.5</v>
      </c>
      <c r="H337">
        <v>120</v>
      </c>
      <c r="I337">
        <v>115</v>
      </c>
      <c r="J337" s="1" t="s">
        <v>44</v>
      </c>
      <c r="K337">
        <v>0.1</v>
      </c>
      <c r="L337" s="1" t="s">
        <v>1112</v>
      </c>
      <c r="M337">
        <v>2</v>
      </c>
      <c r="N337" t="s">
        <v>38</v>
      </c>
      <c r="O337" t="s">
        <v>29</v>
      </c>
      <c r="P337" t="s">
        <v>345</v>
      </c>
      <c r="Q337" t="s">
        <v>1132</v>
      </c>
      <c r="R337" t="s">
        <v>32</v>
      </c>
      <c r="S337">
        <v>0.5</v>
      </c>
    </row>
    <row r="338" spans="1:19" ht="27.6" x14ac:dyDescent="0.25">
      <c r="A338" t="s">
        <v>1133</v>
      </c>
      <c r="B338" t="s">
        <v>1134</v>
      </c>
      <c r="C338" t="str">
        <f>HYPERLINK("https://www.ti.com.cn/product/cn/LPV542/samplebuy","订购和质量")</f>
        <v>订购和质量</v>
      </c>
      <c r="D338" t="s">
        <v>25</v>
      </c>
      <c r="E338">
        <v>2</v>
      </c>
      <c r="F338">
        <v>1.6</v>
      </c>
      <c r="G338">
        <v>5.5</v>
      </c>
      <c r="H338">
        <v>8.0000000000000002E-3</v>
      </c>
      <c r="I338">
        <v>3.7000000000000002E-3</v>
      </c>
      <c r="J338" s="1" t="s">
        <v>26</v>
      </c>
      <c r="K338">
        <v>3</v>
      </c>
      <c r="L338" t="s">
        <v>509</v>
      </c>
      <c r="M338">
        <v>4.8000000000000001E-4</v>
      </c>
      <c r="N338" t="s">
        <v>38</v>
      </c>
      <c r="O338" t="s">
        <v>29</v>
      </c>
      <c r="P338" t="s">
        <v>1135</v>
      </c>
      <c r="Q338" t="s">
        <v>1136</v>
      </c>
      <c r="R338" t="s">
        <v>32</v>
      </c>
      <c r="S338">
        <v>1</v>
      </c>
    </row>
    <row r="339" spans="1:19" ht="41.4" hidden="1" x14ac:dyDescent="0.25">
      <c r="A339" t="s">
        <v>1137</v>
      </c>
      <c r="B339" t="s">
        <v>1138</v>
      </c>
      <c r="C339" t="str">
        <f>HYPERLINK("https://www.ti.com.cn/product/cn/ALM2402-Q1/samplebuy","订购和质量")</f>
        <v>订购和质量</v>
      </c>
      <c r="D339" t="s">
        <v>385</v>
      </c>
      <c r="E339">
        <v>2</v>
      </c>
      <c r="F339">
        <v>5</v>
      </c>
      <c r="G339">
        <v>16</v>
      </c>
      <c r="H339">
        <v>0.6</v>
      </c>
      <c r="I339">
        <v>0.17</v>
      </c>
      <c r="J339" t="s">
        <v>36</v>
      </c>
      <c r="K339">
        <v>15</v>
      </c>
      <c r="L339" s="1" t="s">
        <v>1139</v>
      </c>
      <c r="M339">
        <v>5</v>
      </c>
      <c r="N339" t="s">
        <v>28</v>
      </c>
      <c r="O339" t="s">
        <v>29</v>
      </c>
      <c r="P339" t="s">
        <v>1140</v>
      </c>
      <c r="Q339" t="s">
        <v>1141</v>
      </c>
      <c r="R339" t="s">
        <v>32</v>
      </c>
      <c r="S339">
        <v>9</v>
      </c>
    </row>
    <row r="340" spans="1:19" ht="27.6" hidden="1" x14ac:dyDescent="0.25">
      <c r="A340" t="s">
        <v>1142</v>
      </c>
      <c r="B340" t="s">
        <v>1143</v>
      </c>
      <c r="C340" t="str">
        <f>HYPERLINK("https://www.ti.com.cn/product/cn/OPA2192/samplebuy","订购和质量")</f>
        <v>订购和质量</v>
      </c>
      <c r="D340" t="s">
        <v>56</v>
      </c>
      <c r="E340">
        <v>2</v>
      </c>
      <c r="F340">
        <v>4.5</v>
      </c>
      <c r="G340">
        <v>36</v>
      </c>
      <c r="H340">
        <v>10</v>
      </c>
      <c r="I340">
        <v>20</v>
      </c>
      <c r="J340" s="1" t="s">
        <v>26</v>
      </c>
      <c r="K340">
        <v>2.5000000000000001E-2</v>
      </c>
      <c r="L340" s="1" t="s">
        <v>803</v>
      </c>
      <c r="M340">
        <v>1</v>
      </c>
      <c r="N340" t="s">
        <v>38</v>
      </c>
      <c r="O340" t="s">
        <v>29</v>
      </c>
      <c r="P340" t="s">
        <v>30</v>
      </c>
      <c r="Q340" t="s">
        <v>1144</v>
      </c>
      <c r="R340" t="s">
        <v>32</v>
      </c>
      <c r="S340">
        <v>0.1</v>
      </c>
    </row>
    <row r="341" spans="1:19" hidden="1" x14ac:dyDescent="0.25">
      <c r="A341" t="s">
        <v>1145</v>
      </c>
      <c r="B341" t="s">
        <v>1146</v>
      </c>
      <c r="C341" t="str">
        <f>HYPERLINK("https://www.ti.com.cn/product/cn/DRV2700/samplebuy","订购和质量")</f>
        <v>订购和质量</v>
      </c>
      <c r="D341" t="s">
        <v>385</v>
      </c>
      <c r="E341">
        <v>1</v>
      </c>
      <c r="F341">
        <v>15</v>
      </c>
      <c r="G341">
        <v>105</v>
      </c>
      <c r="H341">
        <v>0.55000000000000004</v>
      </c>
      <c r="I341">
        <v>0.6</v>
      </c>
      <c r="J341" t="s">
        <v>32</v>
      </c>
      <c r="K341">
        <v>25</v>
      </c>
      <c r="L341" t="s">
        <v>1147</v>
      </c>
      <c r="M341">
        <v>13</v>
      </c>
      <c r="N341" t="s">
        <v>38</v>
      </c>
      <c r="O341" t="s">
        <v>39</v>
      </c>
      <c r="P341" t="s">
        <v>1148</v>
      </c>
      <c r="Q341" t="s">
        <v>1149</v>
      </c>
      <c r="R341" t="s">
        <v>32</v>
      </c>
      <c r="S341" t="s">
        <v>32</v>
      </c>
    </row>
    <row r="342" spans="1:19" ht="27.6" x14ac:dyDescent="0.25">
      <c r="A342" t="s">
        <v>1150</v>
      </c>
      <c r="B342" t="s">
        <v>1151</v>
      </c>
      <c r="C342" t="str">
        <f>HYPERLINK("https://www.ti.com.cn/product/cn/TLC2274-HT/samplebuy","订购和质量")</f>
        <v>订购和质量</v>
      </c>
      <c r="D342" t="s">
        <v>25</v>
      </c>
      <c r="E342">
        <v>4</v>
      </c>
      <c r="F342">
        <v>4.4000000000000004</v>
      </c>
      <c r="G342">
        <v>16</v>
      </c>
      <c r="H342">
        <v>2.1800000000000002</v>
      </c>
      <c r="I342">
        <v>3.6</v>
      </c>
      <c r="J342" s="1" t="s">
        <v>44</v>
      </c>
      <c r="K342">
        <v>2.5</v>
      </c>
      <c r="L342" t="s">
        <v>1152</v>
      </c>
      <c r="M342">
        <v>1.1000000000000001</v>
      </c>
      <c r="N342" t="s">
        <v>105</v>
      </c>
      <c r="O342" t="s">
        <v>1153</v>
      </c>
      <c r="P342" t="s">
        <v>94</v>
      </c>
      <c r="Q342" t="s">
        <v>1154</v>
      </c>
      <c r="R342" t="s">
        <v>32</v>
      </c>
      <c r="S342">
        <v>2</v>
      </c>
    </row>
    <row r="343" spans="1:19" ht="27.6" x14ac:dyDescent="0.25">
      <c r="A343" t="s">
        <v>1155</v>
      </c>
      <c r="B343" t="s">
        <v>1156</v>
      </c>
      <c r="C343" t="str">
        <f>HYPERLINK("https://www.ti.com.cn/product/cn/OPA348-Q1/samplebuy","订购和质量")</f>
        <v>订购和质量</v>
      </c>
      <c r="D343" t="s">
        <v>25</v>
      </c>
      <c r="E343">
        <v>1</v>
      </c>
      <c r="F343">
        <v>2.1</v>
      </c>
      <c r="G343">
        <v>5.5</v>
      </c>
      <c r="H343">
        <v>1</v>
      </c>
      <c r="I343">
        <v>0.5</v>
      </c>
      <c r="J343" s="1" t="s">
        <v>26</v>
      </c>
      <c r="K343">
        <v>5</v>
      </c>
      <c r="L343" t="s">
        <v>32</v>
      </c>
      <c r="M343">
        <v>4.4999999999999998E-2</v>
      </c>
      <c r="N343" t="s">
        <v>28</v>
      </c>
      <c r="O343" t="s">
        <v>29</v>
      </c>
      <c r="P343" t="s">
        <v>182</v>
      </c>
      <c r="Q343" t="s">
        <v>1157</v>
      </c>
      <c r="R343" t="s">
        <v>32</v>
      </c>
      <c r="S343">
        <v>4</v>
      </c>
    </row>
    <row r="344" spans="1:19" ht="27.6" x14ac:dyDescent="0.25">
      <c r="A344" t="s">
        <v>1158</v>
      </c>
      <c r="B344" t="s">
        <v>1159</v>
      </c>
      <c r="C344" t="str">
        <f>HYPERLINK("https://www.ti.com.cn/product/cn/OPA2172/samplebuy","订购和质量")</f>
        <v>订购和质量</v>
      </c>
      <c r="D344" t="s">
        <v>25</v>
      </c>
      <c r="E344">
        <v>2</v>
      </c>
      <c r="F344">
        <v>4.5</v>
      </c>
      <c r="G344">
        <v>36</v>
      </c>
      <c r="H344">
        <v>10</v>
      </c>
      <c r="I344">
        <v>10</v>
      </c>
      <c r="J344" s="1" t="s">
        <v>44</v>
      </c>
      <c r="K344">
        <v>1</v>
      </c>
      <c r="L344" s="1" t="s">
        <v>1160</v>
      </c>
      <c r="M344">
        <v>1.6</v>
      </c>
      <c r="N344" t="s">
        <v>38</v>
      </c>
      <c r="O344" t="s">
        <v>29</v>
      </c>
      <c r="P344" t="s">
        <v>628</v>
      </c>
      <c r="Q344" t="s">
        <v>1161</v>
      </c>
      <c r="R344" t="s">
        <v>32</v>
      </c>
      <c r="S344">
        <v>0.3</v>
      </c>
    </row>
    <row r="345" spans="1:19" ht="27.6" x14ac:dyDescent="0.25">
      <c r="A345" t="s">
        <v>1162</v>
      </c>
      <c r="B345" t="s">
        <v>1163</v>
      </c>
      <c r="C345" t="str">
        <f>HYPERLINK("https://www.ti.com.cn/product/cn/OPA2314-Q1/samplebuy","订购和质量")</f>
        <v>订购和质量</v>
      </c>
      <c r="D345" t="s">
        <v>25</v>
      </c>
      <c r="E345">
        <v>2</v>
      </c>
      <c r="F345">
        <v>1.8</v>
      </c>
      <c r="G345">
        <v>5.5</v>
      </c>
      <c r="H345">
        <v>3</v>
      </c>
      <c r="I345">
        <v>1.5</v>
      </c>
      <c r="J345" s="1" t="s">
        <v>26</v>
      </c>
      <c r="K345">
        <v>2.5</v>
      </c>
      <c r="L345" t="s">
        <v>509</v>
      </c>
      <c r="M345">
        <v>0.15</v>
      </c>
      <c r="N345" t="s">
        <v>28</v>
      </c>
      <c r="O345" t="s">
        <v>29</v>
      </c>
      <c r="P345" t="s">
        <v>40</v>
      </c>
      <c r="Q345" t="s">
        <v>1164</v>
      </c>
      <c r="R345" t="s">
        <v>32</v>
      </c>
      <c r="S345">
        <v>1</v>
      </c>
    </row>
    <row r="346" spans="1:19" ht="27.6" x14ac:dyDescent="0.25">
      <c r="A346" t="s">
        <v>1165</v>
      </c>
      <c r="B346" t="s">
        <v>1166</v>
      </c>
      <c r="C346" t="str">
        <f>HYPERLINK("https://www.ti.com.cn/product/cn/OPA2171-Q1/samplebuy","订购和质量")</f>
        <v>订购和质量</v>
      </c>
      <c r="D346" t="s">
        <v>25</v>
      </c>
      <c r="E346">
        <v>2</v>
      </c>
      <c r="F346">
        <v>2.7</v>
      </c>
      <c r="G346">
        <v>36</v>
      </c>
      <c r="H346">
        <v>3</v>
      </c>
      <c r="I346">
        <v>1.5</v>
      </c>
      <c r="J346" s="1" t="s">
        <v>44</v>
      </c>
      <c r="K346">
        <v>1.8</v>
      </c>
      <c r="L346" t="s">
        <v>509</v>
      </c>
      <c r="M346">
        <v>0.47499999999999998</v>
      </c>
      <c r="N346" t="s">
        <v>28</v>
      </c>
      <c r="O346" t="s">
        <v>29</v>
      </c>
      <c r="P346" t="s">
        <v>30</v>
      </c>
      <c r="Q346" t="s">
        <v>731</v>
      </c>
      <c r="R346" t="s">
        <v>32</v>
      </c>
      <c r="S346">
        <v>0.3</v>
      </c>
    </row>
    <row r="347" spans="1:19" ht="27.6" x14ac:dyDescent="0.25">
      <c r="A347" t="s">
        <v>1167</v>
      </c>
      <c r="B347" t="s">
        <v>1168</v>
      </c>
      <c r="C347" t="str">
        <f>HYPERLINK("https://www.ti.com.cn/product/cn/OPA4171-Q1/samplebuy","订购和质量")</f>
        <v>订购和质量</v>
      </c>
      <c r="D347" t="s">
        <v>25</v>
      </c>
      <c r="E347">
        <v>4</v>
      </c>
      <c r="F347">
        <v>2.7</v>
      </c>
      <c r="G347">
        <v>36</v>
      </c>
      <c r="H347">
        <v>3</v>
      </c>
      <c r="I347">
        <v>1.5</v>
      </c>
      <c r="J347" s="1" t="s">
        <v>44</v>
      </c>
      <c r="K347">
        <v>1.8</v>
      </c>
      <c r="L347" t="s">
        <v>509</v>
      </c>
      <c r="M347">
        <v>0.47499999999999998</v>
      </c>
      <c r="N347" t="s">
        <v>28</v>
      </c>
      <c r="O347" t="s">
        <v>29</v>
      </c>
      <c r="P347" t="s">
        <v>201</v>
      </c>
      <c r="Q347" t="s">
        <v>1169</v>
      </c>
      <c r="R347" t="s">
        <v>32</v>
      </c>
      <c r="S347">
        <v>0.3</v>
      </c>
    </row>
    <row r="348" spans="1:19" hidden="1" x14ac:dyDescent="0.25">
      <c r="A348" t="s">
        <v>1170</v>
      </c>
      <c r="B348" t="s">
        <v>1171</v>
      </c>
      <c r="C348" t="str">
        <f>HYPERLINK("https://www.ti.com.cn/product/cn/OPA2277-EP/samplebuy","订购和质量")</f>
        <v>订购和质量</v>
      </c>
      <c r="D348" t="s">
        <v>56</v>
      </c>
      <c r="E348">
        <v>2</v>
      </c>
      <c r="F348">
        <v>4</v>
      </c>
      <c r="G348">
        <v>36</v>
      </c>
      <c r="H348">
        <v>1</v>
      </c>
      <c r="I348">
        <v>0.8</v>
      </c>
      <c r="J348" t="s">
        <v>36</v>
      </c>
      <c r="K348">
        <v>6.5000000000000002E-2</v>
      </c>
      <c r="L348" t="s">
        <v>32</v>
      </c>
      <c r="M348">
        <v>0.79</v>
      </c>
      <c r="N348" t="s">
        <v>105</v>
      </c>
      <c r="O348" t="s">
        <v>100</v>
      </c>
      <c r="P348" t="s">
        <v>40</v>
      </c>
      <c r="Q348" t="s">
        <v>1172</v>
      </c>
      <c r="R348" t="s">
        <v>32</v>
      </c>
      <c r="S348">
        <v>0.15</v>
      </c>
    </row>
    <row r="349" spans="1:19" hidden="1" x14ac:dyDescent="0.25">
      <c r="A349" t="s">
        <v>1173</v>
      </c>
      <c r="B349" t="s">
        <v>1174</v>
      </c>
      <c r="C349" t="str">
        <f>HYPERLINK("https://www.ti.com.cn/product/cn/OPA4277-EP/samplebuy","订购和质量")</f>
        <v>订购和质量</v>
      </c>
      <c r="D349" t="s">
        <v>56</v>
      </c>
      <c r="E349">
        <v>4</v>
      </c>
      <c r="F349">
        <v>4</v>
      </c>
      <c r="G349">
        <v>36</v>
      </c>
      <c r="H349">
        <v>1</v>
      </c>
      <c r="I349">
        <v>0.8</v>
      </c>
      <c r="J349" t="s">
        <v>36</v>
      </c>
      <c r="K349">
        <v>6.5000000000000002E-2</v>
      </c>
      <c r="L349" t="s">
        <v>32</v>
      </c>
      <c r="M349">
        <v>0.79</v>
      </c>
      <c r="N349" t="s">
        <v>105</v>
      </c>
      <c r="O349" t="s">
        <v>100</v>
      </c>
      <c r="P349" t="s">
        <v>75</v>
      </c>
      <c r="Q349" t="s">
        <v>1175</v>
      </c>
      <c r="R349" t="s">
        <v>32</v>
      </c>
      <c r="S349">
        <v>0.15</v>
      </c>
    </row>
    <row r="350" spans="1:19" ht="27.6" x14ac:dyDescent="0.25">
      <c r="A350" t="s">
        <v>1176</v>
      </c>
      <c r="B350" t="s">
        <v>1177</v>
      </c>
      <c r="C350" t="str">
        <f>HYPERLINK("https://www.ti.com.cn/product/cn/OPA4322-Q1/samplebuy","订购和质量")</f>
        <v>订购和质量</v>
      </c>
      <c r="D350" t="s">
        <v>25</v>
      </c>
      <c r="E350">
        <v>4</v>
      </c>
      <c r="F350">
        <v>1.8</v>
      </c>
      <c r="G350">
        <v>5.5</v>
      </c>
      <c r="H350">
        <v>20</v>
      </c>
      <c r="I350">
        <v>10</v>
      </c>
      <c r="J350" s="1" t="s">
        <v>26</v>
      </c>
      <c r="K350">
        <v>2</v>
      </c>
      <c r="L350" s="1" t="s">
        <v>1178</v>
      </c>
      <c r="M350">
        <v>1.4</v>
      </c>
      <c r="N350" t="s">
        <v>28</v>
      </c>
      <c r="O350" t="s">
        <v>29</v>
      </c>
      <c r="P350" t="s">
        <v>94</v>
      </c>
      <c r="Q350" t="s">
        <v>1179</v>
      </c>
      <c r="R350" t="s">
        <v>32</v>
      </c>
      <c r="S350">
        <v>1.8</v>
      </c>
    </row>
    <row r="351" spans="1:19" ht="27.6" x14ac:dyDescent="0.25">
      <c r="A351" t="s">
        <v>1180</v>
      </c>
      <c r="B351" t="s">
        <v>1181</v>
      </c>
      <c r="C351" t="str">
        <f>HYPERLINK("https://www.ti.com.cn/product/cn/OPA4316/samplebuy","订购和质量")</f>
        <v>订购和质量</v>
      </c>
      <c r="D351" t="s">
        <v>25</v>
      </c>
      <c r="E351">
        <v>4</v>
      </c>
      <c r="F351">
        <v>1.8</v>
      </c>
      <c r="G351">
        <v>5.5</v>
      </c>
      <c r="H351">
        <v>10</v>
      </c>
      <c r="I351">
        <v>6</v>
      </c>
      <c r="J351" s="1" t="s">
        <v>26</v>
      </c>
      <c r="K351">
        <v>2.5</v>
      </c>
      <c r="L351" t="s">
        <v>509</v>
      </c>
      <c r="M351">
        <v>0.4</v>
      </c>
      <c r="N351" t="s">
        <v>38</v>
      </c>
      <c r="O351" t="s">
        <v>29</v>
      </c>
      <c r="P351" t="s">
        <v>201</v>
      </c>
      <c r="Q351" t="s">
        <v>1182</v>
      </c>
      <c r="R351" t="s">
        <v>32</v>
      </c>
      <c r="S351">
        <v>2</v>
      </c>
    </row>
    <row r="352" spans="1:19" ht="27.6" hidden="1" x14ac:dyDescent="0.25">
      <c r="A352" t="s">
        <v>1183</v>
      </c>
      <c r="B352" t="s">
        <v>1184</v>
      </c>
      <c r="C352" t="str">
        <f>HYPERLINK("https://www.ti.com.cn/product/cn/OPA2320-Q1/samplebuy","订购和质量")</f>
        <v>订购和质量</v>
      </c>
      <c r="D352" t="s">
        <v>56</v>
      </c>
      <c r="E352">
        <v>2</v>
      </c>
      <c r="F352">
        <v>1.8</v>
      </c>
      <c r="G352">
        <v>5.5</v>
      </c>
      <c r="H352">
        <v>20</v>
      </c>
      <c r="I352">
        <v>10</v>
      </c>
      <c r="J352" s="1" t="s">
        <v>26</v>
      </c>
      <c r="K352">
        <v>0.15</v>
      </c>
      <c r="L352" s="1" t="s">
        <v>1178</v>
      </c>
      <c r="M352">
        <v>1.5</v>
      </c>
      <c r="N352" t="s">
        <v>28</v>
      </c>
      <c r="O352" t="s">
        <v>29</v>
      </c>
      <c r="P352" t="s">
        <v>156</v>
      </c>
      <c r="Q352" t="s">
        <v>1185</v>
      </c>
      <c r="R352" t="s">
        <v>32</v>
      </c>
      <c r="S352">
        <v>1.5</v>
      </c>
    </row>
    <row r="353" spans="1:19" ht="41.4" x14ac:dyDescent="0.25">
      <c r="A353" t="s">
        <v>1186</v>
      </c>
      <c r="B353" t="s">
        <v>1187</v>
      </c>
      <c r="C353" t="str">
        <f>HYPERLINK("https://www.ti.com.cn/product/cn/OPA2316/samplebuy","订购和质量")</f>
        <v>订购和质量</v>
      </c>
      <c r="D353" t="s">
        <v>25</v>
      </c>
      <c r="E353">
        <v>2</v>
      </c>
      <c r="F353">
        <v>1.8</v>
      </c>
      <c r="G353">
        <v>5.5</v>
      </c>
      <c r="H353">
        <v>10</v>
      </c>
      <c r="I353">
        <v>6</v>
      </c>
      <c r="J353" s="1" t="s">
        <v>26</v>
      </c>
      <c r="K353">
        <v>2.5</v>
      </c>
      <c r="L353" s="1" t="s">
        <v>1188</v>
      </c>
      <c r="M353">
        <v>0.4</v>
      </c>
      <c r="N353" t="s">
        <v>38</v>
      </c>
      <c r="O353" t="s">
        <v>29</v>
      </c>
      <c r="P353" t="s">
        <v>1189</v>
      </c>
      <c r="Q353" t="s">
        <v>1190</v>
      </c>
      <c r="R353" t="s">
        <v>32</v>
      </c>
      <c r="S353">
        <v>2</v>
      </c>
    </row>
    <row r="354" spans="1:19" ht="27.6" x14ac:dyDescent="0.25">
      <c r="A354" t="s">
        <v>1191</v>
      </c>
      <c r="B354" t="s">
        <v>1192</v>
      </c>
      <c r="C354" t="str">
        <f>HYPERLINK("https://www.ti.com.cn/product/cn/OPA4172/samplebuy","订购和质量")</f>
        <v>订购和质量</v>
      </c>
      <c r="D354" t="s">
        <v>25</v>
      </c>
      <c r="E354">
        <v>4</v>
      </c>
      <c r="F354">
        <v>4.5</v>
      </c>
      <c r="G354">
        <v>36</v>
      </c>
      <c r="H354">
        <v>10</v>
      </c>
      <c r="I354">
        <v>10</v>
      </c>
      <c r="J354" s="1" t="s">
        <v>44</v>
      </c>
      <c r="K354">
        <v>1</v>
      </c>
      <c r="L354" t="s">
        <v>509</v>
      </c>
      <c r="M354">
        <v>1.6</v>
      </c>
      <c r="N354" t="s">
        <v>38</v>
      </c>
      <c r="O354" t="s">
        <v>29</v>
      </c>
      <c r="P354" t="s">
        <v>201</v>
      </c>
      <c r="Q354" t="s">
        <v>476</v>
      </c>
      <c r="R354" t="s">
        <v>32</v>
      </c>
      <c r="S354">
        <v>0.3</v>
      </c>
    </row>
    <row r="355" spans="1:19" hidden="1" x14ac:dyDescent="0.25">
      <c r="A355" t="s">
        <v>1193</v>
      </c>
      <c r="B355" t="s">
        <v>1194</v>
      </c>
      <c r="C355" t="str">
        <f>HYPERLINK("https://www.ti.com.cn/product/cn/OPA627-DIE/samplebuy","订购和质量")</f>
        <v>订购和质量</v>
      </c>
      <c r="D355" t="s">
        <v>56</v>
      </c>
      <c r="E355">
        <v>1</v>
      </c>
      <c r="F355">
        <v>9</v>
      </c>
      <c r="G355">
        <v>36</v>
      </c>
      <c r="H355">
        <v>16</v>
      </c>
      <c r="I355">
        <v>55</v>
      </c>
      <c r="J355" t="s">
        <v>36</v>
      </c>
      <c r="K355">
        <v>0.1</v>
      </c>
      <c r="L355" t="s">
        <v>32</v>
      </c>
      <c r="M355">
        <v>7</v>
      </c>
      <c r="N355" t="s">
        <v>1195</v>
      </c>
      <c r="O355" t="s">
        <v>1196</v>
      </c>
      <c r="P355" t="s">
        <v>32</v>
      </c>
      <c r="Q355" t="s">
        <v>1197</v>
      </c>
      <c r="R355" t="s">
        <v>32</v>
      </c>
      <c r="S355">
        <v>0.4</v>
      </c>
    </row>
    <row r="356" spans="1:19" ht="27.6" x14ac:dyDescent="0.25">
      <c r="A356" t="s">
        <v>1198</v>
      </c>
      <c r="B356" t="s">
        <v>1199</v>
      </c>
      <c r="C356" t="str">
        <f>HYPERLINK("https://www.ti.com.cn/product/cn/LMV934-N-Q1/samplebuy","订购和质量")</f>
        <v>订购和质量</v>
      </c>
      <c r="D356" t="s">
        <v>25</v>
      </c>
      <c r="E356">
        <v>4</v>
      </c>
      <c r="F356">
        <v>1.8</v>
      </c>
      <c r="G356">
        <v>5.5</v>
      </c>
      <c r="H356">
        <v>1.5</v>
      </c>
      <c r="I356">
        <v>0.42</v>
      </c>
      <c r="J356" s="1" t="s">
        <v>26</v>
      </c>
      <c r="K356">
        <v>5.5</v>
      </c>
      <c r="L356" t="s">
        <v>32</v>
      </c>
      <c r="M356">
        <v>0.11600000000000001</v>
      </c>
      <c r="N356" t="s">
        <v>28</v>
      </c>
      <c r="O356" t="s">
        <v>29</v>
      </c>
      <c r="P356" t="s">
        <v>94</v>
      </c>
      <c r="Q356" t="s">
        <v>1200</v>
      </c>
      <c r="R356" t="s">
        <v>32</v>
      </c>
      <c r="S356">
        <v>5.5</v>
      </c>
    </row>
    <row r="357" spans="1:19" ht="27.6" hidden="1" x14ac:dyDescent="0.25">
      <c r="A357" t="s">
        <v>1201</v>
      </c>
      <c r="B357" t="s">
        <v>1202</v>
      </c>
      <c r="C357" t="str">
        <f>HYPERLINK("https://www.ti.com.cn/product/cn/OPA180/samplebuy","订购和质量")</f>
        <v>订购和质量</v>
      </c>
      <c r="D357" t="s">
        <v>56</v>
      </c>
      <c r="E357">
        <v>1</v>
      </c>
      <c r="F357">
        <v>4</v>
      </c>
      <c r="G357">
        <v>36</v>
      </c>
      <c r="H357">
        <v>2</v>
      </c>
      <c r="I357">
        <v>0.8</v>
      </c>
      <c r="J357" s="1" t="s">
        <v>44</v>
      </c>
      <c r="K357">
        <v>7.4999999999999997E-2</v>
      </c>
      <c r="L357" s="1" t="s">
        <v>74</v>
      </c>
      <c r="M357">
        <v>0.45</v>
      </c>
      <c r="N357" t="s">
        <v>38</v>
      </c>
      <c r="O357" t="s">
        <v>29</v>
      </c>
      <c r="P357" t="s">
        <v>322</v>
      </c>
      <c r="Q357" t="s">
        <v>1090</v>
      </c>
      <c r="R357" t="s">
        <v>32</v>
      </c>
      <c r="S357">
        <v>0.1</v>
      </c>
    </row>
    <row r="358" spans="1:19" ht="27.6" hidden="1" x14ac:dyDescent="0.25">
      <c r="A358" t="s">
        <v>1203</v>
      </c>
      <c r="B358" t="s">
        <v>1204</v>
      </c>
      <c r="C358" t="str">
        <f>HYPERLINK("https://www.ti.com.cn/product/cn/THS6226A/samplebuy","订购和质量")</f>
        <v>订购和质量</v>
      </c>
      <c r="D358" t="s">
        <v>385</v>
      </c>
      <c r="E358">
        <v>2</v>
      </c>
      <c r="F358">
        <v>10</v>
      </c>
      <c r="G358">
        <v>12.6</v>
      </c>
      <c r="H358">
        <v>97</v>
      </c>
      <c r="I358">
        <v>1750</v>
      </c>
      <c r="J358" t="s">
        <v>36</v>
      </c>
      <c r="K358">
        <v>10</v>
      </c>
      <c r="L358" s="1" t="s">
        <v>147</v>
      </c>
      <c r="M358">
        <v>24.6</v>
      </c>
      <c r="N358" t="s">
        <v>38</v>
      </c>
      <c r="O358" t="s">
        <v>39</v>
      </c>
      <c r="P358" t="s">
        <v>1205</v>
      </c>
      <c r="Q358" t="s">
        <v>1206</v>
      </c>
      <c r="R358" t="s">
        <v>32</v>
      </c>
      <c r="S358">
        <v>15</v>
      </c>
    </row>
    <row r="359" spans="1:19" ht="27.6" x14ac:dyDescent="0.25">
      <c r="A359" t="s">
        <v>1207</v>
      </c>
      <c r="B359" t="s">
        <v>1208</v>
      </c>
      <c r="C359" t="str">
        <f>HYPERLINK("https://www.ti.com.cn/product/cn/OPA316/samplebuy","订购和质量")</f>
        <v>订购和质量</v>
      </c>
      <c r="D359" t="s">
        <v>25</v>
      </c>
      <c r="E359">
        <v>1</v>
      </c>
      <c r="F359">
        <v>1.8</v>
      </c>
      <c r="G359">
        <v>5.5</v>
      </c>
      <c r="H359">
        <v>10</v>
      </c>
      <c r="I359">
        <v>6</v>
      </c>
      <c r="J359" s="1" t="s">
        <v>26</v>
      </c>
      <c r="K359">
        <v>2.5</v>
      </c>
      <c r="L359" t="s">
        <v>509</v>
      </c>
      <c r="M359">
        <v>0.4</v>
      </c>
      <c r="N359" t="s">
        <v>38</v>
      </c>
      <c r="O359" t="s">
        <v>29</v>
      </c>
      <c r="P359" t="s">
        <v>118</v>
      </c>
      <c r="Q359" t="s">
        <v>1209</v>
      </c>
      <c r="R359" t="s">
        <v>32</v>
      </c>
      <c r="S359">
        <v>2</v>
      </c>
    </row>
    <row r="360" spans="1:19" ht="27.6" hidden="1" x14ac:dyDescent="0.25">
      <c r="A360" t="s">
        <v>1210</v>
      </c>
      <c r="B360" t="s">
        <v>1211</v>
      </c>
      <c r="C360" t="str">
        <f>HYPERLINK("https://www.ti.com.cn/product/cn/OPA830-EP/samplebuy","订购和质量")</f>
        <v>订购和质量</v>
      </c>
      <c r="D360" t="s">
        <v>50</v>
      </c>
      <c r="E360">
        <v>1</v>
      </c>
      <c r="F360">
        <v>2.8</v>
      </c>
      <c r="G360">
        <v>11</v>
      </c>
      <c r="H360">
        <v>110</v>
      </c>
      <c r="I360">
        <v>600</v>
      </c>
      <c r="J360" s="1" t="s">
        <v>44</v>
      </c>
      <c r="K360">
        <v>8.6</v>
      </c>
      <c r="L360" t="s">
        <v>32</v>
      </c>
      <c r="M360">
        <v>4.25</v>
      </c>
      <c r="N360" t="s">
        <v>105</v>
      </c>
      <c r="O360" t="s">
        <v>88</v>
      </c>
      <c r="P360" t="s">
        <v>79</v>
      </c>
      <c r="Q360" t="s">
        <v>1212</v>
      </c>
      <c r="R360" t="s">
        <v>32</v>
      </c>
      <c r="S360">
        <v>25</v>
      </c>
    </row>
    <row r="361" spans="1:19" ht="27.6" x14ac:dyDescent="0.25">
      <c r="A361" t="s">
        <v>1213</v>
      </c>
      <c r="B361" t="s">
        <v>1214</v>
      </c>
      <c r="C361" t="str">
        <f>HYPERLINK("https://www.ti.com.cn/product/cn/TLV2371-DIE/samplebuy","订购和质量")</f>
        <v>订购和质量</v>
      </c>
      <c r="D361" t="s">
        <v>25</v>
      </c>
      <c r="E361">
        <v>1</v>
      </c>
      <c r="F361">
        <v>2.7</v>
      </c>
      <c r="G361">
        <v>16</v>
      </c>
      <c r="H361">
        <v>3</v>
      </c>
      <c r="I361">
        <v>2.4</v>
      </c>
      <c r="J361" s="1" t="s">
        <v>26</v>
      </c>
      <c r="K361">
        <v>4.5</v>
      </c>
      <c r="L361" t="s">
        <v>32</v>
      </c>
      <c r="M361">
        <v>0.55000000000000004</v>
      </c>
      <c r="N361" t="s">
        <v>1108</v>
      </c>
      <c r="O361" t="s">
        <v>1196</v>
      </c>
      <c r="P361" t="s">
        <v>32</v>
      </c>
      <c r="Q361" t="s">
        <v>262</v>
      </c>
      <c r="R361" t="s">
        <v>32</v>
      </c>
      <c r="S361">
        <v>2</v>
      </c>
    </row>
    <row r="362" spans="1:19" ht="27.6" x14ac:dyDescent="0.25">
      <c r="A362" t="s">
        <v>1215</v>
      </c>
      <c r="B362" t="s">
        <v>1216</v>
      </c>
      <c r="C362" t="str">
        <f>HYPERLINK("https://www.ti.com.cn/product/cn/LMV712-N-Q1/samplebuy","订购和质量")</f>
        <v>订购和质量</v>
      </c>
      <c r="D362" t="s">
        <v>25</v>
      </c>
      <c r="E362">
        <v>2</v>
      </c>
      <c r="F362">
        <v>2.7</v>
      </c>
      <c r="G362">
        <v>5.5</v>
      </c>
      <c r="H362">
        <v>5</v>
      </c>
      <c r="I362">
        <v>5</v>
      </c>
      <c r="J362" s="1" t="s">
        <v>26</v>
      </c>
      <c r="K362">
        <v>3</v>
      </c>
      <c r="L362" t="s">
        <v>87</v>
      </c>
      <c r="M362">
        <v>1.17</v>
      </c>
      <c r="N362" t="s">
        <v>28</v>
      </c>
      <c r="O362" t="s">
        <v>29</v>
      </c>
      <c r="P362" t="s">
        <v>1113</v>
      </c>
      <c r="Q362" t="s">
        <v>1217</v>
      </c>
      <c r="R362" t="s">
        <v>32</v>
      </c>
      <c r="S362">
        <v>5</v>
      </c>
    </row>
    <row r="363" spans="1:19" ht="27.6" hidden="1" x14ac:dyDescent="0.25">
      <c r="A363" t="s">
        <v>1218</v>
      </c>
      <c r="B363" t="s">
        <v>1219</v>
      </c>
      <c r="C363" t="str">
        <f>HYPERLINK("https://www.ti.com.cn/product/cn/OPA355-Q1/samplebuy","订购和质量")</f>
        <v>订购和质量</v>
      </c>
      <c r="D363" t="s">
        <v>50</v>
      </c>
      <c r="E363">
        <v>1</v>
      </c>
      <c r="F363">
        <v>2.7</v>
      </c>
      <c r="G363">
        <v>5.5</v>
      </c>
      <c r="H363">
        <v>200</v>
      </c>
      <c r="I363">
        <v>300</v>
      </c>
      <c r="J363" s="1" t="s">
        <v>44</v>
      </c>
      <c r="K363">
        <v>9</v>
      </c>
      <c r="L363" t="s">
        <v>87</v>
      </c>
      <c r="M363">
        <v>8.3000000000000007</v>
      </c>
      <c r="N363" t="s">
        <v>28</v>
      </c>
      <c r="O363" t="s">
        <v>29</v>
      </c>
      <c r="P363" t="s">
        <v>345</v>
      </c>
      <c r="Q363" t="s">
        <v>1220</v>
      </c>
      <c r="R363" t="s">
        <v>32</v>
      </c>
      <c r="S363">
        <v>7</v>
      </c>
    </row>
    <row r="364" spans="1:19" ht="27.6" hidden="1" x14ac:dyDescent="0.25">
      <c r="A364" t="s">
        <v>1221</v>
      </c>
      <c r="B364" t="s">
        <v>1222</v>
      </c>
      <c r="C364" t="str">
        <f>HYPERLINK("https://www.ti.com.cn/product/cn/OPA192/samplebuy","订购和质量")</f>
        <v>订购和质量</v>
      </c>
      <c r="D364" t="s">
        <v>56</v>
      </c>
      <c r="E364">
        <v>1</v>
      </c>
      <c r="F364">
        <v>4.5</v>
      </c>
      <c r="G364">
        <v>36</v>
      </c>
      <c r="H364">
        <v>10</v>
      </c>
      <c r="I364">
        <v>20</v>
      </c>
      <c r="J364" s="1" t="s">
        <v>26</v>
      </c>
      <c r="K364">
        <v>2.5000000000000001E-2</v>
      </c>
      <c r="L364" s="1" t="s">
        <v>803</v>
      </c>
      <c r="M364">
        <v>1</v>
      </c>
      <c r="N364" t="s">
        <v>38</v>
      </c>
      <c r="O364" t="s">
        <v>29</v>
      </c>
      <c r="P364" t="s">
        <v>322</v>
      </c>
      <c r="Q364" t="s">
        <v>1223</v>
      </c>
      <c r="R364" t="s">
        <v>32</v>
      </c>
      <c r="S364">
        <v>0.1</v>
      </c>
    </row>
    <row r="365" spans="1:19" ht="27.6" x14ac:dyDescent="0.25">
      <c r="A365" t="s">
        <v>1224</v>
      </c>
      <c r="B365" t="s">
        <v>1225</v>
      </c>
      <c r="C365" t="str">
        <f>HYPERLINK("https://www.ti.com.cn/product/cn/OPA172/samplebuy","订购和质量")</f>
        <v>订购和质量</v>
      </c>
      <c r="D365" t="s">
        <v>25</v>
      </c>
      <c r="E365">
        <v>1</v>
      </c>
      <c r="F365">
        <v>4.5</v>
      </c>
      <c r="G365">
        <v>36</v>
      </c>
      <c r="H365">
        <v>10</v>
      </c>
      <c r="I365">
        <v>10</v>
      </c>
      <c r="J365" s="1" t="s">
        <v>44</v>
      </c>
      <c r="K365">
        <v>1</v>
      </c>
      <c r="L365" t="s">
        <v>509</v>
      </c>
      <c r="M365">
        <v>1.6</v>
      </c>
      <c r="N365" t="s">
        <v>38</v>
      </c>
      <c r="O365" t="s">
        <v>29</v>
      </c>
      <c r="P365" t="s">
        <v>281</v>
      </c>
      <c r="Q365" t="s">
        <v>1136</v>
      </c>
      <c r="R365" t="s">
        <v>32</v>
      </c>
      <c r="S365">
        <v>0.3</v>
      </c>
    </row>
    <row r="366" spans="1:19" hidden="1" x14ac:dyDescent="0.25">
      <c r="A366" t="s">
        <v>1226</v>
      </c>
      <c r="B366" t="s">
        <v>1227</v>
      </c>
      <c r="C366" t="str">
        <f>HYPERLINK("https://www.ti.com.cn/product/cn/OPA846-DIE/samplebuy","订购和质量")</f>
        <v>订购和质量</v>
      </c>
      <c r="D366" t="s">
        <v>50</v>
      </c>
      <c r="E366">
        <v>1</v>
      </c>
      <c r="F366">
        <v>10</v>
      </c>
      <c r="G366">
        <v>12</v>
      </c>
      <c r="H366">
        <v>1750</v>
      </c>
      <c r="I366">
        <v>625</v>
      </c>
      <c r="J366" t="s">
        <v>36</v>
      </c>
      <c r="K366">
        <v>0.6</v>
      </c>
      <c r="L366" t="s">
        <v>313</v>
      </c>
      <c r="M366">
        <v>12.6</v>
      </c>
      <c r="N366" t="s">
        <v>38</v>
      </c>
      <c r="O366" t="s">
        <v>1196</v>
      </c>
      <c r="P366" t="s">
        <v>32</v>
      </c>
      <c r="Q366" t="s">
        <v>1228</v>
      </c>
      <c r="R366" t="s">
        <v>32</v>
      </c>
      <c r="S366">
        <v>1.5</v>
      </c>
    </row>
    <row r="367" spans="1:19" ht="27.6" hidden="1" x14ac:dyDescent="0.25">
      <c r="A367" t="s">
        <v>1229</v>
      </c>
      <c r="B367" t="s">
        <v>1230</v>
      </c>
      <c r="C367" t="str">
        <f>HYPERLINK("https://www.ti.com.cn/product/cn/AFE032/samplebuy","订购和质量")</f>
        <v>订购和质量</v>
      </c>
      <c r="D367" t="s">
        <v>385</v>
      </c>
      <c r="E367">
        <v>1</v>
      </c>
      <c r="F367">
        <v>7</v>
      </c>
      <c r="G367">
        <v>24</v>
      </c>
      <c r="H367">
        <v>3.8</v>
      </c>
      <c r="I367">
        <v>75</v>
      </c>
      <c r="J367" t="s">
        <v>36</v>
      </c>
      <c r="K367" t="s">
        <v>32</v>
      </c>
      <c r="L367" s="1" t="s">
        <v>1231</v>
      </c>
      <c r="M367">
        <v>78</v>
      </c>
      <c r="N367" t="s">
        <v>38</v>
      </c>
      <c r="O367" t="s">
        <v>29</v>
      </c>
      <c r="P367" t="s">
        <v>1232</v>
      </c>
      <c r="Q367" t="s">
        <v>1233</v>
      </c>
      <c r="R367" t="s">
        <v>32</v>
      </c>
      <c r="S367" t="s">
        <v>32</v>
      </c>
    </row>
    <row r="368" spans="1:19" ht="27.6" x14ac:dyDescent="0.25">
      <c r="A368" t="s">
        <v>1234</v>
      </c>
      <c r="B368" t="s">
        <v>1235</v>
      </c>
      <c r="C368" t="str">
        <f>HYPERLINK("https://www.ti.com.cn/product/cn/LMV824-N-Q1/samplebuy","订购和质量")</f>
        <v>订购和质量</v>
      </c>
      <c r="D368" t="s">
        <v>25</v>
      </c>
      <c r="E368">
        <v>4</v>
      </c>
      <c r="F368">
        <v>2.5</v>
      </c>
      <c r="G368">
        <v>5.5</v>
      </c>
      <c r="H368">
        <v>5.6</v>
      </c>
      <c r="I368">
        <v>2</v>
      </c>
      <c r="J368" s="1" t="s">
        <v>44</v>
      </c>
      <c r="K368">
        <v>3.5</v>
      </c>
      <c r="L368" t="s">
        <v>32</v>
      </c>
      <c r="M368">
        <v>0.25</v>
      </c>
      <c r="N368" t="s">
        <v>28</v>
      </c>
      <c r="O368" t="s">
        <v>29</v>
      </c>
      <c r="P368" t="s">
        <v>201</v>
      </c>
      <c r="Q368" t="s">
        <v>855</v>
      </c>
      <c r="R368" t="s">
        <v>32</v>
      </c>
      <c r="S368">
        <v>1</v>
      </c>
    </row>
    <row r="369" spans="1:19" ht="27.6" x14ac:dyDescent="0.25">
      <c r="A369" t="s">
        <v>1236</v>
      </c>
      <c r="B369" t="s">
        <v>1237</v>
      </c>
      <c r="C369" t="str">
        <f>HYPERLINK("https://www.ti.com.cn/product/cn/LMV932-N-Q1/samplebuy","订购和质量")</f>
        <v>订购和质量</v>
      </c>
      <c r="D369" t="s">
        <v>25</v>
      </c>
      <c r="E369">
        <v>2</v>
      </c>
      <c r="F369">
        <v>1.8</v>
      </c>
      <c r="G369">
        <v>5.5</v>
      </c>
      <c r="H369">
        <v>1.5</v>
      </c>
      <c r="I369">
        <v>0.42</v>
      </c>
      <c r="J369" s="1" t="s">
        <v>26</v>
      </c>
      <c r="K369">
        <v>5.5</v>
      </c>
      <c r="L369" t="s">
        <v>32</v>
      </c>
      <c r="M369">
        <v>0.11600000000000001</v>
      </c>
      <c r="N369" t="s">
        <v>28</v>
      </c>
      <c r="O369" t="s">
        <v>29</v>
      </c>
      <c r="P369" t="s">
        <v>40</v>
      </c>
      <c r="Q369" t="s">
        <v>855</v>
      </c>
      <c r="R369" t="s">
        <v>32</v>
      </c>
      <c r="S369">
        <v>5.5</v>
      </c>
    </row>
    <row r="370" spans="1:19" hidden="1" x14ac:dyDescent="0.25">
      <c r="A370" t="s">
        <v>1238</v>
      </c>
      <c r="B370" t="s">
        <v>1239</v>
      </c>
      <c r="C370" t="str">
        <f>HYPERLINK("https://www.ti.com.cn/product/cn/OPA2211-HT/samplebuy","订购和质量")</f>
        <v>订购和质量</v>
      </c>
      <c r="D370" t="s">
        <v>56</v>
      </c>
      <c r="E370">
        <v>2</v>
      </c>
      <c r="F370">
        <v>4.5</v>
      </c>
      <c r="G370">
        <v>36</v>
      </c>
      <c r="H370">
        <v>45</v>
      </c>
      <c r="I370">
        <v>27</v>
      </c>
      <c r="J370" t="s">
        <v>57</v>
      </c>
      <c r="K370">
        <v>0.17499999999999999</v>
      </c>
      <c r="L370" t="s">
        <v>87</v>
      </c>
      <c r="M370">
        <v>3.6</v>
      </c>
      <c r="N370" t="s">
        <v>1195</v>
      </c>
      <c r="O370" t="s">
        <v>1240</v>
      </c>
      <c r="P370" t="s">
        <v>1241</v>
      </c>
      <c r="Q370" t="s">
        <v>1242</v>
      </c>
      <c r="R370" t="s">
        <v>32</v>
      </c>
      <c r="S370">
        <v>0.35</v>
      </c>
    </row>
    <row r="371" spans="1:19" ht="27.6" x14ac:dyDescent="0.25">
      <c r="A371" t="s">
        <v>1243</v>
      </c>
      <c r="B371" t="s">
        <v>1244</v>
      </c>
      <c r="C371" t="str">
        <f>HYPERLINK("https://www.ti.com.cn/product/cn/LMV822-N-Q1/samplebuy","订购和质量")</f>
        <v>订购和质量</v>
      </c>
      <c r="D371" t="s">
        <v>25</v>
      </c>
      <c r="E371">
        <v>2</v>
      </c>
      <c r="F371">
        <v>2.5</v>
      </c>
      <c r="G371">
        <v>5.5</v>
      </c>
      <c r="H371">
        <v>5.6</v>
      </c>
      <c r="I371">
        <v>2</v>
      </c>
      <c r="J371" s="1" t="s">
        <v>44</v>
      </c>
      <c r="K371">
        <v>3.5</v>
      </c>
      <c r="L371" t="s">
        <v>32</v>
      </c>
      <c r="M371">
        <v>0.25</v>
      </c>
      <c r="N371" t="s">
        <v>28</v>
      </c>
      <c r="O371" t="s">
        <v>29</v>
      </c>
      <c r="P371" t="s">
        <v>156</v>
      </c>
      <c r="Q371" t="s">
        <v>1012</v>
      </c>
      <c r="R371" t="s">
        <v>32</v>
      </c>
      <c r="S371">
        <v>1</v>
      </c>
    </row>
    <row r="372" spans="1:19" ht="27.6" x14ac:dyDescent="0.25">
      <c r="A372" t="s">
        <v>1245</v>
      </c>
      <c r="B372" t="s">
        <v>1246</v>
      </c>
      <c r="C372" t="str">
        <f>HYPERLINK("https://www.ti.com.cn/product/cn/OPA2322-Q1/samplebuy","订购和质量")</f>
        <v>订购和质量</v>
      </c>
      <c r="D372" t="s">
        <v>25</v>
      </c>
      <c r="E372">
        <v>2</v>
      </c>
      <c r="F372">
        <v>1.8</v>
      </c>
      <c r="G372">
        <v>5.5</v>
      </c>
      <c r="H372">
        <v>20</v>
      </c>
      <c r="I372">
        <v>10</v>
      </c>
      <c r="J372" s="1" t="s">
        <v>26</v>
      </c>
      <c r="K372">
        <v>2</v>
      </c>
      <c r="L372" s="1" t="s">
        <v>1178</v>
      </c>
      <c r="M372">
        <v>1.5</v>
      </c>
      <c r="N372" t="s">
        <v>28</v>
      </c>
      <c r="O372" t="s">
        <v>29</v>
      </c>
      <c r="P372" t="s">
        <v>156</v>
      </c>
      <c r="Q372" t="s">
        <v>1247</v>
      </c>
      <c r="R372" t="s">
        <v>32</v>
      </c>
      <c r="S372">
        <v>1.8</v>
      </c>
    </row>
    <row r="373" spans="1:19" ht="41.4" hidden="1" x14ac:dyDescent="0.25">
      <c r="A373" t="s">
        <v>1248</v>
      </c>
      <c r="B373" t="s">
        <v>1249</v>
      </c>
      <c r="C373" t="str">
        <f>HYPERLINK("https://www.ti.com.cn/product/cn/OPA317/samplebuy","订购和质量")</f>
        <v>订购和质量</v>
      </c>
      <c r="D373" t="s">
        <v>56</v>
      </c>
      <c r="E373">
        <v>1</v>
      </c>
      <c r="F373">
        <v>1.8</v>
      </c>
      <c r="G373">
        <v>5.5</v>
      </c>
      <c r="H373">
        <v>0.3</v>
      </c>
      <c r="I373">
        <v>0.15</v>
      </c>
      <c r="J373" s="1" t="s">
        <v>26</v>
      </c>
      <c r="K373">
        <v>0.09</v>
      </c>
      <c r="L373" s="1" t="s">
        <v>741</v>
      </c>
      <c r="M373">
        <v>2.1000000000000001E-2</v>
      </c>
      <c r="N373" t="s">
        <v>38</v>
      </c>
      <c r="O373" t="s">
        <v>29</v>
      </c>
      <c r="P373" t="s">
        <v>281</v>
      </c>
      <c r="Q373" t="s">
        <v>815</v>
      </c>
      <c r="R373" t="s">
        <v>32</v>
      </c>
      <c r="S373">
        <v>0.05</v>
      </c>
    </row>
    <row r="374" spans="1:19" ht="27.6" hidden="1" x14ac:dyDescent="0.25">
      <c r="A374" t="s">
        <v>1250</v>
      </c>
      <c r="B374" t="s">
        <v>1251</v>
      </c>
      <c r="C374" t="str">
        <f>HYPERLINK("https://www.ti.com.cn/product/cn/OPA4317/samplebuy","订购和质量")</f>
        <v>订购和质量</v>
      </c>
      <c r="D374" t="s">
        <v>56</v>
      </c>
      <c r="E374">
        <v>4</v>
      </c>
      <c r="F374">
        <v>1.8</v>
      </c>
      <c r="G374">
        <v>5.5</v>
      </c>
      <c r="H374">
        <v>0.3</v>
      </c>
      <c r="I374">
        <v>0.15</v>
      </c>
      <c r="J374" s="1" t="s">
        <v>26</v>
      </c>
      <c r="K374">
        <v>0.09</v>
      </c>
      <c r="L374" s="1" t="s">
        <v>74</v>
      </c>
      <c r="M374">
        <v>2.1000000000000001E-2</v>
      </c>
      <c r="N374" t="s">
        <v>38</v>
      </c>
      <c r="O374" t="s">
        <v>29</v>
      </c>
      <c r="P374" t="s">
        <v>201</v>
      </c>
      <c r="Q374" t="s">
        <v>1252</v>
      </c>
      <c r="R374" t="s">
        <v>32</v>
      </c>
      <c r="S374">
        <v>0.05</v>
      </c>
    </row>
    <row r="375" spans="1:19" ht="27.6" hidden="1" x14ac:dyDescent="0.25">
      <c r="A375" t="s">
        <v>1253</v>
      </c>
      <c r="B375" t="s">
        <v>1254</v>
      </c>
      <c r="C375" t="str">
        <f>HYPERLINK("https://www.ti.com.cn/product/cn/OPA4180/samplebuy","订购和质量")</f>
        <v>订购和质量</v>
      </c>
      <c r="D375" t="s">
        <v>56</v>
      </c>
      <c r="E375">
        <v>4</v>
      </c>
      <c r="F375">
        <v>4</v>
      </c>
      <c r="G375">
        <v>36</v>
      </c>
      <c r="H375">
        <v>2</v>
      </c>
      <c r="I375">
        <v>0.8</v>
      </c>
      <c r="J375" s="1" t="s">
        <v>44</v>
      </c>
      <c r="K375">
        <v>7.4999999999999997E-2</v>
      </c>
      <c r="L375" s="1" t="s">
        <v>74</v>
      </c>
      <c r="M375">
        <v>0.45</v>
      </c>
      <c r="N375" t="s">
        <v>38</v>
      </c>
      <c r="O375" t="s">
        <v>29</v>
      </c>
      <c r="P375" t="s">
        <v>201</v>
      </c>
      <c r="Q375" t="s">
        <v>1255</v>
      </c>
      <c r="R375" t="s">
        <v>32</v>
      </c>
      <c r="S375">
        <v>0.1</v>
      </c>
    </row>
    <row r="376" spans="1:19" ht="27.6" hidden="1" x14ac:dyDescent="0.25">
      <c r="A376" t="s">
        <v>1256</v>
      </c>
      <c r="B376" t="s">
        <v>1257</v>
      </c>
      <c r="C376" t="str">
        <f>HYPERLINK("https://www.ti.com.cn/product/cn/OPA2317/samplebuy","订购和质量")</f>
        <v>订购和质量</v>
      </c>
      <c r="D376" t="s">
        <v>56</v>
      </c>
      <c r="E376">
        <v>2</v>
      </c>
      <c r="F376">
        <v>1.8</v>
      </c>
      <c r="G376">
        <v>5.5</v>
      </c>
      <c r="H376">
        <v>0.3</v>
      </c>
      <c r="I376">
        <v>0.15</v>
      </c>
      <c r="J376" s="1" t="s">
        <v>26</v>
      </c>
      <c r="K376">
        <v>0.09</v>
      </c>
      <c r="L376" s="1" t="s">
        <v>74</v>
      </c>
      <c r="M376">
        <v>2.1000000000000001E-2</v>
      </c>
      <c r="N376" t="s">
        <v>38</v>
      </c>
      <c r="O376" t="s">
        <v>29</v>
      </c>
      <c r="P376" t="s">
        <v>30</v>
      </c>
      <c r="Q376" t="s">
        <v>718</v>
      </c>
      <c r="R376" t="s">
        <v>32</v>
      </c>
      <c r="S376">
        <v>0.05</v>
      </c>
    </row>
    <row r="377" spans="1:19" ht="27.6" hidden="1" x14ac:dyDescent="0.25">
      <c r="A377" t="s">
        <v>1258</v>
      </c>
      <c r="B377" t="s">
        <v>1259</v>
      </c>
      <c r="C377" t="str">
        <f>HYPERLINK("https://www.ti.com.cn/product/cn/OPA2340-DIE/samplebuy","订购和质量")</f>
        <v>订购和质量</v>
      </c>
      <c r="D377" t="s">
        <v>56</v>
      </c>
      <c r="E377">
        <v>2</v>
      </c>
      <c r="F377">
        <v>2.7</v>
      </c>
      <c r="G377">
        <v>5.5</v>
      </c>
      <c r="H377">
        <v>5.5</v>
      </c>
      <c r="I377">
        <v>6</v>
      </c>
      <c r="J377" s="1" t="s">
        <v>44</v>
      </c>
      <c r="K377">
        <v>0.5</v>
      </c>
      <c r="L377" t="s">
        <v>32</v>
      </c>
      <c r="M377">
        <v>0.75</v>
      </c>
      <c r="N377" t="s">
        <v>38</v>
      </c>
      <c r="O377" t="s">
        <v>1196</v>
      </c>
      <c r="P377" t="s">
        <v>32</v>
      </c>
      <c r="Q377" t="s">
        <v>1260</v>
      </c>
      <c r="R377" t="s">
        <v>32</v>
      </c>
      <c r="S377">
        <v>2.5</v>
      </c>
    </row>
    <row r="378" spans="1:19" ht="27.6" x14ac:dyDescent="0.25">
      <c r="A378" t="s">
        <v>1261</v>
      </c>
      <c r="B378" t="s">
        <v>1262</v>
      </c>
      <c r="C378" t="str">
        <f>HYPERLINK("https://www.ti.com.cn/product/cn/LMC6035-Q1/samplebuy","订购和质量")</f>
        <v>订购和质量</v>
      </c>
      <c r="D378" t="s">
        <v>25</v>
      </c>
      <c r="E378">
        <v>2</v>
      </c>
      <c r="F378">
        <v>2</v>
      </c>
      <c r="G378">
        <v>15.5</v>
      </c>
      <c r="H378">
        <v>1.4</v>
      </c>
      <c r="I378">
        <v>1.5</v>
      </c>
      <c r="J378" s="1" t="s">
        <v>44</v>
      </c>
      <c r="K378">
        <v>5</v>
      </c>
      <c r="L378" t="s">
        <v>32</v>
      </c>
      <c r="M378">
        <v>0.4</v>
      </c>
      <c r="N378" t="s">
        <v>28</v>
      </c>
      <c r="O378" t="s">
        <v>39</v>
      </c>
      <c r="P378" t="s">
        <v>40</v>
      </c>
      <c r="Q378" t="s">
        <v>1263</v>
      </c>
      <c r="R378" t="s">
        <v>32</v>
      </c>
      <c r="S378">
        <v>2.2999999999999998</v>
      </c>
    </row>
    <row r="379" spans="1:19" x14ac:dyDescent="0.25">
      <c r="A379" t="s">
        <v>1264</v>
      </c>
      <c r="B379" t="s">
        <v>1265</v>
      </c>
      <c r="C379" t="str">
        <f>HYPERLINK("https://www.ti.com.cn/product/cn/LF444-DIE/samplebuy","订购和质量")</f>
        <v>订购和质量</v>
      </c>
      <c r="D379" t="s">
        <v>25</v>
      </c>
      <c r="E379">
        <v>4</v>
      </c>
      <c r="F379">
        <v>6</v>
      </c>
      <c r="G379">
        <v>36</v>
      </c>
      <c r="H379">
        <v>1</v>
      </c>
      <c r="I379">
        <v>1</v>
      </c>
      <c r="J379" t="s">
        <v>280</v>
      </c>
      <c r="K379">
        <v>5</v>
      </c>
      <c r="L379" t="s">
        <v>32</v>
      </c>
      <c r="M379">
        <v>0.15</v>
      </c>
      <c r="N379" t="s">
        <v>38</v>
      </c>
      <c r="O379" t="s">
        <v>32</v>
      </c>
      <c r="P379" t="s">
        <v>32</v>
      </c>
      <c r="Q379" t="s">
        <v>1266</v>
      </c>
      <c r="R379" t="s">
        <v>32</v>
      </c>
      <c r="S379">
        <v>10</v>
      </c>
    </row>
    <row r="380" spans="1:19" x14ac:dyDescent="0.25">
      <c r="A380" t="s">
        <v>1267</v>
      </c>
      <c r="B380" t="s">
        <v>1268</v>
      </c>
      <c r="C380" t="str">
        <f>HYPERLINK("https://www.ti.com.cn/product/cn/MC1558-DIE/samplebuy","订购和质量")</f>
        <v>订购和质量</v>
      </c>
      <c r="D380" t="s">
        <v>25</v>
      </c>
      <c r="E380">
        <v>2</v>
      </c>
      <c r="F380" t="s">
        <v>32</v>
      </c>
      <c r="G380" t="s">
        <v>32</v>
      </c>
      <c r="H380">
        <v>1</v>
      </c>
      <c r="I380" t="s">
        <v>32</v>
      </c>
      <c r="J380" t="s">
        <v>36</v>
      </c>
      <c r="K380">
        <v>5</v>
      </c>
      <c r="L380" t="s">
        <v>32</v>
      </c>
      <c r="M380">
        <v>1.5</v>
      </c>
      <c r="N380" t="s">
        <v>1108</v>
      </c>
      <c r="O380" t="s">
        <v>32</v>
      </c>
      <c r="P380" t="s">
        <v>32</v>
      </c>
      <c r="Q380" t="s">
        <v>1269</v>
      </c>
      <c r="R380" t="s">
        <v>32</v>
      </c>
      <c r="S380" t="s">
        <v>32</v>
      </c>
    </row>
    <row r="381" spans="1:19" ht="27.6" x14ac:dyDescent="0.25">
      <c r="A381" t="s">
        <v>1270</v>
      </c>
      <c r="B381" t="s">
        <v>1271</v>
      </c>
      <c r="C381" t="str">
        <f>HYPERLINK("https://www.ti.com.cn/product/cn/LMV931-N-Q1/samplebuy","订购和质量")</f>
        <v>订购和质量</v>
      </c>
      <c r="D381" t="s">
        <v>25</v>
      </c>
      <c r="E381">
        <v>1</v>
      </c>
      <c r="F381">
        <v>1.8</v>
      </c>
      <c r="G381">
        <v>5.5</v>
      </c>
      <c r="H381">
        <v>1.5</v>
      </c>
      <c r="I381">
        <v>0.42</v>
      </c>
      <c r="J381" s="1" t="s">
        <v>26</v>
      </c>
      <c r="K381">
        <v>4</v>
      </c>
      <c r="L381" t="s">
        <v>188</v>
      </c>
      <c r="M381">
        <v>0.11600000000000001</v>
      </c>
      <c r="N381" t="s">
        <v>28</v>
      </c>
      <c r="O381" t="s">
        <v>29</v>
      </c>
      <c r="P381" t="s">
        <v>118</v>
      </c>
      <c r="Q381" t="s">
        <v>1272</v>
      </c>
      <c r="R381" t="s">
        <v>32</v>
      </c>
      <c r="S381">
        <v>5.5</v>
      </c>
    </row>
    <row r="382" spans="1:19" ht="27.6" x14ac:dyDescent="0.25">
      <c r="A382" t="s">
        <v>1273</v>
      </c>
      <c r="B382" t="s">
        <v>1274</v>
      </c>
      <c r="C382" t="str">
        <f>HYPERLINK("https://www.ti.com.cn/product/cn/LMV321-N-Q1/samplebuy","订购和质量")</f>
        <v>订购和质量</v>
      </c>
      <c r="D382" t="s">
        <v>25</v>
      </c>
      <c r="E382">
        <v>1</v>
      </c>
      <c r="F382">
        <v>2.7</v>
      </c>
      <c r="G382">
        <v>5.5</v>
      </c>
      <c r="H382">
        <v>1</v>
      </c>
      <c r="I382">
        <v>1</v>
      </c>
      <c r="J382" s="1" t="s">
        <v>44</v>
      </c>
      <c r="K382">
        <v>7</v>
      </c>
      <c r="L382" t="s">
        <v>1275</v>
      </c>
      <c r="M382">
        <v>0.13</v>
      </c>
      <c r="N382" t="s">
        <v>28</v>
      </c>
      <c r="O382" s="1" t="s">
        <v>1276</v>
      </c>
      <c r="P382" t="s">
        <v>79</v>
      </c>
      <c r="Q382" t="s">
        <v>1277</v>
      </c>
      <c r="R382" t="s">
        <v>32</v>
      </c>
      <c r="S382">
        <v>5</v>
      </c>
    </row>
    <row r="383" spans="1:19" ht="27.6" hidden="1" x14ac:dyDescent="0.25">
      <c r="A383" t="s">
        <v>1278</v>
      </c>
      <c r="B383" t="s">
        <v>1279</v>
      </c>
      <c r="C383" t="str">
        <f>HYPERLINK("https://www.ti.com.cn/product/cn/OPA188/samplebuy","订购和质量")</f>
        <v>订购和质量</v>
      </c>
      <c r="D383" t="s">
        <v>56</v>
      </c>
      <c r="E383">
        <v>1</v>
      </c>
      <c r="F383">
        <v>4</v>
      </c>
      <c r="G383">
        <v>36</v>
      </c>
      <c r="H383">
        <v>2</v>
      </c>
      <c r="I383">
        <v>0.8</v>
      </c>
      <c r="J383" s="1" t="s">
        <v>44</v>
      </c>
      <c r="K383">
        <v>2.5000000000000001E-2</v>
      </c>
      <c r="L383" s="1" t="s">
        <v>74</v>
      </c>
      <c r="M383">
        <v>0.42499999999999999</v>
      </c>
      <c r="N383" t="s">
        <v>38</v>
      </c>
      <c r="O383" t="s">
        <v>29</v>
      </c>
      <c r="P383" t="s">
        <v>322</v>
      </c>
      <c r="Q383" t="s">
        <v>1280</v>
      </c>
      <c r="R383" t="s">
        <v>32</v>
      </c>
      <c r="S383">
        <v>0.03</v>
      </c>
    </row>
    <row r="384" spans="1:19" ht="27.6" x14ac:dyDescent="0.25">
      <c r="A384" t="s">
        <v>1281</v>
      </c>
      <c r="B384" t="s">
        <v>1282</v>
      </c>
      <c r="C384" t="str">
        <f>HYPERLINK("https://www.ti.com.cn/product/cn/LMV324-N-Q1/samplebuy","订购和质量")</f>
        <v>订购和质量</v>
      </c>
      <c r="D384" t="s">
        <v>25</v>
      </c>
      <c r="E384">
        <v>4</v>
      </c>
      <c r="F384">
        <v>2.7</v>
      </c>
      <c r="G384">
        <v>5.5</v>
      </c>
      <c r="H384">
        <v>1</v>
      </c>
      <c r="I384">
        <v>1</v>
      </c>
      <c r="J384" s="1" t="s">
        <v>44</v>
      </c>
      <c r="K384">
        <v>7</v>
      </c>
      <c r="L384" t="s">
        <v>1275</v>
      </c>
      <c r="M384">
        <v>0.10249999999999999</v>
      </c>
      <c r="N384" t="s">
        <v>28</v>
      </c>
      <c r="O384" s="1" t="s">
        <v>1276</v>
      </c>
      <c r="P384" t="s">
        <v>201</v>
      </c>
      <c r="Q384" t="s">
        <v>119</v>
      </c>
      <c r="R384" t="s">
        <v>32</v>
      </c>
      <c r="S384">
        <v>5</v>
      </c>
    </row>
    <row r="385" spans="1:19" ht="27.6" x14ac:dyDescent="0.25">
      <c r="A385" t="s">
        <v>1283</v>
      </c>
      <c r="B385" t="s">
        <v>1284</v>
      </c>
      <c r="C385" t="str">
        <f>HYPERLINK("https://www.ti.com.cn/product/cn/OPA170-DIE/samplebuy","订购和质量")</f>
        <v>订购和质量</v>
      </c>
      <c r="D385" t="s">
        <v>25</v>
      </c>
      <c r="E385">
        <v>1</v>
      </c>
      <c r="F385">
        <v>2.7</v>
      </c>
      <c r="G385">
        <v>36</v>
      </c>
      <c r="H385">
        <v>1.2</v>
      </c>
      <c r="I385">
        <v>0.4</v>
      </c>
      <c r="J385" s="1" t="s">
        <v>44</v>
      </c>
      <c r="K385">
        <v>1.8</v>
      </c>
      <c r="L385" t="s">
        <v>509</v>
      </c>
      <c r="M385">
        <v>0.1</v>
      </c>
      <c r="N385" t="s">
        <v>38</v>
      </c>
      <c r="O385" t="s">
        <v>1196</v>
      </c>
      <c r="P385" t="s">
        <v>32</v>
      </c>
      <c r="Q385" t="s">
        <v>1285</v>
      </c>
      <c r="R385" t="s">
        <v>32</v>
      </c>
      <c r="S385">
        <v>0.3</v>
      </c>
    </row>
    <row r="386" spans="1:19" ht="27.6" x14ac:dyDescent="0.25">
      <c r="A386" t="s">
        <v>1286</v>
      </c>
      <c r="B386" t="s">
        <v>1287</v>
      </c>
      <c r="C386" t="str">
        <f>HYPERLINK("https://www.ti.com.cn/product/cn/OPA4313/samplebuy","订购和质量")</f>
        <v>订购和质量</v>
      </c>
      <c r="D386" t="s">
        <v>25</v>
      </c>
      <c r="E386">
        <v>4</v>
      </c>
      <c r="F386">
        <v>1.8</v>
      </c>
      <c r="G386">
        <v>5.5</v>
      </c>
      <c r="H386">
        <v>1</v>
      </c>
      <c r="I386">
        <v>0.5</v>
      </c>
      <c r="J386" s="1" t="s">
        <v>26</v>
      </c>
      <c r="K386">
        <v>2.5</v>
      </c>
      <c r="L386" t="s">
        <v>509</v>
      </c>
      <c r="M386">
        <v>0.05</v>
      </c>
      <c r="N386" t="s">
        <v>38</v>
      </c>
      <c r="O386" t="s">
        <v>29</v>
      </c>
      <c r="P386" t="s">
        <v>94</v>
      </c>
      <c r="Q386" t="s">
        <v>1288</v>
      </c>
      <c r="R386" t="s">
        <v>32</v>
      </c>
      <c r="S386">
        <v>2</v>
      </c>
    </row>
    <row r="387" spans="1:19" ht="27.6" hidden="1" x14ac:dyDescent="0.25">
      <c r="A387" t="s">
        <v>1289</v>
      </c>
      <c r="B387" t="s">
        <v>1290</v>
      </c>
      <c r="C387" t="str">
        <f>HYPERLINK("https://www.ti.com.cn/product/cn/OPA2835-DIE/samplebuy","订购和质量")</f>
        <v>订购和质量</v>
      </c>
      <c r="D387" t="s">
        <v>50</v>
      </c>
      <c r="E387">
        <v>2</v>
      </c>
      <c r="F387">
        <v>2.5</v>
      </c>
      <c r="G387">
        <v>5.5</v>
      </c>
      <c r="H387">
        <v>56</v>
      </c>
      <c r="I387">
        <v>160</v>
      </c>
      <c r="J387" s="1" t="s">
        <v>44</v>
      </c>
      <c r="K387">
        <v>0.5</v>
      </c>
      <c r="L387" t="s">
        <v>87</v>
      </c>
      <c r="M387">
        <v>0.25</v>
      </c>
      <c r="N387" t="s">
        <v>1108</v>
      </c>
      <c r="O387" t="s">
        <v>1196</v>
      </c>
      <c r="P387" t="s">
        <v>32</v>
      </c>
      <c r="Q387" t="s">
        <v>1291</v>
      </c>
      <c r="R387" t="s">
        <v>32</v>
      </c>
      <c r="S387">
        <v>2.25</v>
      </c>
    </row>
    <row r="388" spans="1:19" ht="27.6" x14ac:dyDescent="0.25">
      <c r="A388" t="s">
        <v>1292</v>
      </c>
      <c r="B388" t="s">
        <v>1293</v>
      </c>
      <c r="C388" t="str">
        <f>HYPERLINK("https://www.ti.com.cn/product/cn/LMV358-N-Q1/samplebuy","订购和质量")</f>
        <v>订购和质量</v>
      </c>
      <c r="D388" t="s">
        <v>25</v>
      </c>
      <c r="E388">
        <v>2</v>
      </c>
      <c r="F388">
        <v>2.7</v>
      </c>
      <c r="G388">
        <v>5.5</v>
      </c>
      <c r="H388">
        <v>1</v>
      </c>
      <c r="I388">
        <v>1</v>
      </c>
      <c r="J388" s="1" t="s">
        <v>44</v>
      </c>
      <c r="K388">
        <v>7</v>
      </c>
      <c r="L388" t="s">
        <v>1275</v>
      </c>
      <c r="M388">
        <v>0.105</v>
      </c>
      <c r="N388" t="s">
        <v>28</v>
      </c>
      <c r="O388" s="1" t="s">
        <v>1276</v>
      </c>
      <c r="P388" t="s">
        <v>30</v>
      </c>
      <c r="Q388" t="s">
        <v>1294</v>
      </c>
      <c r="R388" t="s">
        <v>32</v>
      </c>
      <c r="S388">
        <v>5</v>
      </c>
    </row>
    <row r="389" spans="1:19" ht="27.6" x14ac:dyDescent="0.25">
      <c r="A389" t="s">
        <v>1295</v>
      </c>
      <c r="B389" t="s">
        <v>1296</v>
      </c>
      <c r="C389" t="str">
        <f>HYPERLINK("https://www.ti.com.cn/product/cn/TLC2252-DIE/samplebuy","订购和质量")</f>
        <v>订购和质量</v>
      </c>
      <c r="D389" t="s">
        <v>25</v>
      </c>
      <c r="E389">
        <v>2</v>
      </c>
      <c r="F389">
        <v>4.4000000000000004</v>
      </c>
      <c r="G389">
        <v>16</v>
      </c>
      <c r="H389">
        <v>0.2</v>
      </c>
      <c r="I389">
        <v>0.12</v>
      </c>
      <c r="J389" s="1" t="s">
        <v>44</v>
      </c>
      <c r="K389">
        <v>1.5</v>
      </c>
      <c r="L389" t="s">
        <v>1152</v>
      </c>
      <c r="M389">
        <v>3.5000000000000003E-2</v>
      </c>
      <c r="N389" t="s">
        <v>1108</v>
      </c>
      <c r="O389" t="s">
        <v>32</v>
      </c>
      <c r="P389" t="s">
        <v>32</v>
      </c>
      <c r="Q389" t="s">
        <v>711</v>
      </c>
      <c r="R389" t="s">
        <v>32</v>
      </c>
      <c r="S389">
        <v>0.5</v>
      </c>
    </row>
    <row r="390" spans="1:19" ht="27.6" x14ac:dyDescent="0.25">
      <c r="A390" t="s">
        <v>1297</v>
      </c>
      <c r="B390" t="s">
        <v>1298</v>
      </c>
      <c r="C390" t="str">
        <f>HYPERLINK("https://www.ti.com.cn/product/cn/OPA313/samplebuy","订购和质量")</f>
        <v>订购和质量</v>
      </c>
      <c r="D390" t="s">
        <v>25</v>
      </c>
      <c r="E390">
        <v>1</v>
      </c>
      <c r="F390">
        <v>1.8</v>
      </c>
      <c r="G390">
        <v>5.5</v>
      </c>
      <c r="H390">
        <v>1</v>
      </c>
      <c r="I390">
        <v>0.5</v>
      </c>
      <c r="J390" s="1" t="s">
        <v>26</v>
      </c>
      <c r="K390">
        <v>2.5</v>
      </c>
      <c r="L390" t="s">
        <v>509</v>
      </c>
      <c r="M390">
        <v>0.05</v>
      </c>
      <c r="N390" t="s">
        <v>38</v>
      </c>
      <c r="O390" t="s">
        <v>29</v>
      </c>
      <c r="P390" t="s">
        <v>118</v>
      </c>
      <c r="Q390" t="s">
        <v>1299</v>
      </c>
      <c r="R390" t="s">
        <v>32</v>
      </c>
      <c r="S390">
        <v>2</v>
      </c>
    </row>
    <row r="391" spans="1:19" ht="27.6" x14ac:dyDescent="0.25">
      <c r="A391" t="s">
        <v>1300</v>
      </c>
      <c r="B391" t="s">
        <v>1301</v>
      </c>
      <c r="C391" t="str">
        <f>HYPERLINK("https://www.ti.com.cn/product/cn/OPA170-EP/samplebuy","订购和质量")</f>
        <v>订购和质量</v>
      </c>
      <c r="D391" t="s">
        <v>25</v>
      </c>
      <c r="E391">
        <v>1</v>
      </c>
      <c r="F391">
        <v>2.7</v>
      </c>
      <c r="G391">
        <v>36</v>
      </c>
      <c r="H391">
        <v>1.2</v>
      </c>
      <c r="I391">
        <v>0.4</v>
      </c>
      <c r="J391" s="1" t="s">
        <v>44</v>
      </c>
      <c r="K391">
        <v>1.8</v>
      </c>
      <c r="L391" t="s">
        <v>509</v>
      </c>
      <c r="M391">
        <v>0.1</v>
      </c>
      <c r="N391" t="s">
        <v>105</v>
      </c>
      <c r="O391" t="s">
        <v>1153</v>
      </c>
      <c r="P391" t="s">
        <v>1302</v>
      </c>
      <c r="Q391" t="s">
        <v>1303</v>
      </c>
      <c r="R391" t="s">
        <v>32</v>
      </c>
      <c r="S391">
        <v>0.3</v>
      </c>
    </row>
    <row r="392" spans="1:19" ht="27.6" hidden="1" x14ac:dyDescent="0.25">
      <c r="A392" t="s">
        <v>1304</v>
      </c>
      <c r="B392" t="s">
        <v>1305</v>
      </c>
      <c r="C392" t="str">
        <f>HYPERLINK("https://www.ti.com.cn/product/cn/LMH6619-Q1/samplebuy","订购和质量")</f>
        <v>订购和质量</v>
      </c>
      <c r="D392" t="s">
        <v>50</v>
      </c>
      <c r="E392">
        <v>2</v>
      </c>
      <c r="F392">
        <v>2.7</v>
      </c>
      <c r="G392">
        <v>11</v>
      </c>
      <c r="H392">
        <v>63</v>
      </c>
      <c r="I392">
        <v>57</v>
      </c>
      <c r="J392" s="1" t="s">
        <v>26</v>
      </c>
      <c r="K392">
        <v>0.75</v>
      </c>
      <c r="L392" t="s">
        <v>32</v>
      </c>
      <c r="M392">
        <v>1.45</v>
      </c>
      <c r="N392" t="s">
        <v>28</v>
      </c>
      <c r="O392" t="s">
        <v>88</v>
      </c>
      <c r="P392" t="s">
        <v>40</v>
      </c>
      <c r="Q392" t="s">
        <v>1306</v>
      </c>
      <c r="R392" t="s">
        <v>32</v>
      </c>
      <c r="S392">
        <v>0.9</v>
      </c>
    </row>
    <row r="393" spans="1:19" ht="27.6" hidden="1" x14ac:dyDescent="0.25">
      <c r="A393" t="s">
        <v>1307</v>
      </c>
      <c r="B393" t="s">
        <v>1308</v>
      </c>
      <c r="C393" t="str">
        <f>HYPERLINK("https://www.ti.com.cn/product/cn/TLV4112-DIE/samplebuy","订购和质量")</f>
        <v>订购和质量</v>
      </c>
      <c r="D393" t="s">
        <v>385</v>
      </c>
      <c r="E393">
        <v>2</v>
      </c>
      <c r="F393">
        <v>2.5</v>
      </c>
      <c r="G393">
        <v>6</v>
      </c>
      <c r="H393">
        <v>2.7</v>
      </c>
      <c r="I393">
        <v>1.57</v>
      </c>
      <c r="J393" s="1" t="s">
        <v>44</v>
      </c>
      <c r="K393">
        <v>3.5</v>
      </c>
      <c r="L393" t="s">
        <v>32</v>
      </c>
      <c r="M393">
        <v>0.7</v>
      </c>
      <c r="N393" t="s">
        <v>38</v>
      </c>
      <c r="O393" t="s">
        <v>32</v>
      </c>
      <c r="P393" t="s">
        <v>32</v>
      </c>
      <c r="Q393" t="s">
        <v>1309</v>
      </c>
      <c r="R393" t="s">
        <v>32</v>
      </c>
      <c r="S393">
        <v>3</v>
      </c>
    </row>
    <row r="394" spans="1:19" ht="27.6" x14ac:dyDescent="0.25">
      <c r="A394" t="s">
        <v>1310</v>
      </c>
      <c r="B394" t="s">
        <v>1311</v>
      </c>
      <c r="C394" t="str">
        <f>HYPERLINK("https://www.ti.com.cn/product/cn/OPA2313/samplebuy","订购和质量")</f>
        <v>订购和质量</v>
      </c>
      <c r="D394" t="s">
        <v>25</v>
      </c>
      <c r="E394">
        <v>2</v>
      </c>
      <c r="F394">
        <v>1.8</v>
      </c>
      <c r="G394">
        <v>5.5</v>
      </c>
      <c r="H394">
        <v>1</v>
      </c>
      <c r="I394">
        <v>0.5</v>
      </c>
      <c r="J394" s="1" t="s">
        <v>26</v>
      </c>
      <c r="K394">
        <v>2.5</v>
      </c>
      <c r="L394" s="1" t="s">
        <v>1160</v>
      </c>
      <c r="M394">
        <v>0.05</v>
      </c>
      <c r="N394" t="s">
        <v>38</v>
      </c>
      <c r="O394" t="s">
        <v>29</v>
      </c>
      <c r="P394" t="s">
        <v>628</v>
      </c>
      <c r="Q394" t="s">
        <v>1312</v>
      </c>
      <c r="R394" t="s">
        <v>32</v>
      </c>
      <c r="S394">
        <v>2</v>
      </c>
    </row>
    <row r="395" spans="1:19" x14ac:dyDescent="0.25">
      <c r="A395" t="s">
        <v>1313</v>
      </c>
      <c r="B395" t="s">
        <v>1314</v>
      </c>
      <c r="C395" t="str">
        <f>HYPERLINK("https://www.ti.com.cn/product/cn/OPA1662-Q1/samplebuy","订购和质量")</f>
        <v>订购和质量</v>
      </c>
      <c r="D395" t="s">
        <v>35</v>
      </c>
      <c r="E395">
        <v>2</v>
      </c>
      <c r="F395">
        <v>3</v>
      </c>
      <c r="G395">
        <v>36</v>
      </c>
      <c r="H395">
        <v>22</v>
      </c>
      <c r="I395">
        <v>17</v>
      </c>
      <c r="J395" t="s">
        <v>57</v>
      </c>
      <c r="K395">
        <v>1.5</v>
      </c>
      <c r="L395" t="s">
        <v>727</v>
      </c>
      <c r="M395">
        <v>1.5</v>
      </c>
      <c r="N395" t="s">
        <v>28</v>
      </c>
      <c r="O395" t="s">
        <v>39</v>
      </c>
      <c r="P395" t="s">
        <v>30</v>
      </c>
      <c r="Q395" t="s">
        <v>1315</v>
      </c>
      <c r="R395" t="s">
        <v>32</v>
      </c>
      <c r="S395">
        <v>2</v>
      </c>
    </row>
    <row r="396" spans="1:19" x14ac:dyDescent="0.25">
      <c r="A396" t="s">
        <v>1316</v>
      </c>
      <c r="B396" t="s">
        <v>1317</v>
      </c>
      <c r="C396" t="str">
        <f>HYPERLINK("https://www.ti.com.cn/product/cn/OPA1664/samplebuy","订购和质量")</f>
        <v>订购和质量</v>
      </c>
      <c r="D396" t="s">
        <v>35</v>
      </c>
      <c r="E396">
        <v>4</v>
      </c>
      <c r="F396">
        <v>3</v>
      </c>
      <c r="G396">
        <v>36</v>
      </c>
      <c r="H396">
        <v>22</v>
      </c>
      <c r="I396">
        <v>17</v>
      </c>
      <c r="J396" t="s">
        <v>57</v>
      </c>
      <c r="K396">
        <v>1.5</v>
      </c>
      <c r="L396" t="s">
        <v>727</v>
      </c>
      <c r="M396">
        <v>1.5</v>
      </c>
      <c r="N396" t="s">
        <v>38</v>
      </c>
      <c r="O396" t="s">
        <v>39</v>
      </c>
      <c r="P396" t="s">
        <v>201</v>
      </c>
      <c r="Q396" t="s">
        <v>742</v>
      </c>
      <c r="R396" t="s">
        <v>32</v>
      </c>
      <c r="S396">
        <v>2</v>
      </c>
    </row>
    <row r="397" spans="1:19" ht="27.6" x14ac:dyDescent="0.25">
      <c r="A397" t="s">
        <v>1318</v>
      </c>
      <c r="B397" t="s">
        <v>1319</v>
      </c>
      <c r="C397" t="str">
        <f>HYPERLINK("https://www.ti.com.cn/product/cn/OPA2314-EP/samplebuy","订购和质量")</f>
        <v>订购和质量</v>
      </c>
      <c r="D397" t="s">
        <v>25</v>
      </c>
      <c r="E397">
        <v>2</v>
      </c>
      <c r="F397">
        <v>1.8</v>
      </c>
      <c r="G397">
        <v>5.5</v>
      </c>
      <c r="H397">
        <v>3</v>
      </c>
      <c r="I397">
        <v>1.5</v>
      </c>
      <c r="J397" s="1" t="s">
        <v>26</v>
      </c>
      <c r="K397">
        <v>2.5</v>
      </c>
      <c r="L397" t="s">
        <v>509</v>
      </c>
      <c r="M397">
        <v>0.15</v>
      </c>
      <c r="N397" t="s">
        <v>105</v>
      </c>
      <c r="O397" t="s">
        <v>1153</v>
      </c>
      <c r="P397" t="s">
        <v>495</v>
      </c>
      <c r="Q397" t="s">
        <v>1320</v>
      </c>
      <c r="R397" t="s">
        <v>32</v>
      </c>
      <c r="S397">
        <v>1</v>
      </c>
    </row>
    <row r="398" spans="1:19" hidden="1" x14ac:dyDescent="0.25">
      <c r="A398" t="s">
        <v>1321</v>
      </c>
      <c r="B398" t="s">
        <v>1322</v>
      </c>
      <c r="C398" t="str">
        <f>HYPERLINK("https://www.ti.com.cn/product/cn/THS3001-DIE/samplebuy","订购和质量")</f>
        <v>订购和质量</v>
      </c>
      <c r="D398" t="s">
        <v>50</v>
      </c>
      <c r="E398">
        <v>1</v>
      </c>
      <c r="F398" t="s">
        <v>32</v>
      </c>
      <c r="G398" t="s">
        <v>32</v>
      </c>
      <c r="H398">
        <v>420</v>
      </c>
      <c r="I398">
        <v>6500</v>
      </c>
      <c r="J398" t="s">
        <v>36</v>
      </c>
      <c r="K398">
        <v>3</v>
      </c>
      <c r="L398" t="s">
        <v>32</v>
      </c>
      <c r="M398">
        <v>6.6</v>
      </c>
      <c r="N398" t="s">
        <v>38</v>
      </c>
      <c r="O398" t="s">
        <v>32</v>
      </c>
      <c r="P398" t="s">
        <v>32</v>
      </c>
      <c r="Q398" t="s">
        <v>1323</v>
      </c>
      <c r="R398" t="s">
        <v>32</v>
      </c>
      <c r="S398">
        <v>5</v>
      </c>
    </row>
    <row r="399" spans="1:19" ht="27.6" hidden="1" x14ac:dyDescent="0.25">
      <c r="A399" t="s">
        <v>1324</v>
      </c>
      <c r="B399" t="s">
        <v>1325</v>
      </c>
      <c r="C399" t="str">
        <f>HYPERLINK("https://www.ti.com.cn/product/cn/OPA4350-DIE/samplebuy","订购和质量")</f>
        <v>订购和质量</v>
      </c>
      <c r="D399" t="s">
        <v>56</v>
      </c>
      <c r="E399">
        <v>4</v>
      </c>
      <c r="F399">
        <v>2.7</v>
      </c>
      <c r="G399">
        <v>5.5</v>
      </c>
      <c r="H399">
        <v>38</v>
      </c>
      <c r="I399">
        <v>22</v>
      </c>
      <c r="J399" s="1" t="s">
        <v>26</v>
      </c>
      <c r="K399">
        <v>0.5</v>
      </c>
      <c r="L399" t="s">
        <v>1152</v>
      </c>
      <c r="M399">
        <v>5.2</v>
      </c>
      <c r="N399" t="s">
        <v>38</v>
      </c>
      <c r="O399" t="s">
        <v>32</v>
      </c>
      <c r="P399" t="s">
        <v>32</v>
      </c>
      <c r="Q399" t="s">
        <v>1326</v>
      </c>
      <c r="R399" t="s">
        <v>32</v>
      </c>
      <c r="S399">
        <v>4</v>
      </c>
    </row>
    <row r="400" spans="1:19" ht="27.6" hidden="1" x14ac:dyDescent="0.25">
      <c r="A400" t="s">
        <v>1327</v>
      </c>
      <c r="B400" t="s">
        <v>1328</v>
      </c>
      <c r="C400" t="str">
        <f>HYPERLINK("https://www.ti.com.cn/product/cn/OPA4188/samplebuy","订购和质量")</f>
        <v>订购和质量</v>
      </c>
      <c r="D400" t="s">
        <v>56</v>
      </c>
      <c r="E400">
        <v>4</v>
      </c>
      <c r="F400">
        <v>4</v>
      </c>
      <c r="G400">
        <v>36</v>
      </c>
      <c r="H400">
        <v>2</v>
      </c>
      <c r="I400">
        <v>0.8</v>
      </c>
      <c r="J400" s="1" t="s">
        <v>44</v>
      </c>
      <c r="K400">
        <v>2.5000000000000001E-2</v>
      </c>
      <c r="L400" s="1" t="s">
        <v>74</v>
      </c>
      <c r="M400">
        <v>0.41499999999999998</v>
      </c>
      <c r="N400" t="s">
        <v>38</v>
      </c>
      <c r="O400" t="s">
        <v>29</v>
      </c>
      <c r="P400" t="s">
        <v>201</v>
      </c>
      <c r="Q400" t="s">
        <v>1329</v>
      </c>
      <c r="R400" t="s">
        <v>32</v>
      </c>
      <c r="S400">
        <v>0.03</v>
      </c>
    </row>
    <row r="401" spans="1:19" hidden="1" x14ac:dyDescent="0.25">
      <c r="A401" t="s">
        <v>1330</v>
      </c>
      <c r="B401" t="s">
        <v>1331</v>
      </c>
      <c r="C401" t="str">
        <f>HYPERLINK("https://www.ti.com.cn/product/cn/OPA211-EP/samplebuy","订购和质量")</f>
        <v>订购和质量</v>
      </c>
      <c r="D401" t="s">
        <v>56</v>
      </c>
      <c r="E401">
        <v>1</v>
      </c>
      <c r="F401">
        <v>4.5</v>
      </c>
      <c r="G401">
        <v>36</v>
      </c>
      <c r="H401">
        <v>45</v>
      </c>
      <c r="I401">
        <v>27</v>
      </c>
      <c r="J401" t="s">
        <v>57</v>
      </c>
      <c r="K401">
        <v>0.1</v>
      </c>
      <c r="L401" t="s">
        <v>87</v>
      </c>
      <c r="M401">
        <v>3.6</v>
      </c>
      <c r="N401" t="s">
        <v>105</v>
      </c>
      <c r="O401" t="s">
        <v>100</v>
      </c>
      <c r="P401" t="s">
        <v>156</v>
      </c>
      <c r="Q401" t="s">
        <v>1332</v>
      </c>
      <c r="R401" t="s">
        <v>32</v>
      </c>
      <c r="S401">
        <v>0.35</v>
      </c>
    </row>
    <row r="402" spans="1:19" ht="27.6" x14ac:dyDescent="0.25">
      <c r="A402" t="s">
        <v>1333</v>
      </c>
      <c r="B402" t="s">
        <v>1334</v>
      </c>
      <c r="C402" t="str">
        <f>HYPERLINK("https://www.ti.com.cn/product/cn/LMV602/samplebuy","订购和质量")</f>
        <v>订购和质量</v>
      </c>
      <c r="D402" t="s">
        <v>25</v>
      </c>
      <c r="E402">
        <v>2</v>
      </c>
      <c r="F402">
        <v>2.7</v>
      </c>
      <c r="G402">
        <v>5.5</v>
      </c>
      <c r="H402">
        <v>1</v>
      </c>
      <c r="I402">
        <v>1</v>
      </c>
      <c r="J402" s="1" t="s">
        <v>44</v>
      </c>
      <c r="K402">
        <v>5</v>
      </c>
      <c r="L402" t="s">
        <v>32</v>
      </c>
      <c r="M402">
        <v>0.107</v>
      </c>
      <c r="N402" t="s">
        <v>38</v>
      </c>
      <c r="O402" t="s">
        <v>29</v>
      </c>
      <c r="P402" t="s">
        <v>30</v>
      </c>
      <c r="Q402" t="s">
        <v>780</v>
      </c>
      <c r="R402" t="s">
        <v>32</v>
      </c>
      <c r="S402">
        <v>1.9</v>
      </c>
    </row>
    <row r="403" spans="1:19" ht="27.6" x14ac:dyDescent="0.25">
      <c r="A403" t="s">
        <v>1335</v>
      </c>
      <c r="B403" t="s">
        <v>1336</v>
      </c>
      <c r="C403" t="str">
        <f>HYPERLINK("https://www.ti.com.cn/product/cn/LMV604/samplebuy","订购和质量")</f>
        <v>订购和质量</v>
      </c>
      <c r="D403" t="s">
        <v>25</v>
      </c>
      <c r="E403">
        <v>4</v>
      </c>
      <c r="F403">
        <v>2.7</v>
      </c>
      <c r="G403">
        <v>5.5</v>
      </c>
      <c r="H403">
        <v>1</v>
      </c>
      <c r="I403">
        <v>1</v>
      </c>
      <c r="J403" s="1" t="s">
        <v>44</v>
      </c>
      <c r="K403">
        <v>5</v>
      </c>
      <c r="L403" t="s">
        <v>32</v>
      </c>
      <c r="M403">
        <v>0.107</v>
      </c>
      <c r="N403" t="s">
        <v>38</v>
      </c>
      <c r="O403" t="s">
        <v>29</v>
      </c>
      <c r="P403" t="s">
        <v>201</v>
      </c>
      <c r="Q403" t="s">
        <v>1018</v>
      </c>
      <c r="R403" t="s">
        <v>32</v>
      </c>
      <c r="S403">
        <v>1.9</v>
      </c>
    </row>
    <row r="404" spans="1:19" ht="27.6" x14ac:dyDescent="0.25">
      <c r="A404" t="s">
        <v>1337</v>
      </c>
      <c r="B404" t="s">
        <v>1338</v>
      </c>
      <c r="C404" t="str">
        <f>HYPERLINK("https://www.ti.com.cn/product/cn/LMV601/samplebuy","订购和质量")</f>
        <v>订购和质量</v>
      </c>
      <c r="D404" t="s">
        <v>25</v>
      </c>
      <c r="E404">
        <v>1</v>
      </c>
      <c r="F404">
        <v>2.7</v>
      </c>
      <c r="G404">
        <v>5.5</v>
      </c>
      <c r="H404">
        <v>1</v>
      </c>
      <c r="I404">
        <v>1</v>
      </c>
      <c r="J404" s="1" t="s">
        <v>44</v>
      </c>
      <c r="K404">
        <v>4</v>
      </c>
      <c r="L404" t="s">
        <v>87</v>
      </c>
      <c r="M404">
        <v>0.107</v>
      </c>
      <c r="N404" t="s">
        <v>38</v>
      </c>
      <c r="O404" t="s">
        <v>29</v>
      </c>
      <c r="P404" t="s">
        <v>123</v>
      </c>
      <c r="Q404" t="s">
        <v>488</v>
      </c>
      <c r="R404" t="s">
        <v>32</v>
      </c>
      <c r="S404">
        <v>1.9</v>
      </c>
    </row>
    <row r="405" spans="1:19" ht="27.6" x14ac:dyDescent="0.25">
      <c r="A405" t="s">
        <v>1339</v>
      </c>
      <c r="B405" t="s">
        <v>1340</v>
      </c>
      <c r="C405" t="str">
        <f>HYPERLINK("https://www.ti.com.cn/product/cn/LMV611/samplebuy","订购和质量")</f>
        <v>订购和质量</v>
      </c>
      <c r="D405" t="s">
        <v>25</v>
      </c>
      <c r="E405">
        <v>1</v>
      </c>
      <c r="F405">
        <v>1.8</v>
      </c>
      <c r="G405">
        <v>5.5</v>
      </c>
      <c r="H405">
        <v>1.5</v>
      </c>
      <c r="I405">
        <v>0.42</v>
      </c>
      <c r="J405" s="1" t="s">
        <v>26</v>
      </c>
      <c r="K405">
        <v>4</v>
      </c>
      <c r="L405" t="s">
        <v>32</v>
      </c>
      <c r="M405">
        <v>0.11600000000000001</v>
      </c>
      <c r="N405" t="s">
        <v>38</v>
      </c>
      <c r="O405" t="s">
        <v>29</v>
      </c>
      <c r="P405" t="s">
        <v>118</v>
      </c>
      <c r="Q405" t="s">
        <v>1341</v>
      </c>
      <c r="R405" t="s">
        <v>32</v>
      </c>
      <c r="S405">
        <v>5.5</v>
      </c>
    </row>
    <row r="406" spans="1:19" ht="27.6" x14ac:dyDescent="0.25">
      <c r="A406" t="s">
        <v>1342</v>
      </c>
      <c r="B406" t="s">
        <v>1343</v>
      </c>
      <c r="C406" t="str">
        <f>HYPERLINK("https://www.ti.com.cn/product/cn/LMV612/samplebuy","订购和质量")</f>
        <v>订购和质量</v>
      </c>
      <c r="D406" t="s">
        <v>25</v>
      </c>
      <c r="E406">
        <v>2</v>
      </c>
      <c r="F406">
        <v>1.8</v>
      </c>
      <c r="G406">
        <v>5.5</v>
      </c>
      <c r="H406">
        <v>1.5</v>
      </c>
      <c r="I406">
        <v>0.42</v>
      </c>
      <c r="J406" s="1" t="s">
        <v>26</v>
      </c>
      <c r="K406">
        <v>5.5</v>
      </c>
      <c r="L406" t="s">
        <v>32</v>
      </c>
      <c r="M406">
        <v>0.11600000000000001</v>
      </c>
      <c r="N406" t="s">
        <v>38</v>
      </c>
      <c r="O406" t="s">
        <v>29</v>
      </c>
      <c r="P406" t="s">
        <v>30</v>
      </c>
      <c r="Q406" t="s">
        <v>780</v>
      </c>
      <c r="R406" t="s">
        <v>32</v>
      </c>
      <c r="S406">
        <v>5.5</v>
      </c>
    </row>
    <row r="407" spans="1:19" ht="27.6" x14ac:dyDescent="0.25">
      <c r="A407" t="s">
        <v>1344</v>
      </c>
      <c r="B407" t="s">
        <v>1345</v>
      </c>
      <c r="C407" t="str">
        <f>HYPERLINK("https://www.ti.com.cn/product/cn/LMV614/samplebuy","订购和质量")</f>
        <v>订购和质量</v>
      </c>
      <c r="D407" t="s">
        <v>25</v>
      </c>
      <c r="E407">
        <v>4</v>
      </c>
      <c r="F407">
        <v>1.8</v>
      </c>
      <c r="G407">
        <v>5.5</v>
      </c>
      <c r="H407">
        <v>1.5</v>
      </c>
      <c r="I407">
        <v>0.42</v>
      </c>
      <c r="J407" s="1" t="s">
        <v>26</v>
      </c>
      <c r="K407">
        <v>5.5</v>
      </c>
      <c r="L407" t="s">
        <v>32</v>
      </c>
      <c r="M407">
        <v>0.11600000000000001</v>
      </c>
      <c r="N407" t="s">
        <v>38</v>
      </c>
      <c r="O407" t="s">
        <v>29</v>
      </c>
      <c r="P407" t="s">
        <v>201</v>
      </c>
      <c r="Q407" t="s">
        <v>1346</v>
      </c>
      <c r="R407" t="s">
        <v>32</v>
      </c>
      <c r="S407">
        <v>5.5</v>
      </c>
    </row>
    <row r="408" spans="1:19" ht="27.6" hidden="1" x14ac:dyDescent="0.25">
      <c r="A408" t="s">
        <v>1347</v>
      </c>
      <c r="B408" t="s">
        <v>1348</v>
      </c>
      <c r="C408" t="str">
        <f>HYPERLINK("https://www.ti.com.cn/product/cn/OPA549-HIREL/samplebuy","订购和质量")</f>
        <v>订购和质量</v>
      </c>
      <c r="D408" t="s">
        <v>385</v>
      </c>
      <c r="E408">
        <v>1</v>
      </c>
      <c r="F408">
        <v>8</v>
      </c>
      <c r="G408">
        <v>60</v>
      </c>
      <c r="H408">
        <v>0.9</v>
      </c>
      <c r="I408">
        <v>9</v>
      </c>
      <c r="J408" t="s">
        <v>127</v>
      </c>
      <c r="K408">
        <v>5</v>
      </c>
      <c r="L408" s="1" t="s">
        <v>691</v>
      </c>
      <c r="M408">
        <v>26</v>
      </c>
      <c r="N408" t="s">
        <v>105</v>
      </c>
      <c r="O408" t="s">
        <v>100</v>
      </c>
      <c r="P408" t="s">
        <v>1349</v>
      </c>
      <c r="Q408" t="s">
        <v>1350</v>
      </c>
      <c r="R408" t="s">
        <v>32</v>
      </c>
      <c r="S408">
        <v>20</v>
      </c>
    </row>
    <row r="409" spans="1:19" ht="27.6" hidden="1" x14ac:dyDescent="0.25">
      <c r="A409" t="s">
        <v>1351</v>
      </c>
      <c r="B409" t="s">
        <v>1352</v>
      </c>
      <c r="C409" t="str">
        <f>HYPERLINK("https://www.ti.com.cn/product/cn/OPA2365-Q1/samplebuy","订购和质量")</f>
        <v>订购和质量</v>
      </c>
      <c r="D409" t="s">
        <v>50</v>
      </c>
      <c r="E409">
        <v>2</v>
      </c>
      <c r="F409">
        <v>2.2000000000000002</v>
      </c>
      <c r="G409">
        <v>5.5</v>
      </c>
      <c r="H409">
        <v>50</v>
      </c>
      <c r="I409">
        <v>25</v>
      </c>
      <c r="J409" s="1" t="s">
        <v>26</v>
      </c>
      <c r="K409">
        <v>0.2</v>
      </c>
      <c r="L409" t="s">
        <v>83</v>
      </c>
      <c r="M409">
        <v>4.5999999999999996</v>
      </c>
      <c r="N409" t="s">
        <v>28</v>
      </c>
      <c r="O409" t="s">
        <v>29</v>
      </c>
      <c r="P409" t="s">
        <v>40</v>
      </c>
      <c r="Q409" t="s">
        <v>590</v>
      </c>
      <c r="R409" t="s">
        <v>194</v>
      </c>
      <c r="S409">
        <v>1</v>
      </c>
    </row>
    <row r="410" spans="1:19" ht="27.6" x14ac:dyDescent="0.25">
      <c r="A410" t="s">
        <v>1353</v>
      </c>
      <c r="B410" t="s">
        <v>1354</v>
      </c>
      <c r="C410" t="str">
        <f>HYPERLINK("https://www.ti.com.cn/product/cn/OPA4314/samplebuy","订购和质量")</f>
        <v>订购和质量</v>
      </c>
      <c r="D410" t="s">
        <v>25</v>
      </c>
      <c r="E410">
        <v>4</v>
      </c>
      <c r="F410">
        <v>1.8</v>
      </c>
      <c r="G410">
        <v>5.5</v>
      </c>
      <c r="H410">
        <v>3</v>
      </c>
      <c r="I410">
        <v>1.5</v>
      </c>
      <c r="J410" s="1" t="s">
        <v>26</v>
      </c>
      <c r="K410">
        <v>2.5</v>
      </c>
      <c r="L410" t="s">
        <v>509</v>
      </c>
      <c r="M410">
        <v>0.15</v>
      </c>
      <c r="N410" t="s">
        <v>38</v>
      </c>
      <c r="O410" t="s">
        <v>29</v>
      </c>
      <c r="P410" t="s">
        <v>94</v>
      </c>
      <c r="Q410" t="s">
        <v>1355</v>
      </c>
      <c r="R410" t="s">
        <v>32</v>
      </c>
      <c r="S410">
        <v>1</v>
      </c>
    </row>
    <row r="411" spans="1:19" hidden="1" x14ac:dyDescent="0.25">
      <c r="A411" t="s">
        <v>1356</v>
      </c>
      <c r="B411" t="s">
        <v>1357</v>
      </c>
      <c r="C411" t="str">
        <f>HYPERLINK("https://www.ti.com.cn/product/cn/OPA2227-EP/samplebuy","订购和质量")</f>
        <v>订购和质量</v>
      </c>
      <c r="D411" t="s">
        <v>56</v>
      </c>
      <c r="E411">
        <v>2</v>
      </c>
      <c r="F411">
        <v>5</v>
      </c>
      <c r="G411">
        <v>36</v>
      </c>
      <c r="H411">
        <v>8</v>
      </c>
      <c r="I411">
        <v>2.2999999999999998</v>
      </c>
      <c r="J411" t="s">
        <v>36</v>
      </c>
      <c r="K411">
        <v>0.1</v>
      </c>
      <c r="L411" t="s">
        <v>32</v>
      </c>
      <c r="M411">
        <v>3.7</v>
      </c>
      <c r="N411" t="s">
        <v>105</v>
      </c>
      <c r="O411" t="s">
        <v>100</v>
      </c>
      <c r="P411" t="s">
        <v>40</v>
      </c>
      <c r="Q411" t="s">
        <v>1358</v>
      </c>
      <c r="R411" t="s">
        <v>32</v>
      </c>
      <c r="S411">
        <v>0.1</v>
      </c>
    </row>
    <row r="412" spans="1:19" ht="27.6" hidden="1" x14ac:dyDescent="0.25">
      <c r="A412" t="s">
        <v>1359</v>
      </c>
      <c r="B412" t="s">
        <v>1360</v>
      </c>
      <c r="C412" t="str">
        <f>HYPERLINK("https://www.ti.com.cn/product/cn/OPA140A-DIE/samplebuy","订购和质量")</f>
        <v>订购和质量</v>
      </c>
      <c r="D412" t="s">
        <v>56</v>
      </c>
      <c r="E412">
        <v>1</v>
      </c>
      <c r="F412">
        <v>4.5</v>
      </c>
      <c r="G412">
        <v>36</v>
      </c>
      <c r="H412">
        <v>11</v>
      </c>
      <c r="I412">
        <v>20</v>
      </c>
      <c r="J412" s="1" t="s">
        <v>44</v>
      </c>
      <c r="K412">
        <v>0.12</v>
      </c>
      <c r="L412" t="s">
        <v>32</v>
      </c>
      <c r="M412">
        <v>1.8</v>
      </c>
      <c r="N412" t="s">
        <v>38</v>
      </c>
      <c r="O412" t="s">
        <v>32</v>
      </c>
      <c r="P412" t="s">
        <v>32</v>
      </c>
      <c r="Q412" t="s">
        <v>1361</v>
      </c>
      <c r="R412" t="s">
        <v>32</v>
      </c>
      <c r="S412">
        <v>0.35</v>
      </c>
    </row>
    <row r="413" spans="1:19" ht="27.6" x14ac:dyDescent="0.25">
      <c r="A413" t="s">
        <v>1362</v>
      </c>
      <c r="B413" t="s">
        <v>1363</v>
      </c>
      <c r="C413" t="str">
        <f>HYPERLINK("https://www.ti.com.cn/product/cn/OPA4322/samplebuy","订购和质量")</f>
        <v>订购和质量</v>
      </c>
      <c r="D413" t="s">
        <v>25</v>
      </c>
      <c r="E413">
        <v>4</v>
      </c>
      <c r="F413">
        <v>1.8</v>
      </c>
      <c r="G413">
        <v>5.5</v>
      </c>
      <c r="H413">
        <v>20</v>
      </c>
      <c r="I413">
        <v>10</v>
      </c>
      <c r="J413" s="1" t="s">
        <v>26</v>
      </c>
      <c r="K413">
        <v>2</v>
      </c>
      <c r="L413" t="s">
        <v>83</v>
      </c>
      <c r="M413">
        <v>1.4</v>
      </c>
      <c r="N413" t="s">
        <v>38</v>
      </c>
      <c r="O413" t="s">
        <v>29</v>
      </c>
      <c r="P413" t="s">
        <v>1364</v>
      </c>
      <c r="Q413" t="s">
        <v>1365</v>
      </c>
      <c r="R413" t="s">
        <v>32</v>
      </c>
      <c r="S413">
        <v>1.8</v>
      </c>
    </row>
    <row r="414" spans="1:19" hidden="1" x14ac:dyDescent="0.25">
      <c r="A414" t="s">
        <v>1366</v>
      </c>
      <c r="B414" t="s">
        <v>1367</v>
      </c>
      <c r="C414" t="str">
        <f>HYPERLINK("https://www.ti.com.cn/product/cn/OPA656-DIE/samplebuy","订购和质量")</f>
        <v>订购和质量</v>
      </c>
      <c r="D414" t="s">
        <v>50</v>
      </c>
      <c r="E414">
        <v>1</v>
      </c>
      <c r="F414">
        <v>8</v>
      </c>
      <c r="G414">
        <v>12</v>
      </c>
      <c r="H414">
        <v>230</v>
      </c>
      <c r="I414">
        <v>290</v>
      </c>
      <c r="J414" t="s">
        <v>36</v>
      </c>
      <c r="K414">
        <v>0.6</v>
      </c>
      <c r="L414" t="s">
        <v>32</v>
      </c>
      <c r="M414">
        <v>14</v>
      </c>
      <c r="N414" t="s">
        <v>38</v>
      </c>
      <c r="O414" t="s">
        <v>32</v>
      </c>
      <c r="P414" t="s">
        <v>32</v>
      </c>
      <c r="Q414" t="s">
        <v>1368</v>
      </c>
      <c r="R414" t="s">
        <v>32</v>
      </c>
      <c r="S414">
        <v>2</v>
      </c>
    </row>
    <row r="415" spans="1:19" hidden="1" x14ac:dyDescent="0.25">
      <c r="A415" t="s">
        <v>1369</v>
      </c>
      <c r="B415" t="s">
        <v>922</v>
      </c>
      <c r="C415" t="str">
        <f>HYPERLINK("https://www.ti.com.cn/product/cn/OPA2277-DIE/samplebuy","订购和质量")</f>
        <v>订购和质量</v>
      </c>
      <c r="D415" t="s">
        <v>56</v>
      </c>
      <c r="E415">
        <v>2</v>
      </c>
      <c r="F415">
        <v>4</v>
      </c>
      <c r="G415">
        <v>36</v>
      </c>
      <c r="H415">
        <v>1</v>
      </c>
      <c r="I415">
        <v>0.8</v>
      </c>
      <c r="J415" t="s">
        <v>36</v>
      </c>
      <c r="K415">
        <v>2.5000000000000001E-2</v>
      </c>
      <c r="L415" t="s">
        <v>32</v>
      </c>
      <c r="M415">
        <v>0.79</v>
      </c>
      <c r="N415" t="s">
        <v>38</v>
      </c>
      <c r="O415" t="s">
        <v>32</v>
      </c>
      <c r="P415" t="s">
        <v>32</v>
      </c>
      <c r="Q415" t="s">
        <v>1370</v>
      </c>
      <c r="R415" t="s">
        <v>32</v>
      </c>
      <c r="S415">
        <v>0.1</v>
      </c>
    </row>
    <row r="416" spans="1:19" ht="27.6" x14ac:dyDescent="0.25">
      <c r="A416" t="s">
        <v>1371</v>
      </c>
      <c r="B416" t="s">
        <v>1372</v>
      </c>
      <c r="C416" t="str">
        <f>HYPERLINK("https://www.ti.com.cn/product/cn/OPA1654/samplebuy","订购和质量")</f>
        <v>订购和质量</v>
      </c>
      <c r="D416" t="s">
        <v>35</v>
      </c>
      <c r="E416">
        <v>4</v>
      </c>
      <c r="F416">
        <v>4.5</v>
      </c>
      <c r="G416">
        <v>36</v>
      </c>
      <c r="H416">
        <v>18</v>
      </c>
      <c r="I416">
        <v>10</v>
      </c>
      <c r="J416" t="s">
        <v>57</v>
      </c>
      <c r="K416">
        <v>1.5</v>
      </c>
      <c r="L416" s="1" t="s">
        <v>1373</v>
      </c>
      <c r="M416">
        <v>2</v>
      </c>
      <c r="N416" t="s">
        <v>38</v>
      </c>
      <c r="O416" t="s">
        <v>39</v>
      </c>
      <c r="P416" t="s">
        <v>201</v>
      </c>
      <c r="Q416" t="s">
        <v>1374</v>
      </c>
      <c r="R416" t="s">
        <v>32</v>
      </c>
      <c r="S416">
        <v>2</v>
      </c>
    </row>
    <row r="417" spans="1:19" ht="27.6" x14ac:dyDescent="0.25">
      <c r="A417" t="s">
        <v>1375</v>
      </c>
      <c r="B417" t="s">
        <v>1376</v>
      </c>
      <c r="C417" t="str">
        <f>HYPERLINK("https://www.ti.com.cn/product/cn/OPA314/samplebuy","订购和质量")</f>
        <v>订购和质量</v>
      </c>
      <c r="D417" t="s">
        <v>25</v>
      </c>
      <c r="E417">
        <v>1</v>
      </c>
      <c r="F417">
        <v>1.8</v>
      </c>
      <c r="G417">
        <v>5.5</v>
      </c>
      <c r="H417">
        <v>3</v>
      </c>
      <c r="I417">
        <v>1.5</v>
      </c>
      <c r="J417" s="1" t="s">
        <v>26</v>
      </c>
      <c r="K417">
        <v>2.5</v>
      </c>
      <c r="L417" t="s">
        <v>509</v>
      </c>
      <c r="M417">
        <v>0.15</v>
      </c>
      <c r="N417" t="s">
        <v>38</v>
      </c>
      <c r="O417" t="s">
        <v>29</v>
      </c>
      <c r="P417" t="s">
        <v>118</v>
      </c>
      <c r="Q417" t="s">
        <v>1377</v>
      </c>
      <c r="R417" t="s">
        <v>32</v>
      </c>
      <c r="S417">
        <v>1</v>
      </c>
    </row>
    <row r="418" spans="1:19" ht="27.6" hidden="1" x14ac:dyDescent="0.25">
      <c r="A418" t="s">
        <v>1378</v>
      </c>
      <c r="B418" t="s">
        <v>1379</v>
      </c>
      <c r="C418" t="str">
        <f>HYPERLINK("https://www.ti.com.cn/product/cn/LMC6081-MIL/samplebuy","订购和质量")</f>
        <v>订购和质量</v>
      </c>
      <c r="D418" t="s">
        <v>56</v>
      </c>
      <c r="E418">
        <v>1</v>
      </c>
      <c r="F418">
        <v>4.5</v>
      </c>
      <c r="G418">
        <v>15.5</v>
      </c>
      <c r="H418">
        <v>1.3</v>
      </c>
      <c r="I418">
        <v>1.5</v>
      </c>
      <c r="J418" s="1" t="s">
        <v>44</v>
      </c>
      <c r="K418">
        <v>0.35</v>
      </c>
      <c r="L418" t="s">
        <v>32</v>
      </c>
      <c r="M418">
        <v>0.45</v>
      </c>
      <c r="N418" t="s">
        <v>1108</v>
      </c>
      <c r="O418" t="s">
        <v>100</v>
      </c>
      <c r="P418" t="s">
        <v>32</v>
      </c>
      <c r="Q418" t="s">
        <v>1380</v>
      </c>
      <c r="R418" t="s">
        <v>32</v>
      </c>
      <c r="S418">
        <v>1</v>
      </c>
    </row>
    <row r="419" spans="1:19" ht="27.6" hidden="1" x14ac:dyDescent="0.25">
      <c r="A419" t="s">
        <v>1381</v>
      </c>
      <c r="B419" t="s">
        <v>1382</v>
      </c>
      <c r="C419" t="str">
        <f>HYPERLINK("https://www.ti.com.cn/product/cn/LMH6642Q-Q1/samplebuy","订购和质量")</f>
        <v>订购和质量</v>
      </c>
      <c r="D419" t="s">
        <v>50</v>
      </c>
      <c r="E419">
        <v>1</v>
      </c>
      <c r="F419">
        <v>2.7</v>
      </c>
      <c r="G419">
        <v>10</v>
      </c>
      <c r="H419">
        <v>57</v>
      </c>
      <c r="I419">
        <v>135</v>
      </c>
      <c r="J419" s="1" t="s">
        <v>44</v>
      </c>
      <c r="K419">
        <v>5</v>
      </c>
      <c r="L419" t="s">
        <v>32</v>
      </c>
      <c r="M419">
        <v>2.7</v>
      </c>
      <c r="N419" t="s">
        <v>28</v>
      </c>
      <c r="O419" t="s">
        <v>39</v>
      </c>
      <c r="P419" t="s">
        <v>79</v>
      </c>
      <c r="Q419" t="s">
        <v>1383</v>
      </c>
      <c r="R419" t="s">
        <v>32</v>
      </c>
      <c r="S419">
        <v>5</v>
      </c>
    </row>
    <row r="420" spans="1:19" ht="27.6" x14ac:dyDescent="0.25">
      <c r="A420" t="s">
        <v>1384</v>
      </c>
      <c r="B420" t="s">
        <v>1385</v>
      </c>
      <c r="C420" t="str">
        <f>HYPERLINK("https://www.ti.com.cn/product/cn/OPA2170/samplebuy","订购和质量")</f>
        <v>订购和质量</v>
      </c>
      <c r="D420" t="s">
        <v>25</v>
      </c>
      <c r="E420">
        <v>2</v>
      </c>
      <c r="F420">
        <v>2.7</v>
      </c>
      <c r="G420">
        <v>36</v>
      </c>
      <c r="H420">
        <v>1.2</v>
      </c>
      <c r="I420">
        <v>0.4</v>
      </c>
      <c r="J420" s="1" t="s">
        <v>44</v>
      </c>
      <c r="K420">
        <v>1.8</v>
      </c>
      <c r="L420" s="1" t="s">
        <v>1160</v>
      </c>
      <c r="M420">
        <v>0.1</v>
      </c>
      <c r="N420" t="s">
        <v>38</v>
      </c>
      <c r="O420" t="s">
        <v>29</v>
      </c>
      <c r="P420" t="s">
        <v>1386</v>
      </c>
      <c r="Q420" t="s">
        <v>962</v>
      </c>
      <c r="R420" t="s">
        <v>32</v>
      </c>
      <c r="S420">
        <v>0.3</v>
      </c>
    </row>
    <row r="421" spans="1:19" ht="27.6" hidden="1" x14ac:dyDescent="0.25">
      <c r="A421" t="s">
        <v>1387</v>
      </c>
      <c r="B421" t="s">
        <v>1388</v>
      </c>
      <c r="C421" t="str">
        <f>HYPERLINK("https://www.ti.com.cn/product/cn/AFE030/samplebuy","订购和质量")</f>
        <v>订购和质量</v>
      </c>
      <c r="D421" t="s">
        <v>385</v>
      </c>
      <c r="E421">
        <v>1</v>
      </c>
      <c r="F421">
        <v>7</v>
      </c>
      <c r="G421">
        <v>26</v>
      </c>
      <c r="H421">
        <v>0.67</v>
      </c>
      <c r="I421">
        <v>19</v>
      </c>
      <c r="J421" t="s">
        <v>36</v>
      </c>
      <c r="K421" t="s">
        <v>32</v>
      </c>
      <c r="L421" s="1" t="s">
        <v>1231</v>
      </c>
      <c r="M421">
        <v>40</v>
      </c>
      <c r="N421" t="s">
        <v>38</v>
      </c>
      <c r="O421" t="s">
        <v>29</v>
      </c>
      <c r="P421" t="s">
        <v>1232</v>
      </c>
      <c r="Q421" t="s">
        <v>1144</v>
      </c>
      <c r="R421" t="s">
        <v>32</v>
      </c>
      <c r="S421" t="s">
        <v>32</v>
      </c>
    </row>
    <row r="422" spans="1:19" x14ac:dyDescent="0.25">
      <c r="A422" t="s">
        <v>1389</v>
      </c>
      <c r="B422" t="s">
        <v>1390</v>
      </c>
      <c r="C422" t="str">
        <f>HYPERLINK("https://www.ti.com.cn/product/cn/OPA1662/samplebuy","订购和质量")</f>
        <v>订购和质量</v>
      </c>
      <c r="D422" t="s">
        <v>35</v>
      </c>
      <c r="E422">
        <v>2</v>
      </c>
      <c r="F422">
        <v>3</v>
      </c>
      <c r="G422">
        <v>36</v>
      </c>
      <c r="H422">
        <v>22</v>
      </c>
      <c r="I422">
        <v>17</v>
      </c>
      <c r="J422" t="s">
        <v>57</v>
      </c>
      <c r="K422">
        <v>1.5</v>
      </c>
      <c r="L422" t="s">
        <v>727</v>
      </c>
      <c r="M422">
        <v>1.5</v>
      </c>
      <c r="N422" t="s">
        <v>38</v>
      </c>
      <c r="O422" t="s">
        <v>39</v>
      </c>
      <c r="P422" t="s">
        <v>30</v>
      </c>
      <c r="Q422" t="s">
        <v>1391</v>
      </c>
      <c r="R422" t="s">
        <v>32</v>
      </c>
      <c r="S422">
        <v>2</v>
      </c>
    </row>
    <row r="423" spans="1:19" ht="27.6" x14ac:dyDescent="0.25">
      <c r="A423" t="s">
        <v>1392</v>
      </c>
      <c r="B423" t="s">
        <v>1393</v>
      </c>
      <c r="C423" t="str">
        <f>HYPERLINK("https://www.ti.com.cn/product/cn/OPA1652/samplebuy","订购和质量")</f>
        <v>订购和质量</v>
      </c>
      <c r="D423" t="s">
        <v>35</v>
      </c>
      <c r="E423">
        <v>2</v>
      </c>
      <c r="F423">
        <v>4.5</v>
      </c>
      <c r="G423">
        <v>36</v>
      </c>
      <c r="H423">
        <v>18</v>
      </c>
      <c r="I423">
        <v>10</v>
      </c>
      <c r="J423" t="s">
        <v>57</v>
      </c>
      <c r="K423">
        <v>1.5</v>
      </c>
      <c r="L423" s="1" t="s">
        <v>1373</v>
      </c>
      <c r="M423">
        <v>2</v>
      </c>
      <c r="N423" t="s">
        <v>38</v>
      </c>
      <c r="O423" t="s">
        <v>39</v>
      </c>
      <c r="P423" t="s">
        <v>628</v>
      </c>
      <c r="Q423" t="s">
        <v>1394</v>
      </c>
      <c r="R423" t="s">
        <v>32</v>
      </c>
      <c r="S423">
        <v>2</v>
      </c>
    </row>
    <row r="424" spans="1:19" ht="41.4" x14ac:dyDescent="0.25">
      <c r="A424" t="s">
        <v>1395</v>
      </c>
      <c r="B424" t="s">
        <v>1396</v>
      </c>
      <c r="C424" t="str">
        <f>HYPERLINK("https://www.ti.com.cn/product/cn/LMV881/samplebuy","订购和质量")</f>
        <v>订购和质量</v>
      </c>
      <c r="D424" t="s">
        <v>25</v>
      </c>
      <c r="E424">
        <v>1</v>
      </c>
      <c r="F424">
        <v>2.7</v>
      </c>
      <c r="G424">
        <v>5.5</v>
      </c>
      <c r="H424">
        <v>23</v>
      </c>
      <c r="I424">
        <v>12</v>
      </c>
      <c r="J424" s="1" t="s">
        <v>44</v>
      </c>
      <c r="K424">
        <v>1</v>
      </c>
      <c r="L424" s="1" t="s">
        <v>1188</v>
      </c>
      <c r="M424">
        <v>1.65</v>
      </c>
      <c r="N424" t="s">
        <v>38</v>
      </c>
      <c r="O424" t="s">
        <v>29</v>
      </c>
      <c r="P424" t="s">
        <v>1397</v>
      </c>
      <c r="Q424" t="s">
        <v>1398</v>
      </c>
      <c r="R424" t="s">
        <v>32</v>
      </c>
      <c r="S424">
        <v>0.7</v>
      </c>
    </row>
    <row r="425" spans="1:19" ht="27.6" hidden="1" x14ac:dyDescent="0.25">
      <c r="A425" t="s">
        <v>1399</v>
      </c>
      <c r="B425" t="s">
        <v>1400</v>
      </c>
      <c r="C425" t="str">
        <f>HYPERLINK("https://www.ti.com.cn/product/cn/LMH6643Q-Q1/samplebuy","订购和质量")</f>
        <v>订购和质量</v>
      </c>
      <c r="D425" t="s">
        <v>50</v>
      </c>
      <c r="E425">
        <v>2</v>
      </c>
      <c r="F425">
        <v>2.7</v>
      </c>
      <c r="G425">
        <v>10</v>
      </c>
      <c r="H425">
        <v>57</v>
      </c>
      <c r="I425">
        <v>135</v>
      </c>
      <c r="J425" s="1" t="s">
        <v>44</v>
      </c>
      <c r="K425">
        <v>5</v>
      </c>
      <c r="L425" t="s">
        <v>32</v>
      </c>
      <c r="M425">
        <v>2.7</v>
      </c>
      <c r="N425" t="s">
        <v>28</v>
      </c>
      <c r="O425" t="s">
        <v>39</v>
      </c>
      <c r="P425" t="s">
        <v>156</v>
      </c>
      <c r="Q425" t="s">
        <v>1401</v>
      </c>
      <c r="R425" t="s">
        <v>32</v>
      </c>
      <c r="S425">
        <v>5</v>
      </c>
    </row>
    <row r="426" spans="1:19" x14ac:dyDescent="0.25">
      <c r="A426" t="s">
        <v>1402</v>
      </c>
      <c r="B426" t="s">
        <v>1403</v>
      </c>
      <c r="C426" t="str">
        <f>HYPERLINK("https://www.ti.com.cn/product/cn/TL072-EP/samplebuy","订购和质量")</f>
        <v>订购和质量</v>
      </c>
      <c r="D426" t="s">
        <v>25</v>
      </c>
      <c r="E426">
        <v>2</v>
      </c>
      <c r="F426">
        <v>30</v>
      </c>
      <c r="G426">
        <v>30</v>
      </c>
      <c r="H426">
        <v>3</v>
      </c>
      <c r="I426">
        <v>13</v>
      </c>
      <c r="J426" t="s">
        <v>280</v>
      </c>
      <c r="K426">
        <v>6</v>
      </c>
      <c r="L426" t="s">
        <v>1275</v>
      </c>
      <c r="M426">
        <v>1.4</v>
      </c>
      <c r="N426" t="s">
        <v>105</v>
      </c>
      <c r="O426" t="s">
        <v>29</v>
      </c>
      <c r="P426" t="s">
        <v>40</v>
      </c>
      <c r="Q426" t="s">
        <v>1404</v>
      </c>
      <c r="R426" t="s">
        <v>32</v>
      </c>
      <c r="S426">
        <v>18</v>
      </c>
    </row>
    <row r="427" spans="1:19" ht="27.6" hidden="1" x14ac:dyDescent="0.25">
      <c r="A427" t="s">
        <v>1405</v>
      </c>
      <c r="B427" t="s">
        <v>1406</v>
      </c>
      <c r="C427" t="str">
        <f>HYPERLINK("https://www.ti.com.cn/product/cn/OPA2180/samplebuy","订购和质量")</f>
        <v>订购和质量</v>
      </c>
      <c r="D427" t="s">
        <v>56</v>
      </c>
      <c r="E427">
        <v>2</v>
      </c>
      <c r="F427">
        <v>4</v>
      </c>
      <c r="G427">
        <v>36</v>
      </c>
      <c r="H427">
        <v>2</v>
      </c>
      <c r="I427">
        <v>0.8</v>
      </c>
      <c r="J427" s="1" t="s">
        <v>44</v>
      </c>
      <c r="K427">
        <v>7.4999999999999997E-2</v>
      </c>
      <c r="L427" s="1" t="s">
        <v>74</v>
      </c>
      <c r="M427">
        <v>0.45</v>
      </c>
      <c r="N427" t="s">
        <v>38</v>
      </c>
      <c r="O427" t="s">
        <v>29</v>
      </c>
      <c r="P427" t="s">
        <v>30</v>
      </c>
      <c r="Q427" t="s">
        <v>1252</v>
      </c>
      <c r="R427" t="s">
        <v>32</v>
      </c>
      <c r="S427">
        <v>0.1</v>
      </c>
    </row>
    <row r="428" spans="1:19" ht="27.6" x14ac:dyDescent="0.25">
      <c r="A428" t="s">
        <v>1407</v>
      </c>
      <c r="B428" t="s">
        <v>1408</v>
      </c>
      <c r="C428" t="str">
        <f>HYPERLINK("https://www.ti.com.cn/product/cn/OPA1604/samplebuy","订购和质量")</f>
        <v>订购和质量</v>
      </c>
      <c r="D428" t="s">
        <v>35</v>
      </c>
      <c r="E428">
        <v>4</v>
      </c>
      <c r="F428">
        <v>5</v>
      </c>
      <c r="G428">
        <v>36</v>
      </c>
      <c r="H428">
        <v>35</v>
      </c>
      <c r="I428">
        <v>20</v>
      </c>
      <c r="J428" t="s">
        <v>57</v>
      </c>
      <c r="K428">
        <v>1</v>
      </c>
      <c r="L428" s="1" t="s">
        <v>205</v>
      </c>
      <c r="M428">
        <v>2.6</v>
      </c>
      <c r="N428" t="s">
        <v>38</v>
      </c>
      <c r="O428" t="s">
        <v>39</v>
      </c>
      <c r="P428" t="s">
        <v>201</v>
      </c>
      <c r="Q428" t="s">
        <v>1409</v>
      </c>
      <c r="R428" t="s">
        <v>32</v>
      </c>
      <c r="S428" t="s">
        <v>32</v>
      </c>
    </row>
    <row r="429" spans="1:19" x14ac:dyDescent="0.25">
      <c r="A429" t="s">
        <v>1410</v>
      </c>
      <c r="B429" t="s">
        <v>1411</v>
      </c>
      <c r="C429" t="str">
        <f>HYPERLINK("https://www.ti.com.cn/product/cn/LF411QML-SP/samplebuy","订购和质量")</f>
        <v>订购和质量</v>
      </c>
      <c r="D429" t="s">
        <v>25</v>
      </c>
      <c r="E429">
        <v>1</v>
      </c>
      <c r="F429">
        <v>10</v>
      </c>
      <c r="G429">
        <v>44</v>
      </c>
      <c r="H429">
        <v>3</v>
      </c>
      <c r="I429">
        <v>15</v>
      </c>
      <c r="J429" t="s">
        <v>36</v>
      </c>
      <c r="K429">
        <v>2</v>
      </c>
      <c r="L429" t="s">
        <v>32</v>
      </c>
      <c r="M429">
        <v>2</v>
      </c>
      <c r="N429" t="s">
        <v>99</v>
      </c>
      <c r="O429" t="s">
        <v>100</v>
      </c>
      <c r="P429" t="s">
        <v>1412</v>
      </c>
      <c r="Q429" t="s">
        <v>1413</v>
      </c>
      <c r="R429" t="s">
        <v>32</v>
      </c>
      <c r="S429">
        <v>10</v>
      </c>
    </row>
    <row r="430" spans="1:19" ht="27.6" x14ac:dyDescent="0.25">
      <c r="A430" t="s">
        <v>1414</v>
      </c>
      <c r="B430" t="s">
        <v>1415</v>
      </c>
      <c r="C430" t="str">
        <f>HYPERLINK("https://www.ti.com.cn/product/cn/TL074-EP/samplebuy","订购和质量")</f>
        <v>订购和质量</v>
      </c>
      <c r="D430" t="s">
        <v>25</v>
      </c>
      <c r="E430">
        <v>4</v>
      </c>
      <c r="F430">
        <v>10</v>
      </c>
      <c r="G430">
        <v>30</v>
      </c>
      <c r="H430">
        <v>3</v>
      </c>
      <c r="I430">
        <v>13</v>
      </c>
      <c r="J430" t="s">
        <v>280</v>
      </c>
      <c r="K430">
        <v>6</v>
      </c>
      <c r="L430" t="s">
        <v>1275</v>
      </c>
      <c r="M430">
        <v>1.4</v>
      </c>
      <c r="N430" t="s">
        <v>105</v>
      </c>
      <c r="O430" s="1" t="s">
        <v>1416</v>
      </c>
      <c r="P430" t="s">
        <v>75</v>
      </c>
      <c r="Q430" t="s">
        <v>1417</v>
      </c>
      <c r="R430" t="s">
        <v>32</v>
      </c>
      <c r="S430">
        <v>18</v>
      </c>
    </row>
    <row r="431" spans="1:19" ht="27.6" x14ac:dyDescent="0.25">
      <c r="A431" t="s">
        <v>1418</v>
      </c>
      <c r="B431" t="s">
        <v>1419</v>
      </c>
      <c r="C431" t="str">
        <f>HYPERLINK("https://www.ti.com.cn/product/cn/OPA4170/samplebuy","订购和质量")</f>
        <v>订购和质量</v>
      </c>
      <c r="D431" t="s">
        <v>25</v>
      </c>
      <c r="E431">
        <v>4</v>
      </c>
      <c r="F431">
        <v>2.7</v>
      </c>
      <c r="G431">
        <v>36</v>
      </c>
      <c r="H431">
        <v>1.2</v>
      </c>
      <c r="I431">
        <v>0.4</v>
      </c>
      <c r="J431" s="1" t="s">
        <v>44</v>
      </c>
      <c r="K431">
        <v>1.8</v>
      </c>
      <c r="L431" t="s">
        <v>509</v>
      </c>
      <c r="M431">
        <v>0.1</v>
      </c>
      <c r="N431" t="s">
        <v>38</v>
      </c>
      <c r="O431" t="s">
        <v>29</v>
      </c>
      <c r="P431" t="s">
        <v>201</v>
      </c>
      <c r="Q431" t="s">
        <v>1355</v>
      </c>
      <c r="R431" t="s">
        <v>32</v>
      </c>
      <c r="S431">
        <v>0.3</v>
      </c>
    </row>
    <row r="432" spans="1:19" hidden="1" x14ac:dyDescent="0.25">
      <c r="A432" t="s">
        <v>1420</v>
      </c>
      <c r="B432" t="s">
        <v>1421</v>
      </c>
      <c r="C432" t="str">
        <f>HYPERLINK("https://www.ti.com.cn/product/cn/TLE2141-Q1/samplebuy","订购和质量")</f>
        <v>订购和质量</v>
      </c>
      <c r="D432" t="s">
        <v>56</v>
      </c>
      <c r="E432">
        <v>1</v>
      </c>
      <c r="F432">
        <v>4</v>
      </c>
      <c r="G432">
        <v>44</v>
      </c>
      <c r="H432">
        <v>6</v>
      </c>
      <c r="I432">
        <v>45</v>
      </c>
      <c r="J432" t="s">
        <v>127</v>
      </c>
      <c r="K432">
        <v>1.4</v>
      </c>
      <c r="L432" t="s">
        <v>1152</v>
      </c>
      <c r="M432">
        <v>3.4</v>
      </c>
      <c r="N432" t="s">
        <v>28</v>
      </c>
      <c r="O432" t="s">
        <v>29</v>
      </c>
      <c r="P432" t="s">
        <v>40</v>
      </c>
      <c r="Q432" t="s">
        <v>1422</v>
      </c>
      <c r="R432" t="s">
        <v>32</v>
      </c>
      <c r="S432">
        <v>1.7</v>
      </c>
    </row>
    <row r="433" spans="1:19" ht="27.6" hidden="1" x14ac:dyDescent="0.25">
      <c r="A433" t="s">
        <v>1423</v>
      </c>
      <c r="B433" t="s">
        <v>1424</v>
      </c>
      <c r="C433" t="str">
        <f>HYPERLINK("https://www.ti.com.cn/product/cn/OPA2836/samplebuy","订购和质量")</f>
        <v>订购和质量</v>
      </c>
      <c r="D433" t="s">
        <v>50</v>
      </c>
      <c r="E433">
        <v>2</v>
      </c>
      <c r="F433">
        <v>2.5</v>
      </c>
      <c r="G433">
        <v>5.5</v>
      </c>
      <c r="H433">
        <v>120</v>
      </c>
      <c r="I433">
        <v>560</v>
      </c>
      <c r="J433" s="1" t="s">
        <v>44</v>
      </c>
      <c r="K433">
        <v>0.4</v>
      </c>
      <c r="L433" t="s">
        <v>87</v>
      </c>
      <c r="M433">
        <v>1</v>
      </c>
      <c r="N433" t="s">
        <v>38</v>
      </c>
      <c r="O433" t="s">
        <v>29</v>
      </c>
      <c r="P433" t="s">
        <v>1425</v>
      </c>
      <c r="Q433" t="s">
        <v>1426</v>
      </c>
      <c r="R433" t="s">
        <v>32</v>
      </c>
      <c r="S433">
        <v>1.1000000000000001</v>
      </c>
    </row>
    <row r="434" spans="1:19" ht="27.6" hidden="1" x14ac:dyDescent="0.25">
      <c r="A434" t="s">
        <v>1427</v>
      </c>
      <c r="B434" t="s">
        <v>1428</v>
      </c>
      <c r="C434" t="str">
        <f>HYPERLINK("https://www.ti.com.cn/product/cn/AFE031/samplebuy","订购和质量")</f>
        <v>订购和质量</v>
      </c>
      <c r="D434" t="s">
        <v>385</v>
      </c>
      <c r="E434">
        <v>1</v>
      </c>
      <c r="F434">
        <v>7</v>
      </c>
      <c r="G434">
        <v>26</v>
      </c>
      <c r="H434">
        <v>0.67</v>
      </c>
      <c r="I434">
        <v>19</v>
      </c>
      <c r="J434" t="s">
        <v>36</v>
      </c>
      <c r="K434" t="s">
        <v>32</v>
      </c>
      <c r="L434" s="1" t="s">
        <v>1231</v>
      </c>
      <c r="M434">
        <v>49</v>
      </c>
      <c r="N434" t="s">
        <v>38</v>
      </c>
      <c r="O434" t="s">
        <v>29</v>
      </c>
      <c r="P434" t="s">
        <v>1232</v>
      </c>
      <c r="Q434" t="s">
        <v>1429</v>
      </c>
      <c r="R434" t="s">
        <v>32</v>
      </c>
      <c r="S434" t="s">
        <v>32</v>
      </c>
    </row>
    <row r="435" spans="1:19" ht="27.6" hidden="1" x14ac:dyDescent="0.25">
      <c r="A435" t="s">
        <v>1430</v>
      </c>
      <c r="B435" t="s">
        <v>1431</v>
      </c>
      <c r="C435" t="str">
        <f>HYPERLINK("https://www.ti.com.cn/product/cn/OPA2835/samplebuy","订购和质量")</f>
        <v>订购和质量</v>
      </c>
      <c r="D435" t="s">
        <v>50</v>
      </c>
      <c r="E435">
        <v>2</v>
      </c>
      <c r="F435">
        <v>2.5</v>
      </c>
      <c r="G435">
        <v>5.5</v>
      </c>
      <c r="H435">
        <v>30</v>
      </c>
      <c r="I435">
        <v>160</v>
      </c>
      <c r="J435" s="1" t="s">
        <v>44</v>
      </c>
      <c r="K435">
        <v>0.5</v>
      </c>
      <c r="L435" t="s">
        <v>87</v>
      </c>
      <c r="M435">
        <v>0.25</v>
      </c>
      <c r="N435" t="s">
        <v>38</v>
      </c>
      <c r="O435" t="s">
        <v>29</v>
      </c>
      <c r="P435" t="s">
        <v>1425</v>
      </c>
      <c r="Q435" t="s">
        <v>1432</v>
      </c>
      <c r="R435" t="s">
        <v>32</v>
      </c>
      <c r="S435">
        <v>2.25</v>
      </c>
    </row>
    <row r="436" spans="1:19" ht="27.6" x14ac:dyDescent="0.25">
      <c r="A436" t="s">
        <v>1433</v>
      </c>
      <c r="B436" t="s">
        <v>1434</v>
      </c>
      <c r="C436" t="str">
        <f>HYPERLINK("https://www.ti.com.cn/product/cn/OPA170/samplebuy","订购和质量")</f>
        <v>订购和质量</v>
      </c>
      <c r="D436" t="s">
        <v>25</v>
      </c>
      <c r="E436">
        <v>1</v>
      </c>
      <c r="F436">
        <v>2.7</v>
      </c>
      <c r="G436">
        <v>36</v>
      </c>
      <c r="H436">
        <v>1.2</v>
      </c>
      <c r="I436">
        <v>0.4</v>
      </c>
      <c r="J436" s="1" t="s">
        <v>44</v>
      </c>
      <c r="K436">
        <v>1.8</v>
      </c>
      <c r="L436" s="1" t="s">
        <v>1160</v>
      </c>
      <c r="M436">
        <v>0.1</v>
      </c>
      <c r="N436" t="s">
        <v>38</v>
      </c>
      <c r="O436" t="s">
        <v>29</v>
      </c>
      <c r="P436" t="s">
        <v>1435</v>
      </c>
      <c r="Q436" t="s">
        <v>1346</v>
      </c>
      <c r="R436" t="s">
        <v>32</v>
      </c>
      <c r="S436">
        <v>0.3</v>
      </c>
    </row>
    <row r="437" spans="1:19" ht="27.6" x14ac:dyDescent="0.25">
      <c r="A437" t="s">
        <v>1436</v>
      </c>
      <c r="B437" t="s">
        <v>1437</v>
      </c>
      <c r="C437" t="str">
        <f>HYPERLINK("https://www.ti.com.cn/product/cn/OPA322/samplebuy","订购和质量")</f>
        <v>订购和质量</v>
      </c>
      <c r="D437" t="s">
        <v>25</v>
      </c>
      <c r="E437">
        <v>1</v>
      </c>
      <c r="F437">
        <v>1.8</v>
      </c>
      <c r="G437">
        <v>5.5</v>
      </c>
      <c r="H437">
        <v>20</v>
      </c>
      <c r="I437">
        <v>10</v>
      </c>
      <c r="J437" s="1" t="s">
        <v>26</v>
      </c>
      <c r="K437">
        <v>2</v>
      </c>
      <c r="L437" s="1" t="s">
        <v>1438</v>
      </c>
      <c r="M437">
        <v>1.6</v>
      </c>
      <c r="N437" t="s">
        <v>38</v>
      </c>
      <c r="O437" t="s">
        <v>29</v>
      </c>
      <c r="P437" t="s">
        <v>228</v>
      </c>
      <c r="Q437" t="s">
        <v>307</v>
      </c>
      <c r="R437" t="s">
        <v>32</v>
      </c>
      <c r="S437">
        <v>1.8</v>
      </c>
    </row>
    <row r="438" spans="1:19" ht="27.6" x14ac:dyDescent="0.25">
      <c r="A438" t="s">
        <v>1439</v>
      </c>
      <c r="B438" t="s">
        <v>1440</v>
      </c>
      <c r="C438" t="str">
        <f>HYPERLINK("https://www.ti.com.cn/product/cn/OPA2314/samplebuy","订购和质量")</f>
        <v>订购和质量</v>
      </c>
      <c r="D438" t="s">
        <v>25</v>
      </c>
      <c r="E438">
        <v>2</v>
      </c>
      <c r="F438">
        <v>1.8</v>
      </c>
      <c r="G438">
        <v>5.5</v>
      </c>
      <c r="H438">
        <v>3</v>
      </c>
      <c r="I438">
        <v>1.5</v>
      </c>
      <c r="J438" s="1" t="s">
        <v>26</v>
      </c>
      <c r="K438">
        <v>2.5</v>
      </c>
      <c r="L438" s="1" t="s">
        <v>1160</v>
      </c>
      <c r="M438">
        <v>0.15</v>
      </c>
      <c r="N438" t="s">
        <v>38</v>
      </c>
      <c r="O438" t="s">
        <v>29</v>
      </c>
      <c r="P438" t="s">
        <v>628</v>
      </c>
      <c r="Q438" t="s">
        <v>1441</v>
      </c>
      <c r="R438" t="s">
        <v>32</v>
      </c>
      <c r="S438">
        <v>1</v>
      </c>
    </row>
    <row r="439" spans="1:19" ht="41.4" hidden="1" x14ac:dyDescent="0.25">
      <c r="A439" t="s">
        <v>1442</v>
      </c>
      <c r="B439" t="s">
        <v>1443</v>
      </c>
      <c r="C439" t="str">
        <f>HYPERLINK("https://www.ti.com.cn/product/cn/OPA320/samplebuy","订购和质量")</f>
        <v>订购和质量</v>
      </c>
      <c r="D439" t="s">
        <v>56</v>
      </c>
      <c r="E439">
        <v>1</v>
      </c>
      <c r="F439">
        <v>1.8</v>
      </c>
      <c r="G439">
        <v>5.5</v>
      </c>
      <c r="H439">
        <v>20</v>
      </c>
      <c r="I439">
        <v>10</v>
      </c>
      <c r="J439" s="1" t="s">
        <v>26</v>
      </c>
      <c r="K439">
        <v>0.15</v>
      </c>
      <c r="L439" s="1" t="s">
        <v>919</v>
      </c>
      <c r="M439">
        <v>1.45</v>
      </c>
      <c r="N439" t="s">
        <v>38</v>
      </c>
      <c r="O439" t="s">
        <v>29</v>
      </c>
      <c r="P439" t="s">
        <v>228</v>
      </c>
      <c r="Q439" t="s">
        <v>1444</v>
      </c>
      <c r="R439" t="s">
        <v>32</v>
      </c>
      <c r="S439">
        <v>1.5</v>
      </c>
    </row>
    <row r="440" spans="1:19" hidden="1" x14ac:dyDescent="0.25">
      <c r="A440" t="s">
        <v>1445</v>
      </c>
      <c r="B440" t="s">
        <v>1446</v>
      </c>
      <c r="C440" t="str">
        <f>HYPERLINK("https://www.ti.com.cn/product/cn/LMP8672/samplebuy","订购和质量")</f>
        <v>订购和质量</v>
      </c>
      <c r="D440" t="s">
        <v>50</v>
      </c>
      <c r="E440">
        <v>2</v>
      </c>
      <c r="F440">
        <v>5</v>
      </c>
      <c r="G440">
        <v>44</v>
      </c>
      <c r="H440">
        <v>55</v>
      </c>
      <c r="I440">
        <v>20</v>
      </c>
      <c r="J440" t="s">
        <v>36</v>
      </c>
      <c r="K440">
        <v>0.4</v>
      </c>
      <c r="L440" t="s">
        <v>32</v>
      </c>
      <c r="M440">
        <v>6.25</v>
      </c>
      <c r="N440" t="s">
        <v>38</v>
      </c>
      <c r="O440" t="s">
        <v>29</v>
      </c>
      <c r="P440" t="s">
        <v>40</v>
      </c>
      <c r="Q440" t="s">
        <v>1447</v>
      </c>
      <c r="R440" t="s">
        <v>32</v>
      </c>
      <c r="S440">
        <v>0.1</v>
      </c>
    </row>
    <row r="441" spans="1:19" ht="27.6" hidden="1" x14ac:dyDescent="0.25">
      <c r="A441" t="s">
        <v>1448</v>
      </c>
      <c r="B441" t="s">
        <v>1449</v>
      </c>
      <c r="C441" t="str">
        <f>HYPERLINK("https://www.ti.com.cn/product/cn/OPA365-EP/samplebuy","订购和质量")</f>
        <v>订购和质量</v>
      </c>
      <c r="D441" t="s">
        <v>50</v>
      </c>
      <c r="E441">
        <v>1</v>
      </c>
      <c r="F441">
        <v>2.2000000000000002</v>
      </c>
      <c r="G441">
        <v>5.5</v>
      </c>
      <c r="H441">
        <v>50</v>
      </c>
      <c r="I441">
        <v>25</v>
      </c>
      <c r="J441" s="1" t="s">
        <v>26</v>
      </c>
      <c r="K441">
        <v>0.2</v>
      </c>
      <c r="L441" t="s">
        <v>83</v>
      </c>
      <c r="M441">
        <v>4.5999999999999996</v>
      </c>
      <c r="N441" t="s">
        <v>105</v>
      </c>
      <c r="O441" t="s">
        <v>100</v>
      </c>
      <c r="P441" t="s">
        <v>79</v>
      </c>
      <c r="Q441" t="s">
        <v>625</v>
      </c>
      <c r="R441" t="s">
        <v>32</v>
      </c>
      <c r="S441">
        <v>1</v>
      </c>
    </row>
    <row r="442" spans="1:19" ht="27.6" hidden="1" x14ac:dyDescent="0.25">
      <c r="A442" t="s">
        <v>1450</v>
      </c>
      <c r="B442" t="s">
        <v>1451</v>
      </c>
      <c r="C442" t="str">
        <f>HYPERLINK("https://www.ti.com.cn/product/cn/OPA2188/samplebuy","订购和质量")</f>
        <v>订购和质量</v>
      </c>
      <c r="D442" t="s">
        <v>56</v>
      </c>
      <c r="E442">
        <v>2</v>
      </c>
      <c r="F442">
        <v>4</v>
      </c>
      <c r="G442">
        <v>36</v>
      </c>
      <c r="H442">
        <v>2</v>
      </c>
      <c r="I442">
        <v>0.8</v>
      </c>
      <c r="J442" s="1" t="s">
        <v>44</v>
      </c>
      <c r="K442">
        <v>2.5000000000000001E-2</v>
      </c>
      <c r="L442" s="1" t="s">
        <v>74</v>
      </c>
      <c r="M442">
        <v>0.41499999999999998</v>
      </c>
      <c r="N442" t="s">
        <v>38</v>
      </c>
      <c r="O442" t="s">
        <v>88</v>
      </c>
      <c r="P442" t="s">
        <v>30</v>
      </c>
      <c r="Q442" t="s">
        <v>467</v>
      </c>
      <c r="R442" t="s">
        <v>32</v>
      </c>
      <c r="S442">
        <v>0.03</v>
      </c>
    </row>
    <row r="443" spans="1:19" ht="27.6" x14ac:dyDescent="0.25">
      <c r="A443" t="s">
        <v>1452</v>
      </c>
      <c r="B443" t="s">
        <v>1453</v>
      </c>
      <c r="C443" t="str">
        <f>HYPERLINK("https://www.ti.com.cn/product/cn/OPA171-Q1/samplebuy","订购和质量")</f>
        <v>订购和质量</v>
      </c>
      <c r="D443" t="s">
        <v>25</v>
      </c>
      <c r="E443">
        <v>1</v>
      </c>
      <c r="F443">
        <v>2.7</v>
      </c>
      <c r="G443">
        <v>36</v>
      </c>
      <c r="H443">
        <v>3</v>
      </c>
      <c r="I443">
        <v>1.5</v>
      </c>
      <c r="J443" s="1" t="s">
        <v>44</v>
      </c>
      <c r="K443">
        <v>1.8</v>
      </c>
      <c r="L443" t="s">
        <v>509</v>
      </c>
      <c r="M443">
        <v>0.47499999999999998</v>
      </c>
      <c r="N443" t="s">
        <v>28</v>
      </c>
      <c r="O443" t="s">
        <v>29</v>
      </c>
      <c r="P443" t="s">
        <v>79</v>
      </c>
      <c r="Q443" t="s">
        <v>1454</v>
      </c>
      <c r="R443" t="s">
        <v>32</v>
      </c>
      <c r="S443">
        <v>0.3</v>
      </c>
    </row>
    <row r="444" spans="1:19" ht="27.6" hidden="1" x14ac:dyDescent="0.25">
      <c r="A444" t="s">
        <v>1455</v>
      </c>
      <c r="B444" t="s">
        <v>1456</v>
      </c>
      <c r="C444" t="str">
        <f>HYPERLINK("https://www.ti.com.cn/product/cn/OPA564-Q1/samplebuy","订购和质量")</f>
        <v>订购和质量</v>
      </c>
      <c r="D444" t="s">
        <v>385</v>
      </c>
      <c r="E444">
        <v>1</v>
      </c>
      <c r="F444">
        <v>7</v>
      </c>
      <c r="G444">
        <v>24</v>
      </c>
      <c r="H444">
        <v>17</v>
      </c>
      <c r="I444">
        <v>40</v>
      </c>
      <c r="J444" t="s">
        <v>127</v>
      </c>
      <c r="K444">
        <v>20</v>
      </c>
      <c r="L444" s="1" t="s">
        <v>691</v>
      </c>
      <c r="M444">
        <v>39</v>
      </c>
      <c r="N444" t="s">
        <v>28</v>
      </c>
      <c r="O444" t="s">
        <v>29</v>
      </c>
      <c r="P444" t="s">
        <v>1457</v>
      </c>
      <c r="Q444" t="s">
        <v>1458</v>
      </c>
      <c r="R444" t="s">
        <v>32</v>
      </c>
      <c r="S444">
        <v>10</v>
      </c>
    </row>
    <row r="445" spans="1:19" ht="27.6" x14ac:dyDescent="0.25">
      <c r="A445" t="s">
        <v>1459</v>
      </c>
      <c r="B445" t="s">
        <v>1460</v>
      </c>
      <c r="C445" t="str">
        <f>HYPERLINK("https://www.ti.com.cn/product/cn/OPA2171/samplebuy","订购和质量")</f>
        <v>订购和质量</v>
      </c>
      <c r="D445" t="s">
        <v>25</v>
      </c>
      <c r="E445">
        <v>2</v>
      </c>
      <c r="F445">
        <v>2.7</v>
      </c>
      <c r="G445">
        <v>36</v>
      </c>
      <c r="H445">
        <v>3</v>
      </c>
      <c r="I445">
        <v>1.5</v>
      </c>
      <c r="J445" s="1" t="s">
        <v>44</v>
      </c>
      <c r="K445">
        <v>1.8</v>
      </c>
      <c r="L445" t="s">
        <v>509</v>
      </c>
      <c r="M445">
        <v>0.47499999999999998</v>
      </c>
      <c r="N445" t="s">
        <v>38</v>
      </c>
      <c r="O445" t="s">
        <v>29</v>
      </c>
      <c r="P445" t="s">
        <v>1461</v>
      </c>
      <c r="Q445" t="s">
        <v>959</v>
      </c>
      <c r="R445" t="s">
        <v>32</v>
      </c>
      <c r="S445">
        <v>0.3</v>
      </c>
    </row>
    <row r="446" spans="1:19" ht="27.6" x14ac:dyDescent="0.25">
      <c r="A446" t="s">
        <v>1462</v>
      </c>
      <c r="B446" t="s">
        <v>1463</v>
      </c>
      <c r="C446" t="str">
        <f>HYPERLINK("https://www.ti.com.cn/product/cn/OPA4171/samplebuy","订购和质量")</f>
        <v>订购和质量</v>
      </c>
      <c r="D446" t="s">
        <v>25</v>
      </c>
      <c r="E446">
        <v>4</v>
      </c>
      <c r="F446">
        <v>2.7</v>
      </c>
      <c r="G446">
        <v>36</v>
      </c>
      <c r="H446">
        <v>3</v>
      </c>
      <c r="I446">
        <v>1.5</v>
      </c>
      <c r="J446" s="1" t="s">
        <v>44</v>
      </c>
      <c r="K446">
        <v>1.8</v>
      </c>
      <c r="L446" t="s">
        <v>509</v>
      </c>
      <c r="M446">
        <v>0.47499999999999998</v>
      </c>
      <c r="N446" t="s">
        <v>38</v>
      </c>
      <c r="O446" t="s">
        <v>29</v>
      </c>
      <c r="P446" t="s">
        <v>201</v>
      </c>
      <c r="Q446" t="s">
        <v>956</v>
      </c>
      <c r="R446" t="s">
        <v>32</v>
      </c>
      <c r="S446">
        <v>0.3</v>
      </c>
    </row>
    <row r="447" spans="1:19" ht="27.6" x14ac:dyDescent="0.25">
      <c r="A447" t="s">
        <v>1464</v>
      </c>
      <c r="B447" t="s">
        <v>1465</v>
      </c>
      <c r="C447" t="str">
        <f>HYPERLINK("https://www.ti.com.cn/product/cn/OPA1602/samplebuy","订购和质量")</f>
        <v>订购和质量</v>
      </c>
      <c r="D447" t="s">
        <v>35</v>
      </c>
      <c r="E447">
        <v>2</v>
      </c>
      <c r="F447">
        <v>5</v>
      </c>
      <c r="G447">
        <v>36</v>
      </c>
      <c r="H447">
        <v>35</v>
      </c>
      <c r="I447">
        <v>20</v>
      </c>
      <c r="J447" t="s">
        <v>57</v>
      </c>
      <c r="K447">
        <v>1</v>
      </c>
      <c r="L447" s="1" t="s">
        <v>205</v>
      </c>
      <c r="M447">
        <v>2.6</v>
      </c>
      <c r="N447" t="s">
        <v>38</v>
      </c>
      <c r="O447" t="s">
        <v>39</v>
      </c>
      <c r="P447" t="s">
        <v>30</v>
      </c>
      <c r="Q447" t="s">
        <v>742</v>
      </c>
      <c r="R447" t="s">
        <v>32</v>
      </c>
      <c r="S447" t="s">
        <v>32</v>
      </c>
    </row>
    <row r="448" spans="1:19" ht="27.6" hidden="1" x14ac:dyDescent="0.25">
      <c r="A448" t="s">
        <v>1466</v>
      </c>
      <c r="B448" t="s">
        <v>1467</v>
      </c>
      <c r="C448" t="str">
        <f>HYPERLINK("https://www.ti.com.cn/product/cn/SM73308/samplebuy","订购和质量")</f>
        <v>订购和质量</v>
      </c>
      <c r="D448" t="s">
        <v>56</v>
      </c>
      <c r="E448">
        <v>1</v>
      </c>
      <c r="F448">
        <v>2.7</v>
      </c>
      <c r="G448">
        <v>5.5</v>
      </c>
      <c r="H448">
        <v>3.5</v>
      </c>
      <c r="I448">
        <v>1.4</v>
      </c>
      <c r="J448" s="1" t="s">
        <v>44</v>
      </c>
      <c r="K448">
        <v>0.85</v>
      </c>
      <c r="L448" t="s">
        <v>188</v>
      </c>
      <c r="M448">
        <v>0.6</v>
      </c>
      <c r="N448" t="s">
        <v>38</v>
      </c>
      <c r="O448" t="s">
        <v>29</v>
      </c>
      <c r="P448" t="s">
        <v>46</v>
      </c>
      <c r="Q448" t="s">
        <v>735</v>
      </c>
      <c r="R448" t="s">
        <v>32</v>
      </c>
      <c r="S448">
        <v>0.35</v>
      </c>
    </row>
    <row r="449" spans="1:19" ht="27.6" hidden="1" x14ac:dyDescent="0.25">
      <c r="A449" t="s">
        <v>1468</v>
      </c>
      <c r="B449" t="s">
        <v>1469</v>
      </c>
      <c r="C449" t="str">
        <f>HYPERLINK("https://www.ti.com.cn/product/cn/SM73307/samplebuy","订购和质量")</f>
        <v>订购和质量</v>
      </c>
      <c r="D449" t="s">
        <v>56</v>
      </c>
      <c r="E449">
        <v>2</v>
      </c>
      <c r="F449">
        <v>1.8</v>
      </c>
      <c r="G449">
        <v>5.5</v>
      </c>
      <c r="H449">
        <v>17</v>
      </c>
      <c r="I449">
        <v>9.5</v>
      </c>
      <c r="J449" s="1" t="s">
        <v>44</v>
      </c>
      <c r="K449">
        <v>0.15</v>
      </c>
      <c r="L449" t="s">
        <v>32</v>
      </c>
      <c r="M449">
        <v>1.3</v>
      </c>
      <c r="N449" t="s">
        <v>28</v>
      </c>
      <c r="O449" t="s">
        <v>29</v>
      </c>
      <c r="P449" t="s">
        <v>156</v>
      </c>
      <c r="Q449" t="s">
        <v>1470</v>
      </c>
      <c r="R449" t="s">
        <v>32</v>
      </c>
      <c r="S449">
        <v>1.75</v>
      </c>
    </row>
    <row r="450" spans="1:19" ht="27.6" hidden="1" x14ac:dyDescent="0.25">
      <c r="A450" t="s">
        <v>1471</v>
      </c>
      <c r="B450" t="s">
        <v>1472</v>
      </c>
      <c r="C450" t="str">
        <f>HYPERLINK("https://www.ti.com.cn/product/cn/OPA835/samplebuy","订购和质量")</f>
        <v>订购和质量</v>
      </c>
      <c r="D450" t="s">
        <v>50</v>
      </c>
      <c r="E450">
        <v>1</v>
      </c>
      <c r="F450">
        <v>2.5</v>
      </c>
      <c r="G450">
        <v>5.5</v>
      </c>
      <c r="H450">
        <v>30</v>
      </c>
      <c r="I450">
        <v>160</v>
      </c>
      <c r="J450" s="1" t="s">
        <v>44</v>
      </c>
      <c r="K450">
        <v>0.5</v>
      </c>
      <c r="L450" t="s">
        <v>87</v>
      </c>
      <c r="M450">
        <v>0.25</v>
      </c>
      <c r="N450" t="s">
        <v>38</v>
      </c>
      <c r="O450" t="s">
        <v>29</v>
      </c>
      <c r="P450" t="s">
        <v>1473</v>
      </c>
      <c r="Q450" t="s">
        <v>1474</v>
      </c>
      <c r="R450" t="s">
        <v>32</v>
      </c>
      <c r="S450">
        <v>2.25</v>
      </c>
    </row>
    <row r="451" spans="1:19" ht="41.4" x14ac:dyDescent="0.25">
      <c r="A451" t="s">
        <v>1475</v>
      </c>
      <c r="B451" t="s">
        <v>1476</v>
      </c>
      <c r="C451" t="str">
        <f>HYPERLINK("https://www.ti.com.cn/product/cn/OPA2322/samplebuy","订购和质量")</f>
        <v>订购和质量</v>
      </c>
      <c r="D451" t="s">
        <v>25</v>
      </c>
      <c r="E451">
        <v>2</v>
      </c>
      <c r="F451">
        <v>1.8</v>
      </c>
      <c r="G451">
        <v>5.5</v>
      </c>
      <c r="H451">
        <v>20</v>
      </c>
      <c r="I451">
        <v>10</v>
      </c>
      <c r="J451" s="1" t="s">
        <v>26</v>
      </c>
      <c r="K451">
        <v>2</v>
      </c>
      <c r="L451" s="1" t="s">
        <v>269</v>
      </c>
      <c r="M451">
        <v>1.5</v>
      </c>
      <c r="N451" t="s">
        <v>38</v>
      </c>
      <c r="O451" t="s">
        <v>29</v>
      </c>
      <c r="P451" t="s">
        <v>1477</v>
      </c>
      <c r="Q451" t="s">
        <v>1478</v>
      </c>
      <c r="R451" t="s">
        <v>32</v>
      </c>
      <c r="S451">
        <v>1.8</v>
      </c>
    </row>
    <row r="452" spans="1:19" ht="27.6" hidden="1" x14ac:dyDescent="0.25">
      <c r="A452" t="s">
        <v>1479</v>
      </c>
      <c r="B452" t="s">
        <v>1480</v>
      </c>
      <c r="C452" t="str">
        <f>HYPERLINK("https://www.ti.com.cn/product/cn/OPA836/samplebuy","订购和质量")</f>
        <v>订购和质量</v>
      </c>
      <c r="D452" t="s">
        <v>50</v>
      </c>
      <c r="E452">
        <v>1</v>
      </c>
      <c r="F452">
        <v>2.5</v>
      </c>
      <c r="G452">
        <v>5.5</v>
      </c>
      <c r="H452">
        <v>118</v>
      </c>
      <c r="I452">
        <v>560</v>
      </c>
      <c r="J452" s="1" t="s">
        <v>44</v>
      </c>
      <c r="K452">
        <v>0.4</v>
      </c>
      <c r="L452" t="s">
        <v>87</v>
      </c>
      <c r="M452">
        <v>1</v>
      </c>
      <c r="N452" t="s">
        <v>38</v>
      </c>
      <c r="O452" t="s">
        <v>29</v>
      </c>
      <c r="P452" t="s">
        <v>1473</v>
      </c>
      <c r="Q452" t="s">
        <v>1481</v>
      </c>
      <c r="R452" t="s">
        <v>32</v>
      </c>
      <c r="S452">
        <v>1.1000000000000001</v>
      </c>
    </row>
    <row r="453" spans="1:19" x14ac:dyDescent="0.25">
      <c r="A453" t="s">
        <v>1482</v>
      </c>
      <c r="B453" t="s">
        <v>1483</v>
      </c>
      <c r="C453" t="str">
        <f>HYPERLINK("https://www.ti.com.cn/product/cn/TLC082-Q1/samplebuy","订购和质量")</f>
        <v>订购和质量</v>
      </c>
      <c r="D453" t="s">
        <v>25</v>
      </c>
      <c r="E453">
        <v>2</v>
      </c>
      <c r="F453">
        <v>4.5</v>
      </c>
      <c r="G453">
        <v>16</v>
      </c>
      <c r="H453">
        <v>10</v>
      </c>
      <c r="I453">
        <v>16</v>
      </c>
      <c r="J453" t="s">
        <v>127</v>
      </c>
      <c r="K453">
        <v>1.9</v>
      </c>
      <c r="L453" t="s">
        <v>32</v>
      </c>
      <c r="M453">
        <v>1.8</v>
      </c>
      <c r="N453" t="s">
        <v>28</v>
      </c>
      <c r="O453" t="s">
        <v>29</v>
      </c>
      <c r="P453" t="s">
        <v>109</v>
      </c>
      <c r="Q453" t="s">
        <v>1484</v>
      </c>
      <c r="R453" t="s">
        <v>32</v>
      </c>
      <c r="S453">
        <v>1.2</v>
      </c>
    </row>
    <row r="454" spans="1:19" ht="27.6" x14ac:dyDescent="0.25">
      <c r="A454" t="s">
        <v>1485</v>
      </c>
      <c r="B454" t="s">
        <v>1486</v>
      </c>
      <c r="C454" t="str">
        <f>HYPERLINK("https://www.ti.com.cn/product/cn/TLV2402-Q1/samplebuy","订购和质量")</f>
        <v>订购和质量</v>
      </c>
      <c r="D454" t="s">
        <v>25</v>
      </c>
      <c r="E454">
        <v>2</v>
      </c>
      <c r="F454">
        <v>2.5</v>
      </c>
      <c r="G454">
        <v>16</v>
      </c>
      <c r="H454">
        <v>5.4999999999999997E-3</v>
      </c>
      <c r="I454">
        <v>2.5000000000000001E-3</v>
      </c>
      <c r="J454" s="1" t="s">
        <v>26</v>
      </c>
      <c r="K454">
        <v>1.9</v>
      </c>
      <c r="L454" t="s">
        <v>32</v>
      </c>
      <c r="M454">
        <v>8.8000000000000003E-4</v>
      </c>
      <c r="N454" t="s">
        <v>28</v>
      </c>
      <c r="O454" t="s">
        <v>29</v>
      </c>
      <c r="P454" t="s">
        <v>156</v>
      </c>
      <c r="Q454" t="s">
        <v>1487</v>
      </c>
      <c r="R454" t="s">
        <v>32</v>
      </c>
      <c r="S454">
        <v>3</v>
      </c>
    </row>
    <row r="455" spans="1:19" ht="27.6" hidden="1" x14ac:dyDescent="0.25">
      <c r="A455" t="s">
        <v>1488</v>
      </c>
      <c r="B455" t="s">
        <v>1489</v>
      </c>
      <c r="C455" t="str">
        <f>HYPERLINK("https://www.ti.com.cn/product/cn/OPA376-Q1/samplebuy","订购和质量")</f>
        <v>订购和质量</v>
      </c>
      <c r="D455" t="s">
        <v>56</v>
      </c>
      <c r="E455">
        <v>1</v>
      </c>
      <c r="F455">
        <v>2.2000000000000002</v>
      </c>
      <c r="G455">
        <v>5.5</v>
      </c>
      <c r="H455">
        <v>5.5</v>
      </c>
      <c r="I455">
        <v>2</v>
      </c>
      <c r="J455" s="1" t="s">
        <v>26</v>
      </c>
      <c r="K455">
        <v>2.5000000000000001E-2</v>
      </c>
      <c r="L455" s="1" t="s">
        <v>879</v>
      </c>
      <c r="M455">
        <v>0.76</v>
      </c>
      <c r="N455" t="s">
        <v>28</v>
      </c>
      <c r="O455" t="s">
        <v>29</v>
      </c>
      <c r="P455" t="s">
        <v>79</v>
      </c>
      <c r="Q455" t="s">
        <v>1490</v>
      </c>
      <c r="R455" t="s">
        <v>194</v>
      </c>
      <c r="S455">
        <v>0.32</v>
      </c>
    </row>
    <row r="456" spans="1:19" ht="27.6" x14ac:dyDescent="0.25">
      <c r="A456" t="s">
        <v>1491</v>
      </c>
      <c r="B456" t="s">
        <v>1492</v>
      </c>
      <c r="C456" t="str">
        <f>HYPERLINK("https://www.ti.com.cn/product/cn/LMV796-Q1/samplebuy","订购和质量")</f>
        <v>订购和质量</v>
      </c>
      <c r="D456" t="s">
        <v>25</v>
      </c>
      <c r="E456">
        <v>1</v>
      </c>
      <c r="F456">
        <v>1.8</v>
      </c>
      <c r="G456">
        <v>5</v>
      </c>
      <c r="H456">
        <v>17</v>
      </c>
      <c r="I456">
        <v>9.5</v>
      </c>
      <c r="J456" s="1" t="s">
        <v>44</v>
      </c>
      <c r="K456">
        <v>1.35</v>
      </c>
      <c r="L456" t="s">
        <v>32</v>
      </c>
      <c r="M456">
        <v>1.1499999999999999</v>
      </c>
      <c r="N456" t="s">
        <v>28</v>
      </c>
      <c r="O456" t="s">
        <v>29</v>
      </c>
      <c r="P456" t="s">
        <v>79</v>
      </c>
      <c r="Q456" t="s">
        <v>1493</v>
      </c>
      <c r="R456" t="s">
        <v>32</v>
      </c>
      <c r="S456">
        <v>1</v>
      </c>
    </row>
    <row r="457" spans="1:19" ht="27.6" hidden="1" x14ac:dyDescent="0.25">
      <c r="A457" t="s">
        <v>1494</v>
      </c>
      <c r="B457" t="s">
        <v>1495</v>
      </c>
      <c r="C457" t="str">
        <f>HYPERLINK("https://www.ti.com.cn/product/cn/TLC2201-SP/samplebuy","订购和质量")</f>
        <v>订购和质量</v>
      </c>
      <c r="D457" t="s">
        <v>56</v>
      </c>
      <c r="E457">
        <v>1</v>
      </c>
      <c r="F457">
        <v>4.5999999999999996</v>
      </c>
      <c r="G457">
        <v>16</v>
      </c>
      <c r="H457">
        <v>1.8</v>
      </c>
      <c r="I457">
        <v>2.5</v>
      </c>
      <c r="J457" s="1" t="s">
        <v>44</v>
      </c>
      <c r="K457">
        <v>0.2</v>
      </c>
      <c r="L457" t="s">
        <v>32</v>
      </c>
      <c r="M457">
        <v>1</v>
      </c>
      <c r="N457" t="s">
        <v>99</v>
      </c>
      <c r="O457" t="s">
        <v>100</v>
      </c>
      <c r="P457" t="s">
        <v>1496</v>
      </c>
      <c r="Q457" t="s">
        <v>1497</v>
      </c>
      <c r="R457" t="s">
        <v>32</v>
      </c>
      <c r="S457">
        <v>0.5</v>
      </c>
    </row>
    <row r="458" spans="1:19" ht="27.6" hidden="1" x14ac:dyDescent="0.25">
      <c r="A458" t="s">
        <v>1498</v>
      </c>
      <c r="B458" t="s">
        <v>1499</v>
      </c>
      <c r="C458" t="str">
        <f>HYPERLINK("https://www.ti.com.cn/product/cn/THS6226/samplebuy","订购和质量")</f>
        <v>订购和质量</v>
      </c>
      <c r="D458" t="s">
        <v>385</v>
      </c>
      <c r="E458">
        <v>2</v>
      </c>
      <c r="F458">
        <v>10</v>
      </c>
      <c r="G458">
        <v>30</v>
      </c>
      <c r="H458">
        <v>125</v>
      </c>
      <c r="I458">
        <v>1500</v>
      </c>
      <c r="J458" t="s">
        <v>36</v>
      </c>
      <c r="K458">
        <v>5</v>
      </c>
      <c r="L458" s="1" t="s">
        <v>147</v>
      </c>
      <c r="M458">
        <v>23.5</v>
      </c>
      <c r="N458" t="s">
        <v>38</v>
      </c>
      <c r="O458" t="s">
        <v>39</v>
      </c>
      <c r="P458" t="s">
        <v>1205</v>
      </c>
      <c r="Q458" t="s">
        <v>157</v>
      </c>
      <c r="R458" t="s">
        <v>32</v>
      </c>
      <c r="S458">
        <v>15</v>
      </c>
    </row>
    <row r="459" spans="1:19" ht="27.6" hidden="1" x14ac:dyDescent="0.25">
      <c r="A459" t="s">
        <v>1500</v>
      </c>
      <c r="B459" t="s">
        <v>1501</v>
      </c>
      <c r="C459" t="str">
        <f>HYPERLINK("https://www.ti.com.cn/product/cn/SM73302/samplebuy","订购和质量")</f>
        <v>订购和质量</v>
      </c>
      <c r="D459" t="s">
        <v>50</v>
      </c>
      <c r="E459">
        <v>1</v>
      </c>
      <c r="F459">
        <v>1.8</v>
      </c>
      <c r="G459">
        <v>5.5</v>
      </c>
      <c r="H459">
        <v>88</v>
      </c>
      <c r="I459">
        <v>28</v>
      </c>
      <c r="J459" s="1" t="s">
        <v>44</v>
      </c>
      <c r="K459">
        <v>0.15</v>
      </c>
      <c r="L459" t="s">
        <v>313</v>
      </c>
      <c r="M459">
        <v>1.1499999999999999</v>
      </c>
      <c r="N459" t="s">
        <v>38</v>
      </c>
      <c r="O459" t="s">
        <v>29</v>
      </c>
      <c r="P459" t="s">
        <v>79</v>
      </c>
      <c r="Q459" t="s">
        <v>1502</v>
      </c>
      <c r="R459" t="s">
        <v>32</v>
      </c>
      <c r="S459">
        <v>1</v>
      </c>
    </row>
    <row r="460" spans="1:19" ht="27.6" hidden="1" x14ac:dyDescent="0.25">
      <c r="A460" t="s">
        <v>1503</v>
      </c>
      <c r="B460" t="s">
        <v>1504</v>
      </c>
      <c r="C460" t="str">
        <f>HYPERLINK("https://www.ti.com.cn/product/cn/OPA4140/samplebuy","订购和质量")</f>
        <v>订购和质量</v>
      </c>
      <c r="D460" t="s">
        <v>56</v>
      </c>
      <c r="E460">
        <v>4</v>
      </c>
      <c r="F460">
        <v>4.5</v>
      </c>
      <c r="G460">
        <v>36</v>
      </c>
      <c r="H460">
        <v>11</v>
      </c>
      <c r="I460">
        <v>20</v>
      </c>
      <c r="J460" s="1" t="s">
        <v>44</v>
      </c>
      <c r="K460">
        <v>0.12</v>
      </c>
      <c r="L460" t="s">
        <v>32</v>
      </c>
      <c r="M460">
        <v>1.8</v>
      </c>
      <c r="N460" t="s">
        <v>38</v>
      </c>
      <c r="O460" t="s">
        <v>29</v>
      </c>
      <c r="P460" t="s">
        <v>201</v>
      </c>
      <c r="Q460" t="s">
        <v>1505</v>
      </c>
      <c r="R460" t="s">
        <v>32</v>
      </c>
      <c r="S460">
        <v>0.35</v>
      </c>
    </row>
    <row r="461" spans="1:19" ht="27.6" x14ac:dyDescent="0.25">
      <c r="A461" t="s">
        <v>1506</v>
      </c>
      <c r="B461" t="s">
        <v>1507</v>
      </c>
      <c r="C461" t="str">
        <f>HYPERLINK("https://www.ti.com.cn/product/cn/RC4580-Q1/samplebuy","订购和质量")</f>
        <v>订购和质量</v>
      </c>
      <c r="D461" s="1" t="s">
        <v>751</v>
      </c>
      <c r="E461">
        <v>2</v>
      </c>
      <c r="F461">
        <v>4</v>
      </c>
      <c r="G461">
        <v>32</v>
      </c>
      <c r="H461">
        <v>12</v>
      </c>
      <c r="I461">
        <v>5</v>
      </c>
      <c r="J461" t="s">
        <v>36</v>
      </c>
      <c r="K461">
        <v>3</v>
      </c>
      <c r="L461" t="s">
        <v>1275</v>
      </c>
      <c r="M461">
        <v>1.5</v>
      </c>
      <c r="N461" t="s">
        <v>28</v>
      </c>
      <c r="O461" t="s">
        <v>29</v>
      </c>
      <c r="P461" t="s">
        <v>1508</v>
      </c>
      <c r="Q461" t="s">
        <v>1509</v>
      </c>
      <c r="R461" t="s">
        <v>32</v>
      </c>
      <c r="S461">
        <v>0</v>
      </c>
    </row>
    <row r="462" spans="1:19" ht="27.6" x14ac:dyDescent="0.25">
      <c r="A462" t="s">
        <v>1510</v>
      </c>
      <c r="B462" t="s">
        <v>1511</v>
      </c>
      <c r="C462" t="str">
        <f>HYPERLINK("https://www.ti.com.cn/product/cn/TLV2434A-Q1/samplebuy","订购和质量")</f>
        <v>订购和质量</v>
      </c>
      <c r="D462" t="s">
        <v>25</v>
      </c>
      <c r="E462">
        <v>4</v>
      </c>
      <c r="F462">
        <v>2.7</v>
      </c>
      <c r="G462">
        <v>10</v>
      </c>
      <c r="H462">
        <v>0.5</v>
      </c>
      <c r="I462">
        <v>0.25</v>
      </c>
      <c r="J462" s="1" t="s">
        <v>44</v>
      </c>
      <c r="K462">
        <v>0.95</v>
      </c>
      <c r="L462" t="s">
        <v>32</v>
      </c>
      <c r="M462">
        <v>0.1</v>
      </c>
      <c r="N462" t="s">
        <v>28</v>
      </c>
      <c r="O462" t="s">
        <v>29</v>
      </c>
      <c r="P462" t="s">
        <v>201</v>
      </c>
      <c r="Q462" t="s">
        <v>1512</v>
      </c>
      <c r="R462" t="s">
        <v>32</v>
      </c>
      <c r="S462">
        <v>2</v>
      </c>
    </row>
    <row r="463" spans="1:19" ht="27.6" x14ac:dyDescent="0.25">
      <c r="A463" t="s">
        <v>1513</v>
      </c>
      <c r="B463" t="s">
        <v>1514</v>
      </c>
      <c r="C463" t="str">
        <f>HYPERLINK("https://www.ti.com.cn/product/cn/OPA171/samplebuy","订购和质量")</f>
        <v>订购和质量</v>
      </c>
      <c r="D463" t="s">
        <v>25</v>
      </c>
      <c r="E463">
        <v>1</v>
      </c>
      <c r="F463">
        <v>2.7</v>
      </c>
      <c r="G463">
        <v>36</v>
      </c>
      <c r="H463">
        <v>3</v>
      </c>
      <c r="I463">
        <v>1.5</v>
      </c>
      <c r="J463" s="1" t="s">
        <v>44</v>
      </c>
      <c r="K463">
        <v>1.8</v>
      </c>
      <c r="L463" s="1" t="s">
        <v>1160</v>
      </c>
      <c r="M463">
        <v>0.47499999999999998</v>
      </c>
      <c r="N463" t="s">
        <v>38</v>
      </c>
      <c r="O463" t="s">
        <v>29</v>
      </c>
      <c r="P463" t="s">
        <v>1435</v>
      </c>
      <c r="Q463" t="s">
        <v>962</v>
      </c>
      <c r="R463" t="s">
        <v>32</v>
      </c>
      <c r="S463">
        <v>0.3</v>
      </c>
    </row>
    <row r="464" spans="1:19" ht="27.6" hidden="1" x14ac:dyDescent="0.25">
      <c r="A464" t="s">
        <v>1515</v>
      </c>
      <c r="B464" t="s">
        <v>1516</v>
      </c>
      <c r="C464" t="str">
        <f>HYPERLINK("https://www.ti.com.cn/product/cn/OPA4377/samplebuy","订购和质量")</f>
        <v>订购和质量</v>
      </c>
      <c r="D464" t="s">
        <v>56</v>
      </c>
      <c r="E464">
        <v>4</v>
      </c>
      <c r="F464">
        <v>2.2000000000000002</v>
      </c>
      <c r="G464">
        <v>5.5</v>
      </c>
      <c r="H464">
        <v>5.5</v>
      </c>
      <c r="I464">
        <v>2</v>
      </c>
      <c r="J464" s="1" t="s">
        <v>26</v>
      </c>
      <c r="K464">
        <v>1</v>
      </c>
      <c r="L464" t="s">
        <v>509</v>
      </c>
      <c r="M464">
        <v>0.76</v>
      </c>
      <c r="N464" t="s">
        <v>38</v>
      </c>
      <c r="O464" t="s">
        <v>29</v>
      </c>
      <c r="P464" t="s">
        <v>94</v>
      </c>
      <c r="Q464" t="s">
        <v>1006</v>
      </c>
      <c r="R464" t="s">
        <v>32</v>
      </c>
      <c r="S464">
        <v>0.32</v>
      </c>
    </row>
    <row r="465" spans="1:19" hidden="1" x14ac:dyDescent="0.25">
      <c r="A465" t="s">
        <v>1517</v>
      </c>
      <c r="B465" t="s">
        <v>1518</v>
      </c>
      <c r="C465" t="str">
        <f>HYPERLINK("https://www.ti.com.cn/product/cn/OPA4209/samplebuy","订购和质量")</f>
        <v>订购和质量</v>
      </c>
      <c r="D465" t="s">
        <v>56</v>
      </c>
      <c r="E465">
        <v>4</v>
      </c>
      <c r="F465">
        <v>4.5</v>
      </c>
      <c r="G465">
        <v>36</v>
      </c>
      <c r="H465">
        <v>18</v>
      </c>
      <c r="I465">
        <v>6.4</v>
      </c>
      <c r="J465" t="s">
        <v>57</v>
      </c>
      <c r="K465">
        <v>0.15</v>
      </c>
      <c r="L465" t="s">
        <v>32</v>
      </c>
      <c r="M465">
        <v>2.2000000000000002</v>
      </c>
      <c r="N465" t="s">
        <v>38</v>
      </c>
      <c r="O465" t="s">
        <v>29</v>
      </c>
      <c r="P465" t="s">
        <v>94</v>
      </c>
      <c r="Q465" t="s">
        <v>1519</v>
      </c>
      <c r="R465" t="s">
        <v>32</v>
      </c>
      <c r="S465">
        <v>1</v>
      </c>
    </row>
    <row r="466" spans="1:19" hidden="1" x14ac:dyDescent="0.25">
      <c r="A466" t="s">
        <v>1520</v>
      </c>
      <c r="B466" t="s">
        <v>1521</v>
      </c>
      <c r="C466" t="str">
        <f>HYPERLINK("https://www.ti.com.cn/product/cn/OPA209/samplebuy","订购和质量")</f>
        <v>订购和质量</v>
      </c>
      <c r="D466" t="s">
        <v>56</v>
      </c>
      <c r="E466">
        <v>1</v>
      </c>
      <c r="F466">
        <v>4.5</v>
      </c>
      <c r="G466">
        <v>36</v>
      </c>
      <c r="H466">
        <v>18</v>
      </c>
      <c r="I466">
        <v>6.4</v>
      </c>
      <c r="J466" t="s">
        <v>57</v>
      </c>
      <c r="K466">
        <v>0.15</v>
      </c>
      <c r="L466" t="s">
        <v>32</v>
      </c>
      <c r="M466">
        <v>2.2000000000000002</v>
      </c>
      <c r="N466" t="s">
        <v>38</v>
      </c>
      <c r="O466" t="s">
        <v>29</v>
      </c>
      <c r="P466" t="s">
        <v>322</v>
      </c>
      <c r="Q466" t="s">
        <v>742</v>
      </c>
      <c r="R466" t="s">
        <v>32</v>
      </c>
      <c r="S466">
        <v>1</v>
      </c>
    </row>
    <row r="467" spans="1:19" ht="55.2" hidden="1" x14ac:dyDescent="0.25">
      <c r="A467" t="s">
        <v>1522</v>
      </c>
      <c r="B467" t="s">
        <v>1523</v>
      </c>
      <c r="C467" t="str">
        <f>HYPERLINK("https://www.ti.com.cn/product/cn/OPA2320/samplebuy","订购和质量")</f>
        <v>订购和质量</v>
      </c>
      <c r="D467" t="s">
        <v>56</v>
      </c>
      <c r="E467">
        <v>2</v>
      </c>
      <c r="F467">
        <v>1.8</v>
      </c>
      <c r="G467">
        <v>5.5</v>
      </c>
      <c r="H467">
        <v>20</v>
      </c>
      <c r="I467">
        <v>10</v>
      </c>
      <c r="J467" s="1" t="s">
        <v>26</v>
      </c>
      <c r="K467">
        <v>0.15</v>
      </c>
      <c r="L467" s="1" t="s">
        <v>1524</v>
      </c>
      <c r="M467">
        <v>1.5</v>
      </c>
      <c r="N467" t="s">
        <v>38</v>
      </c>
      <c r="O467" t="s">
        <v>29</v>
      </c>
      <c r="P467" t="s">
        <v>1477</v>
      </c>
      <c r="Q467" t="s">
        <v>1525</v>
      </c>
      <c r="R467" t="s">
        <v>32</v>
      </c>
      <c r="S467">
        <v>1.5</v>
      </c>
    </row>
    <row r="468" spans="1:19" ht="27.6" hidden="1" x14ac:dyDescent="0.25">
      <c r="A468" t="s">
        <v>1526</v>
      </c>
      <c r="B468" t="s">
        <v>1527</v>
      </c>
      <c r="C468" t="str">
        <f>HYPERLINK("https://www.ti.com.cn/product/cn/OPA140/samplebuy","订购和质量")</f>
        <v>订购和质量</v>
      </c>
      <c r="D468" t="s">
        <v>56</v>
      </c>
      <c r="E468">
        <v>1</v>
      </c>
      <c r="F468">
        <v>4.5</v>
      </c>
      <c r="G468">
        <v>36</v>
      </c>
      <c r="H468">
        <v>11</v>
      </c>
      <c r="I468">
        <v>20</v>
      </c>
      <c r="J468" s="1" t="s">
        <v>44</v>
      </c>
      <c r="K468">
        <v>0.12</v>
      </c>
      <c r="L468" t="s">
        <v>32</v>
      </c>
      <c r="M468">
        <v>1.8</v>
      </c>
      <c r="N468" t="s">
        <v>38</v>
      </c>
      <c r="O468" t="s">
        <v>29</v>
      </c>
      <c r="P468" t="s">
        <v>322</v>
      </c>
      <c r="Q468" t="s">
        <v>298</v>
      </c>
      <c r="R468" t="s">
        <v>32</v>
      </c>
      <c r="S468">
        <v>0.35</v>
      </c>
    </row>
    <row r="469" spans="1:19" ht="27.6" x14ac:dyDescent="0.25">
      <c r="A469" t="s">
        <v>1528</v>
      </c>
      <c r="B469" t="s">
        <v>1529</v>
      </c>
      <c r="C469" t="str">
        <f>HYPERLINK("https://www.ti.com.cn/product/cn/LM833/samplebuy","订购和质量")</f>
        <v>订购和质量</v>
      </c>
      <c r="D469" s="1" t="s">
        <v>751</v>
      </c>
      <c r="E469">
        <v>2</v>
      </c>
      <c r="F469">
        <v>10</v>
      </c>
      <c r="G469">
        <v>36</v>
      </c>
      <c r="H469">
        <v>16</v>
      </c>
      <c r="I469">
        <v>7</v>
      </c>
      <c r="J469" t="s">
        <v>36</v>
      </c>
      <c r="K469">
        <v>2</v>
      </c>
      <c r="L469" t="s">
        <v>32</v>
      </c>
      <c r="M469">
        <v>2</v>
      </c>
      <c r="N469" t="s">
        <v>38</v>
      </c>
      <c r="O469" t="s">
        <v>39</v>
      </c>
      <c r="P469" t="s">
        <v>1530</v>
      </c>
      <c r="Q469" t="s">
        <v>1531</v>
      </c>
      <c r="R469" t="s">
        <v>32</v>
      </c>
      <c r="S469">
        <v>2</v>
      </c>
    </row>
    <row r="470" spans="1:19" ht="27.6" hidden="1" x14ac:dyDescent="0.25">
      <c r="A470" t="s">
        <v>1532</v>
      </c>
      <c r="B470" t="s">
        <v>1533</v>
      </c>
      <c r="C470" t="str">
        <f>HYPERLINK("https://www.ti.com.cn/product/cn/OPA377/samplebuy","订购和质量")</f>
        <v>订购和质量</v>
      </c>
      <c r="D470" t="s">
        <v>56</v>
      </c>
      <c r="E470">
        <v>1</v>
      </c>
      <c r="F470">
        <v>2.2000000000000002</v>
      </c>
      <c r="G470">
        <v>5.5</v>
      </c>
      <c r="H470">
        <v>5.5</v>
      </c>
      <c r="I470">
        <v>2</v>
      </c>
      <c r="J470" s="1" t="s">
        <v>26</v>
      </c>
      <c r="K470">
        <v>1</v>
      </c>
      <c r="L470" s="1" t="s">
        <v>1160</v>
      </c>
      <c r="M470">
        <v>0.76</v>
      </c>
      <c r="N470" t="s">
        <v>38</v>
      </c>
      <c r="O470" t="s">
        <v>29</v>
      </c>
      <c r="P470" t="s">
        <v>281</v>
      </c>
      <c r="Q470" t="s">
        <v>774</v>
      </c>
      <c r="R470" t="s">
        <v>32</v>
      </c>
      <c r="S470">
        <v>0.32</v>
      </c>
    </row>
    <row r="471" spans="1:19" ht="27.6" hidden="1" x14ac:dyDescent="0.25">
      <c r="A471" t="s">
        <v>1534</v>
      </c>
      <c r="B471" t="s">
        <v>1535</v>
      </c>
      <c r="C471" t="str">
        <f>HYPERLINK("https://www.ti.com.cn/product/cn/LMV772-Q1/samplebuy","订购和质量")</f>
        <v>订购和质量</v>
      </c>
      <c r="D471" t="s">
        <v>56</v>
      </c>
      <c r="E471">
        <v>2</v>
      </c>
      <c r="F471">
        <v>2.7</v>
      </c>
      <c r="G471">
        <v>5</v>
      </c>
      <c r="H471">
        <v>3.5</v>
      </c>
      <c r="I471">
        <v>1.4</v>
      </c>
      <c r="J471" s="1" t="s">
        <v>44</v>
      </c>
      <c r="K471">
        <v>1</v>
      </c>
      <c r="L471" t="s">
        <v>32</v>
      </c>
      <c r="M471">
        <v>0.6</v>
      </c>
      <c r="N471" t="s">
        <v>28</v>
      </c>
      <c r="O471" t="s">
        <v>29</v>
      </c>
      <c r="P471" t="s">
        <v>156</v>
      </c>
      <c r="Q471" t="s">
        <v>1536</v>
      </c>
      <c r="R471" t="s">
        <v>32</v>
      </c>
      <c r="S471">
        <v>0.35</v>
      </c>
    </row>
    <row r="472" spans="1:19" ht="27.6" hidden="1" x14ac:dyDescent="0.25">
      <c r="A472" t="s">
        <v>1537</v>
      </c>
      <c r="B472" t="s">
        <v>1538</v>
      </c>
      <c r="C472" t="str">
        <f>HYPERLINK("https://www.ti.com.cn/product/cn/OPA2670/samplebuy","订购和质量")</f>
        <v>订购和质量</v>
      </c>
      <c r="D472" t="s">
        <v>385</v>
      </c>
      <c r="E472">
        <v>1</v>
      </c>
      <c r="F472">
        <v>5.5</v>
      </c>
      <c r="G472">
        <v>12.6</v>
      </c>
      <c r="H472">
        <v>1400</v>
      </c>
      <c r="I472">
        <v>5000</v>
      </c>
      <c r="J472" t="s">
        <v>36</v>
      </c>
      <c r="K472">
        <v>6</v>
      </c>
      <c r="L472" s="1" t="s">
        <v>147</v>
      </c>
      <c r="M472">
        <v>30.5</v>
      </c>
      <c r="N472" t="s">
        <v>38</v>
      </c>
      <c r="O472" t="s">
        <v>39</v>
      </c>
      <c r="P472" t="s">
        <v>148</v>
      </c>
      <c r="Q472" t="s">
        <v>1539</v>
      </c>
      <c r="R472" t="s">
        <v>32</v>
      </c>
      <c r="S472">
        <v>8</v>
      </c>
    </row>
    <row r="473" spans="1:19" ht="27.6" hidden="1" x14ac:dyDescent="0.25">
      <c r="A473" t="s">
        <v>1540</v>
      </c>
      <c r="B473" t="s">
        <v>1541</v>
      </c>
      <c r="C473" t="str">
        <f>HYPERLINK("https://www.ti.com.cn/product/cn/OPA2140/samplebuy","订购和质量")</f>
        <v>订购和质量</v>
      </c>
      <c r="D473" t="s">
        <v>56</v>
      </c>
      <c r="E473">
        <v>2</v>
      </c>
      <c r="F473">
        <v>4.5</v>
      </c>
      <c r="G473">
        <v>36</v>
      </c>
      <c r="H473">
        <v>11</v>
      </c>
      <c r="I473">
        <v>20</v>
      </c>
      <c r="J473" s="1" t="s">
        <v>44</v>
      </c>
      <c r="K473">
        <v>0.12</v>
      </c>
      <c r="L473" t="s">
        <v>188</v>
      </c>
      <c r="M473">
        <v>1.8</v>
      </c>
      <c r="N473" t="s">
        <v>38</v>
      </c>
      <c r="O473" t="s">
        <v>29</v>
      </c>
      <c r="P473" t="s">
        <v>30</v>
      </c>
      <c r="Q473" t="s">
        <v>1542</v>
      </c>
      <c r="R473" t="s">
        <v>32</v>
      </c>
      <c r="S473">
        <v>0.35</v>
      </c>
    </row>
    <row r="474" spans="1:19" hidden="1" x14ac:dyDescent="0.25">
      <c r="A474" t="s">
        <v>1543</v>
      </c>
      <c r="B474" t="s">
        <v>1544</v>
      </c>
      <c r="C474" t="str">
        <f>HYPERLINK("https://www.ti.com.cn/product/cn/OPA2209/samplebuy","订购和质量")</f>
        <v>订购和质量</v>
      </c>
      <c r="D474" t="s">
        <v>56</v>
      </c>
      <c r="E474">
        <v>2</v>
      </c>
      <c r="F474">
        <v>4.5</v>
      </c>
      <c r="G474">
        <v>36</v>
      </c>
      <c r="H474">
        <v>18</v>
      </c>
      <c r="I474">
        <v>6.4</v>
      </c>
      <c r="J474" t="s">
        <v>57</v>
      </c>
      <c r="K474">
        <v>0.15</v>
      </c>
      <c r="L474" t="s">
        <v>32</v>
      </c>
      <c r="M474">
        <v>2.2000000000000002</v>
      </c>
      <c r="N474" t="s">
        <v>38</v>
      </c>
      <c r="O474" t="s">
        <v>29</v>
      </c>
      <c r="P474" t="s">
        <v>30</v>
      </c>
      <c r="Q474" t="s">
        <v>1545</v>
      </c>
      <c r="R474" t="s">
        <v>32</v>
      </c>
      <c r="S474">
        <v>1</v>
      </c>
    </row>
    <row r="475" spans="1:19" ht="41.4" hidden="1" x14ac:dyDescent="0.25">
      <c r="A475" t="s">
        <v>1546</v>
      </c>
      <c r="B475" t="s">
        <v>1547</v>
      </c>
      <c r="C475" t="str">
        <f>HYPERLINK("https://www.ti.com.cn/product/cn/OPA4330/samplebuy","订购和质量")</f>
        <v>订购和质量</v>
      </c>
      <c r="D475" t="s">
        <v>56</v>
      </c>
      <c r="E475">
        <v>4</v>
      </c>
      <c r="F475">
        <v>1.8</v>
      </c>
      <c r="G475">
        <v>5.5</v>
      </c>
      <c r="H475">
        <v>0.35</v>
      </c>
      <c r="I475">
        <v>0.16</v>
      </c>
      <c r="J475" s="1" t="s">
        <v>26</v>
      </c>
      <c r="K475">
        <v>0.05</v>
      </c>
      <c r="L475" s="1" t="s">
        <v>741</v>
      </c>
      <c r="M475">
        <v>2.1000000000000001E-2</v>
      </c>
      <c r="N475" t="s">
        <v>38</v>
      </c>
      <c r="O475" t="s">
        <v>29</v>
      </c>
      <c r="P475" t="s">
        <v>1548</v>
      </c>
      <c r="Q475" t="s">
        <v>1549</v>
      </c>
      <c r="R475" t="s">
        <v>32</v>
      </c>
      <c r="S475">
        <v>0.02</v>
      </c>
    </row>
    <row r="476" spans="1:19" ht="27.6" hidden="1" x14ac:dyDescent="0.25">
      <c r="A476" t="s">
        <v>1550</v>
      </c>
      <c r="B476" t="s">
        <v>1551</v>
      </c>
      <c r="C476" t="str">
        <f>HYPERLINK("https://www.ti.com.cn/product/cn/OPA333-Q1/samplebuy","订购和质量")</f>
        <v>订购和质量</v>
      </c>
      <c r="D476" t="s">
        <v>56</v>
      </c>
      <c r="E476">
        <v>1</v>
      </c>
      <c r="F476">
        <v>1.8</v>
      </c>
      <c r="G476">
        <v>5.5</v>
      </c>
      <c r="H476">
        <v>0.35</v>
      </c>
      <c r="I476">
        <v>0.16</v>
      </c>
      <c r="J476" s="1" t="s">
        <v>26</v>
      </c>
      <c r="K476">
        <v>0.01</v>
      </c>
      <c r="L476" s="1" t="s">
        <v>74</v>
      </c>
      <c r="M476">
        <v>1.7000000000000001E-2</v>
      </c>
      <c r="N476" t="s">
        <v>28</v>
      </c>
      <c r="O476" t="s">
        <v>29</v>
      </c>
      <c r="P476" t="s">
        <v>79</v>
      </c>
      <c r="Q476" t="s">
        <v>1086</v>
      </c>
      <c r="R476" t="s">
        <v>32</v>
      </c>
      <c r="S476">
        <v>0.02</v>
      </c>
    </row>
    <row r="477" spans="1:19" ht="27.6" x14ac:dyDescent="0.25">
      <c r="A477" t="s">
        <v>1552</v>
      </c>
      <c r="B477" t="s">
        <v>1553</v>
      </c>
      <c r="C477" t="str">
        <f>HYPERLINK("https://www.ti.com.cn/product/cn/OPA141/samplebuy","订购和质量")</f>
        <v>订购和质量</v>
      </c>
      <c r="D477" t="s">
        <v>25</v>
      </c>
      <c r="E477">
        <v>1</v>
      </c>
      <c r="F477">
        <v>4.5</v>
      </c>
      <c r="G477">
        <v>36</v>
      </c>
      <c r="H477">
        <v>10</v>
      </c>
      <c r="I477">
        <v>20</v>
      </c>
      <c r="J477" s="1" t="s">
        <v>44</v>
      </c>
      <c r="K477">
        <v>3.5</v>
      </c>
      <c r="L477" t="s">
        <v>32</v>
      </c>
      <c r="M477">
        <v>1.8</v>
      </c>
      <c r="N477" t="s">
        <v>38</v>
      </c>
      <c r="O477" t="s">
        <v>29</v>
      </c>
      <c r="P477" t="s">
        <v>30</v>
      </c>
      <c r="Q477" t="s">
        <v>1554</v>
      </c>
      <c r="R477" t="s">
        <v>32</v>
      </c>
      <c r="S477">
        <v>2</v>
      </c>
    </row>
    <row r="478" spans="1:19" ht="27.6" x14ac:dyDescent="0.25">
      <c r="A478" t="s">
        <v>1555</v>
      </c>
      <c r="B478" t="s">
        <v>1556</v>
      </c>
      <c r="C478" t="str">
        <f>HYPERLINK("https://www.ti.com.cn/product/cn/OPA2141/samplebuy","订购和质量")</f>
        <v>订购和质量</v>
      </c>
      <c r="D478" t="s">
        <v>25</v>
      </c>
      <c r="E478">
        <v>2</v>
      </c>
      <c r="F478">
        <v>4.5</v>
      </c>
      <c r="G478">
        <v>36</v>
      </c>
      <c r="H478">
        <v>10</v>
      </c>
      <c r="I478">
        <v>20</v>
      </c>
      <c r="J478" s="1" t="s">
        <v>44</v>
      </c>
      <c r="K478">
        <v>3.5</v>
      </c>
      <c r="L478" t="s">
        <v>32</v>
      </c>
      <c r="M478">
        <v>1.8</v>
      </c>
      <c r="N478" t="s">
        <v>38</v>
      </c>
      <c r="O478" t="s">
        <v>29</v>
      </c>
      <c r="P478" t="s">
        <v>30</v>
      </c>
      <c r="Q478" t="s">
        <v>1557</v>
      </c>
      <c r="R478" t="s">
        <v>32</v>
      </c>
      <c r="S478">
        <v>2</v>
      </c>
    </row>
    <row r="479" spans="1:19" ht="27.6" x14ac:dyDescent="0.25">
      <c r="A479" t="s">
        <v>1558</v>
      </c>
      <c r="B479" t="s">
        <v>1559</v>
      </c>
      <c r="C479" t="str">
        <f>HYPERLINK("https://www.ti.com.cn/product/cn/OPA4141/samplebuy","订购和质量")</f>
        <v>订购和质量</v>
      </c>
      <c r="D479" t="s">
        <v>25</v>
      </c>
      <c r="E479">
        <v>4</v>
      </c>
      <c r="F479">
        <v>4.5</v>
      </c>
      <c r="G479">
        <v>36</v>
      </c>
      <c r="H479">
        <v>10</v>
      </c>
      <c r="I479">
        <v>20</v>
      </c>
      <c r="J479" s="1" t="s">
        <v>44</v>
      </c>
      <c r="K479">
        <v>3.5</v>
      </c>
      <c r="L479" t="s">
        <v>32</v>
      </c>
      <c r="M479">
        <v>1.8</v>
      </c>
      <c r="N479" t="s">
        <v>38</v>
      </c>
      <c r="O479" t="s">
        <v>29</v>
      </c>
      <c r="P479" t="s">
        <v>201</v>
      </c>
      <c r="Q479" t="s">
        <v>1560</v>
      </c>
      <c r="R479" t="s">
        <v>32</v>
      </c>
      <c r="S479">
        <v>2</v>
      </c>
    </row>
    <row r="480" spans="1:19" ht="41.4" x14ac:dyDescent="0.25">
      <c r="A480" t="s">
        <v>1561</v>
      </c>
      <c r="B480" t="s">
        <v>1562</v>
      </c>
      <c r="C480" t="str">
        <f>HYPERLINK("https://www.ti.com.cn/product/cn/OPA1644/samplebuy","订购和质量")</f>
        <v>订购和质量</v>
      </c>
      <c r="D480" t="s">
        <v>35</v>
      </c>
      <c r="E480">
        <v>4</v>
      </c>
      <c r="F480">
        <v>5</v>
      </c>
      <c r="G480">
        <v>36</v>
      </c>
      <c r="H480">
        <v>11</v>
      </c>
      <c r="I480">
        <v>20</v>
      </c>
      <c r="J480" s="1" t="s">
        <v>44</v>
      </c>
      <c r="K480">
        <v>3.5</v>
      </c>
      <c r="L480" s="1" t="s">
        <v>1563</v>
      </c>
      <c r="M480">
        <v>1.8</v>
      </c>
      <c r="N480" t="s">
        <v>38</v>
      </c>
      <c r="O480" t="s">
        <v>39</v>
      </c>
      <c r="P480" t="s">
        <v>201</v>
      </c>
      <c r="Q480" t="s">
        <v>1409</v>
      </c>
      <c r="R480" t="s">
        <v>32</v>
      </c>
      <c r="S480" t="s">
        <v>32</v>
      </c>
    </row>
    <row r="481" spans="1:19" ht="27.6" x14ac:dyDescent="0.25">
      <c r="A481" t="s">
        <v>1564</v>
      </c>
      <c r="B481" t="s">
        <v>1565</v>
      </c>
      <c r="C481" t="str">
        <f>HYPERLINK("https://www.ti.com.cn/product/cn/LMP7312/samplebuy","订购和质量")</f>
        <v>订购和质量</v>
      </c>
      <c r="D481" t="s">
        <v>25</v>
      </c>
      <c r="E481">
        <v>1</v>
      </c>
      <c r="F481">
        <v>4.5</v>
      </c>
      <c r="G481">
        <v>5.5</v>
      </c>
      <c r="H481">
        <v>1</v>
      </c>
      <c r="I481">
        <v>1.4</v>
      </c>
      <c r="J481" s="1" t="s">
        <v>26</v>
      </c>
      <c r="K481">
        <v>100</v>
      </c>
      <c r="L481" t="s">
        <v>32</v>
      </c>
      <c r="M481">
        <v>2</v>
      </c>
      <c r="N481" t="s">
        <v>38</v>
      </c>
      <c r="O481" t="s">
        <v>29</v>
      </c>
      <c r="P481" t="s">
        <v>75</v>
      </c>
      <c r="Q481" t="s">
        <v>1566</v>
      </c>
      <c r="R481" t="s">
        <v>32</v>
      </c>
      <c r="S481">
        <v>1.5</v>
      </c>
    </row>
    <row r="482" spans="1:19" ht="27.6" x14ac:dyDescent="0.25">
      <c r="A482" t="s">
        <v>1567</v>
      </c>
      <c r="B482" t="s">
        <v>1568</v>
      </c>
      <c r="C482" t="str">
        <f>HYPERLINK("https://www.ti.com.cn/product/cn/OPA4348-Q1/samplebuy","订购和质量")</f>
        <v>订购和质量</v>
      </c>
      <c r="D482" t="s">
        <v>25</v>
      </c>
      <c r="E482">
        <v>4</v>
      </c>
      <c r="F482">
        <v>2.1</v>
      </c>
      <c r="G482">
        <v>5.5</v>
      </c>
      <c r="H482">
        <v>1</v>
      </c>
      <c r="I482">
        <v>0.5</v>
      </c>
      <c r="J482" s="1" t="s">
        <v>26</v>
      </c>
      <c r="K482">
        <v>5</v>
      </c>
      <c r="L482" t="s">
        <v>32</v>
      </c>
      <c r="M482">
        <v>4.4999999999999998E-2</v>
      </c>
      <c r="N482" t="s">
        <v>28</v>
      </c>
      <c r="O482" t="s">
        <v>29</v>
      </c>
      <c r="P482" t="s">
        <v>94</v>
      </c>
      <c r="Q482" t="s">
        <v>800</v>
      </c>
      <c r="R482" t="s">
        <v>32</v>
      </c>
      <c r="S482">
        <v>4</v>
      </c>
    </row>
    <row r="483" spans="1:19" ht="27.6" hidden="1" x14ac:dyDescent="0.25">
      <c r="A483" t="s">
        <v>1569</v>
      </c>
      <c r="B483" t="s">
        <v>1352</v>
      </c>
      <c r="C483" t="str">
        <f>HYPERLINK("https://www.ti.com.cn/product/cn/OPA365-Q1/samplebuy","订购和质量")</f>
        <v>订购和质量</v>
      </c>
      <c r="D483" t="s">
        <v>50</v>
      </c>
      <c r="E483">
        <v>1</v>
      </c>
      <c r="F483">
        <v>2.2000000000000002</v>
      </c>
      <c r="G483">
        <v>5.5</v>
      </c>
      <c r="H483">
        <v>50</v>
      </c>
      <c r="I483">
        <v>25</v>
      </c>
      <c r="J483" s="1" t="s">
        <v>26</v>
      </c>
      <c r="K483">
        <v>0.2</v>
      </c>
      <c r="L483" t="s">
        <v>83</v>
      </c>
      <c r="M483">
        <v>4.5999999999999996</v>
      </c>
      <c r="N483" t="s">
        <v>28</v>
      </c>
      <c r="O483" t="s">
        <v>29</v>
      </c>
      <c r="P483" t="s">
        <v>79</v>
      </c>
      <c r="Q483" t="s">
        <v>1280</v>
      </c>
      <c r="R483" t="s">
        <v>32</v>
      </c>
      <c r="S483">
        <v>1</v>
      </c>
    </row>
    <row r="484" spans="1:19" ht="27.6" hidden="1" x14ac:dyDescent="0.25">
      <c r="A484" t="s">
        <v>1570</v>
      </c>
      <c r="B484" t="s">
        <v>1571</v>
      </c>
      <c r="C484" t="str">
        <f>HYPERLINK("https://www.ti.com.cn/product/cn/OPA2377/samplebuy","订购和质量")</f>
        <v>订购和质量</v>
      </c>
      <c r="D484" t="s">
        <v>56</v>
      </c>
      <c r="E484">
        <v>2</v>
      </c>
      <c r="F484">
        <v>2.2000000000000002</v>
      </c>
      <c r="G484">
        <v>5.5</v>
      </c>
      <c r="H484">
        <v>5.5</v>
      </c>
      <c r="I484">
        <v>2</v>
      </c>
      <c r="J484" s="1" t="s">
        <v>26</v>
      </c>
      <c r="K484">
        <v>1</v>
      </c>
      <c r="L484" t="s">
        <v>32</v>
      </c>
      <c r="M484">
        <v>0.76</v>
      </c>
      <c r="N484" t="s">
        <v>38</v>
      </c>
      <c r="O484" t="s">
        <v>29</v>
      </c>
      <c r="P484" t="s">
        <v>30</v>
      </c>
      <c r="Q484" t="s">
        <v>1079</v>
      </c>
      <c r="R484" t="s">
        <v>32</v>
      </c>
      <c r="S484">
        <v>0.32</v>
      </c>
    </row>
    <row r="485" spans="1:19" ht="41.4" x14ac:dyDescent="0.25">
      <c r="A485" t="s">
        <v>1572</v>
      </c>
      <c r="B485" t="s">
        <v>1573</v>
      </c>
      <c r="C485" t="str">
        <f>HYPERLINK("https://www.ti.com.cn/product/cn/OPA1641/samplebuy","订购和质量")</f>
        <v>订购和质量</v>
      </c>
      <c r="D485" t="s">
        <v>35</v>
      </c>
      <c r="E485">
        <v>1</v>
      </c>
      <c r="F485">
        <v>5</v>
      </c>
      <c r="G485">
        <v>36</v>
      </c>
      <c r="H485">
        <v>11</v>
      </c>
      <c r="I485">
        <v>20</v>
      </c>
      <c r="J485" s="1" t="s">
        <v>44</v>
      </c>
      <c r="K485">
        <v>3.5</v>
      </c>
      <c r="L485" s="1" t="s">
        <v>1563</v>
      </c>
      <c r="M485">
        <v>1.8</v>
      </c>
      <c r="N485" t="s">
        <v>38</v>
      </c>
      <c r="O485" t="s">
        <v>39</v>
      </c>
      <c r="P485" t="s">
        <v>30</v>
      </c>
      <c r="Q485" t="s">
        <v>1574</v>
      </c>
      <c r="R485" t="s">
        <v>32</v>
      </c>
      <c r="S485" t="s">
        <v>32</v>
      </c>
    </row>
    <row r="486" spans="1:19" ht="41.4" x14ac:dyDescent="0.25">
      <c r="A486" t="s">
        <v>1575</v>
      </c>
      <c r="B486" t="s">
        <v>1576</v>
      </c>
      <c r="C486" t="str">
        <f>HYPERLINK("https://www.ti.com.cn/product/cn/OPA1642/samplebuy","订购和质量")</f>
        <v>订购和质量</v>
      </c>
      <c r="D486" t="s">
        <v>35</v>
      </c>
      <c r="E486">
        <v>2</v>
      </c>
      <c r="F486">
        <v>5</v>
      </c>
      <c r="G486">
        <v>36</v>
      </c>
      <c r="H486">
        <v>11</v>
      </c>
      <c r="I486">
        <v>20</v>
      </c>
      <c r="J486" s="1" t="s">
        <v>44</v>
      </c>
      <c r="K486">
        <v>3.5</v>
      </c>
      <c r="L486" s="1" t="s">
        <v>1563</v>
      </c>
      <c r="M486">
        <v>1.8</v>
      </c>
      <c r="N486" t="s">
        <v>38</v>
      </c>
      <c r="O486" t="s">
        <v>39</v>
      </c>
      <c r="P486" t="s">
        <v>30</v>
      </c>
      <c r="Q486" t="s">
        <v>1315</v>
      </c>
      <c r="R486" t="s">
        <v>32</v>
      </c>
      <c r="S486" t="s">
        <v>32</v>
      </c>
    </row>
    <row r="487" spans="1:19" ht="27.6" hidden="1" x14ac:dyDescent="0.25">
      <c r="A487" t="s">
        <v>1577</v>
      </c>
      <c r="B487" t="s">
        <v>1578</v>
      </c>
      <c r="C487" t="str">
        <f>HYPERLINK("https://www.ti.com.cn/product/cn/OPA564/samplebuy","订购和质量")</f>
        <v>订购和质量</v>
      </c>
      <c r="D487" t="s">
        <v>385</v>
      </c>
      <c r="E487">
        <v>1</v>
      </c>
      <c r="F487">
        <v>7</v>
      </c>
      <c r="G487">
        <v>24</v>
      </c>
      <c r="H487">
        <v>17</v>
      </c>
      <c r="I487">
        <v>40</v>
      </c>
      <c r="J487" t="s">
        <v>127</v>
      </c>
      <c r="K487">
        <v>20</v>
      </c>
      <c r="L487" s="1" t="s">
        <v>691</v>
      </c>
      <c r="M487">
        <v>39</v>
      </c>
      <c r="N487" t="s">
        <v>38</v>
      </c>
      <c r="O487" t="s">
        <v>39</v>
      </c>
      <c r="P487" t="s">
        <v>1579</v>
      </c>
      <c r="Q487" t="s">
        <v>1120</v>
      </c>
      <c r="R487" t="s">
        <v>32</v>
      </c>
      <c r="S487">
        <v>10</v>
      </c>
    </row>
    <row r="488" spans="1:19" ht="27.6" hidden="1" x14ac:dyDescent="0.25">
      <c r="A488" t="s">
        <v>1580</v>
      </c>
      <c r="B488" t="s">
        <v>1581</v>
      </c>
      <c r="C488" t="str">
        <f>HYPERLINK("https://www.ti.com.cn/product/cn/OPA2378/samplebuy","订购和质量")</f>
        <v>订购和质量</v>
      </c>
      <c r="D488" t="s">
        <v>56</v>
      </c>
      <c r="E488">
        <v>2</v>
      </c>
      <c r="F488">
        <v>2.2000000000000002</v>
      </c>
      <c r="G488">
        <v>5.5</v>
      </c>
      <c r="H488">
        <v>0.9</v>
      </c>
      <c r="I488">
        <v>0.4</v>
      </c>
      <c r="J488" s="1" t="s">
        <v>26</v>
      </c>
      <c r="K488">
        <v>0.05</v>
      </c>
      <c r="L488" s="1" t="s">
        <v>74</v>
      </c>
      <c r="M488">
        <v>0.125</v>
      </c>
      <c r="N488" t="s">
        <v>38</v>
      </c>
      <c r="O488" t="s">
        <v>29</v>
      </c>
      <c r="P488" t="s">
        <v>1582</v>
      </c>
      <c r="Q488" t="s">
        <v>742</v>
      </c>
      <c r="R488" t="s">
        <v>32</v>
      </c>
      <c r="S488">
        <v>0.1</v>
      </c>
    </row>
    <row r="489" spans="1:19" ht="27.6" hidden="1" x14ac:dyDescent="0.25">
      <c r="A489" t="s">
        <v>1583</v>
      </c>
      <c r="B489" t="s">
        <v>1584</v>
      </c>
      <c r="C489" t="str">
        <f>HYPERLINK("https://www.ti.com.cn/product/cn/LMV841-Q1/samplebuy","订购和质量")</f>
        <v>订购和质量</v>
      </c>
      <c r="D489" t="s">
        <v>56</v>
      </c>
      <c r="E489">
        <v>1</v>
      </c>
      <c r="F489">
        <v>2.7</v>
      </c>
      <c r="G489">
        <v>12</v>
      </c>
      <c r="H489">
        <v>4.5</v>
      </c>
      <c r="I489">
        <v>2.5</v>
      </c>
      <c r="J489" s="1" t="s">
        <v>26</v>
      </c>
      <c r="K489">
        <v>0.5</v>
      </c>
      <c r="L489" t="s">
        <v>188</v>
      </c>
      <c r="M489">
        <v>0.96</v>
      </c>
      <c r="N489" t="s">
        <v>28</v>
      </c>
      <c r="O489" t="s">
        <v>29</v>
      </c>
      <c r="P489" t="s">
        <v>46</v>
      </c>
      <c r="Q489" t="s">
        <v>1585</v>
      </c>
      <c r="R489" t="s">
        <v>32</v>
      </c>
      <c r="S489">
        <v>0.35</v>
      </c>
    </row>
    <row r="490" spans="1:19" hidden="1" x14ac:dyDescent="0.25">
      <c r="A490" t="s">
        <v>1586</v>
      </c>
      <c r="B490" t="s">
        <v>1587</v>
      </c>
      <c r="C490" t="str">
        <f>HYPERLINK("https://www.ti.com.cn/product/cn/OPA211-HT/samplebuy","订购和质量")</f>
        <v>订购和质量</v>
      </c>
      <c r="D490" t="s">
        <v>56</v>
      </c>
      <c r="E490">
        <v>1</v>
      </c>
      <c r="F490">
        <v>4.5</v>
      </c>
      <c r="G490">
        <v>36</v>
      </c>
      <c r="H490">
        <v>45</v>
      </c>
      <c r="I490">
        <v>27</v>
      </c>
      <c r="J490" t="s">
        <v>57</v>
      </c>
      <c r="K490">
        <v>0.18</v>
      </c>
      <c r="L490" t="s">
        <v>87</v>
      </c>
      <c r="M490">
        <v>3.6</v>
      </c>
      <c r="N490" t="s">
        <v>1195</v>
      </c>
      <c r="O490" t="s">
        <v>1588</v>
      </c>
      <c r="P490" t="s">
        <v>1589</v>
      </c>
      <c r="Q490" t="s">
        <v>1590</v>
      </c>
      <c r="R490" t="s">
        <v>32</v>
      </c>
      <c r="S490">
        <v>0.35</v>
      </c>
    </row>
    <row r="491" spans="1:19" ht="27.6" hidden="1" x14ac:dyDescent="0.25">
      <c r="A491" t="s">
        <v>1591</v>
      </c>
      <c r="B491" t="s">
        <v>1592</v>
      </c>
      <c r="C491" t="str">
        <f>HYPERLINK("https://www.ti.com.cn/product/cn/OPA2354A-Q1/samplebuy","订购和质量")</f>
        <v>订购和质量</v>
      </c>
      <c r="D491" t="s">
        <v>50</v>
      </c>
      <c r="E491">
        <v>2</v>
      </c>
      <c r="F491">
        <v>2.5</v>
      </c>
      <c r="G491">
        <v>5.5</v>
      </c>
      <c r="H491">
        <v>100</v>
      </c>
      <c r="I491">
        <v>150</v>
      </c>
      <c r="J491" s="1" t="s">
        <v>26</v>
      </c>
      <c r="K491">
        <v>8</v>
      </c>
      <c r="L491" t="s">
        <v>509</v>
      </c>
      <c r="M491">
        <v>4.9000000000000004</v>
      </c>
      <c r="N491" t="s">
        <v>28</v>
      </c>
      <c r="O491" t="s">
        <v>29</v>
      </c>
      <c r="P491" t="s">
        <v>156</v>
      </c>
      <c r="Q491" t="s">
        <v>1593</v>
      </c>
      <c r="R491" t="s">
        <v>32</v>
      </c>
      <c r="S491">
        <v>4</v>
      </c>
    </row>
    <row r="492" spans="1:19" ht="27.6" x14ac:dyDescent="0.25">
      <c r="A492" t="s">
        <v>1594</v>
      </c>
      <c r="B492" t="s">
        <v>1595</v>
      </c>
      <c r="C492" t="str">
        <f>HYPERLINK("https://www.ti.com.cn/product/cn/LPV521/samplebuy","订购和质量")</f>
        <v>订购和质量</v>
      </c>
      <c r="D492" t="s">
        <v>25</v>
      </c>
      <c r="E492">
        <v>1</v>
      </c>
      <c r="F492">
        <v>1.6</v>
      </c>
      <c r="G492">
        <v>5.5</v>
      </c>
      <c r="H492">
        <v>6.1999999999999998E-3</v>
      </c>
      <c r="I492">
        <v>2.3999999999999998E-3</v>
      </c>
      <c r="J492" s="1" t="s">
        <v>26</v>
      </c>
      <c r="K492">
        <v>1</v>
      </c>
      <c r="L492" t="s">
        <v>509</v>
      </c>
      <c r="M492">
        <v>3.5100000000000002E-4</v>
      </c>
      <c r="N492" t="s">
        <v>38</v>
      </c>
      <c r="O492" t="s">
        <v>29</v>
      </c>
      <c r="P492" t="s">
        <v>46</v>
      </c>
      <c r="Q492" t="s">
        <v>1596</v>
      </c>
      <c r="R492" t="s">
        <v>32</v>
      </c>
      <c r="S492">
        <v>0.4</v>
      </c>
    </row>
    <row r="493" spans="1:19" ht="27.6" x14ac:dyDescent="0.25">
      <c r="A493" t="s">
        <v>1597</v>
      </c>
      <c r="B493" t="s">
        <v>1598</v>
      </c>
      <c r="C493" t="str">
        <f>HYPERLINK("https://www.ti.com.cn/product/cn/LMC7101Q-Q1/samplebuy","订购和质量")</f>
        <v>订购和质量</v>
      </c>
      <c r="D493" t="s">
        <v>25</v>
      </c>
      <c r="E493">
        <v>1</v>
      </c>
      <c r="F493">
        <v>2.7</v>
      </c>
      <c r="G493">
        <v>15.5</v>
      </c>
      <c r="H493">
        <v>1.1000000000000001</v>
      </c>
      <c r="I493">
        <v>1.1000000000000001</v>
      </c>
      <c r="J493" s="1" t="s">
        <v>26</v>
      </c>
      <c r="K493">
        <v>7</v>
      </c>
      <c r="L493" t="s">
        <v>32</v>
      </c>
      <c r="M493">
        <v>0.5</v>
      </c>
      <c r="N493" t="s">
        <v>28</v>
      </c>
      <c r="O493" t="s">
        <v>29</v>
      </c>
      <c r="P493" t="s">
        <v>79</v>
      </c>
      <c r="Q493" t="s">
        <v>1599</v>
      </c>
      <c r="R493" t="s">
        <v>32</v>
      </c>
      <c r="S493">
        <v>1</v>
      </c>
    </row>
    <row r="494" spans="1:19" ht="27.6" hidden="1" x14ac:dyDescent="0.25">
      <c r="A494" t="s">
        <v>1600</v>
      </c>
      <c r="B494" t="s">
        <v>1601</v>
      </c>
      <c r="C494" t="str">
        <f>HYPERLINK("https://www.ti.com.cn/product/cn/LMV844-Q1/samplebuy","订购和质量")</f>
        <v>订购和质量</v>
      </c>
      <c r="D494" t="s">
        <v>56</v>
      </c>
      <c r="E494">
        <v>4</v>
      </c>
      <c r="F494">
        <v>2.7</v>
      </c>
      <c r="G494">
        <v>12</v>
      </c>
      <c r="H494">
        <v>4.5</v>
      </c>
      <c r="I494">
        <v>2.5</v>
      </c>
      <c r="J494" s="1" t="s">
        <v>26</v>
      </c>
      <c r="K494">
        <v>0.5</v>
      </c>
      <c r="L494" t="s">
        <v>32</v>
      </c>
      <c r="M494">
        <v>0.96</v>
      </c>
      <c r="N494" t="s">
        <v>28</v>
      </c>
      <c r="O494" t="s">
        <v>29</v>
      </c>
      <c r="P494" t="s">
        <v>75</v>
      </c>
      <c r="Q494" t="s">
        <v>1602</v>
      </c>
      <c r="R494" t="s">
        <v>32</v>
      </c>
      <c r="S494">
        <v>0.35</v>
      </c>
    </row>
    <row r="495" spans="1:19" ht="27.6" hidden="1" x14ac:dyDescent="0.25">
      <c r="A495" t="s">
        <v>1603</v>
      </c>
      <c r="B495" t="s">
        <v>1101</v>
      </c>
      <c r="C495" t="str">
        <f>HYPERLINK("https://www.ti.com.cn/product/cn/OPA1611/samplebuy","订购和质量")</f>
        <v>订购和质量</v>
      </c>
      <c r="D495" s="1" t="s">
        <v>632</v>
      </c>
      <c r="E495">
        <v>1</v>
      </c>
      <c r="F495">
        <v>5</v>
      </c>
      <c r="G495">
        <v>36</v>
      </c>
      <c r="H495">
        <v>40</v>
      </c>
      <c r="I495">
        <v>27</v>
      </c>
      <c r="J495" t="s">
        <v>57</v>
      </c>
      <c r="K495">
        <v>0.5</v>
      </c>
      <c r="L495" s="1" t="s">
        <v>205</v>
      </c>
      <c r="M495">
        <v>3.6</v>
      </c>
      <c r="N495" t="s">
        <v>38</v>
      </c>
      <c r="O495" t="s">
        <v>39</v>
      </c>
      <c r="P495" t="s">
        <v>40</v>
      </c>
      <c r="Q495" t="s">
        <v>1144</v>
      </c>
      <c r="R495" t="s">
        <v>32</v>
      </c>
      <c r="S495">
        <v>1</v>
      </c>
    </row>
    <row r="496" spans="1:19" ht="41.4" x14ac:dyDescent="0.25">
      <c r="A496" t="s">
        <v>1604</v>
      </c>
      <c r="B496" t="s">
        <v>1605</v>
      </c>
      <c r="C496" t="str">
        <f>HYPERLINK("https://www.ti.com.cn/product/cn/OPA1612/samplebuy","订购和质量")</f>
        <v>订购和质量</v>
      </c>
      <c r="D496" t="s">
        <v>35</v>
      </c>
      <c r="E496">
        <v>2</v>
      </c>
      <c r="F496">
        <v>5</v>
      </c>
      <c r="G496">
        <v>36</v>
      </c>
      <c r="H496">
        <v>40</v>
      </c>
      <c r="I496">
        <v>27</v>
      </c>
      <c r="J496" t="s">
        <v>57</v>
      </c>
      <c r="K496">
        <v>0.5</v>
      </c>
      <c r="L496" s="1" t="s">
        <v>1606</v>
      </c>
      <c r="M496">
        <v>3.6</v>
      </c>
      <c r="N496" t="s">
        <v>38</v>
      </c>
      <c r="O496" t="s">
        <v>39</v>
      </c>
      <c r="P496" t="s">
        <v>1124</v>
      </c>
      <c r="Q496" t="s">
        <v>1120</v>
      </c>
      <c r="R496" t="s">
        <v>32</v>
      </c>
      <c r="S496">
        <v>1</v>
      </c>
    </row>
    <row r="497" spans="1:19" ht="27.6" hidden="1" x14ac:dyDescent="0.25">
      <c r="A497" t="s">
        <v>1607</v>
      </c>
      <c r="B497" t="s">
        <v>1608</v>
      </c>
      <c r="C497" t="str">
        <f>HYPERLINK("https://www.ti.com.cn/product/cn/LMV842-Q1/samplebuy","订购和质量")</f>
        <v>订购和质量</v>
      </c>
      <c r="D497" t="s">
        <v>56</v>
      </c>
      <c r="E497">
        <v>2</v>
      </c>
      <c r="F497">
        <v>2.7</v>
      </c>
      <c r="G497">
        <v>12</v>
      </c>
      <c r="H497">
        <v>4.5</v>
      </c>
      <c r="I497">
        <v>2.5</v>
      </c>
      <c r="J497" s="1" t="s">
        <v>26</v>
      </c>
      <c r="K497">
        <v>0.5</v>
      </c>
      <c r="L497" t="s">
        <v>32</v>
      </c>
      <c r="M497">
        <v>0.96</v>
      </c>
      <c r="N497" t="s">
        <v>28</v>
      </c>
      <c r="O497" t="s">
        <v>29</v>
      </c>
      <c r="P497" t="s">
        <v>30</v>
      </c>
      <c r="Q497" t="s">
        <v>1609</v>
      </c>
      <c r="R497" t="s">
        <v>32</v>
      </c>
      <c r="S497">
        <v>0.35</v>
      </c>
    </row>
    <row r="498" spans="1:19" ht="27.6" hidden="1" x14ac:dyDescent="0.25">
      <c r="A498" t="s">
        <v>1610</v>
      </c>
      <c r="B498" t="s">
        <v>1611</v>
      </c>
      <c r="C498" t="str">
        <f>HYPERLINK("https://www.ti.com.cn/product/cn/OPA2333-HT/samplebuy","订购和质量")</f>
        <v>订购和质量</v>
      </c>
      <c r="D498" t="s">
        <v>56</v>
      </c>
      <c r="E498">
        <v>2</v>
      </c>
      <c r="F498">
        <v>1.8</v>
      </c>
      <c r="G498">
        <v>5.5</v>
      </c>
      <c r="H498">
        <v>0.35</v>
      </c>
      <c r="I498">
        <v>0.16</v>
      </c>
      <c r="J498" s="1" t="s">
        <v>26</v>
      </c>
      <c r="K498">
        <v>0.01</v>
      </c>
      <c r="L498" s="1" t="s">
        <v>74</v>
      </c>
      <c r="M498">
        <v>1.7000000000000001E-2</v>
      </c>
      <c r="N498" t="s">
        <v>1195</v>
      </c>
      <c r="O498" s="1" t="s">
        <v>1612</v>
      </c>
      <c r="P498" t="s">
        <v>1613</v>
      </c>
      <c r="Q498" t="s">
        <v>1614</v>
      </c>
      <c r="R498" t="s">
        <v>32</v>
      </c>
      <c r="S498">
        <v>0.02</v>
      </c>
    </row>
    <row r="499" spans="1:19" x14ac:dyDescent="0.25">
      <c r="A499" t="s">
        <v>1615</v>
      </c>
      <c r="B499" t="s">
        <v>1616</v>
      </c>
      <c r="C499" t="str">
        <f>HYPERLINK("https://www.ti.com.cn/product/cn/TS321-Q1/samplebuy","订购和质量")</f>
        <v>订购和质量</v>
      </c>
      <c r="D499" t="s">
        <v>25</v>
      </c>
      <c r="E499">
        <v>1</v>
      </c>
      <c r="F499">
        <v>3</v>
      </c>
      <c r="G499">
        <v>30</v>
      </c>
      <c r="H499">
        <v>0.8</v>
      </c>
      <c r="I499">
        <v>0.4</v>
      </c>
      <c r="J499" t="s">
        <v>127</v>
      </c>
      <c r="K499">
        <v>4</v>
      </c>
      <c r="L499" t="s">
        <v>1152</v>
      </c>
      <c r="M499">
        <v>0.5</v>
      </c>
      <c r="N499" t="s">
        <v>28</v>
      </c>
      <c r="O499" t="s">
        <v>29</v>
      </c>
      <c r="P499" t="s">
        <v>79</v>
      </c>
      <c r="Q499" t="s">
        <v>1299</v>
      </c>
      <c r="R499" t="s">
        <v>32</v>
      </c>
      <c r="S499" t="s">
        <v>32</v>
      </c>
    </row>
    <row r="500" spans="1:19" x14ac:dyDescent="0.25">
      <c r="A500" t="s">
        <v>1617</v>
      </c>
      <c r="B500" t="s">
        <v>1618</v>
      </c>
      <c r="C500" t="str">
        <f>HYPERLINK("https://www.ti.com.cn/product/cn/TLE2142-Q1/samplebuy","订购和质量")</f>
        <v>订购和质量</v>
      </c>
      <c r="D500" t="s">
        <v>25</v>
      </c>
      <c r="E500">
        <v>2</v>
      </c>
      <c r="F500">
        <v>4</v>
      </c>
      <c r="G500">
        <v>44</v>
      </c>
      <c r="H500">
        <v>6</v>
      </c>
      <c r="I500">
        <v>45</v>
      </c>
      <c r="J500" t="s">
        <v>127</v>
      </c>
      <c r="K500">
        <v>1.2</v>
      </c>
      <c r="L500" t="s">
        <v>1152</v>
      </c>
      <c r="M500">
        <v>3.45</v>
      </c>
      <c r="N500" t="s">
        <v>28</v>
      </c>
      <c r="O500" t="s">
        <v>29</v>
      </c>
      <c r="P500" t="s">
        <v>40</v>
      </c>
      <c r="Q500" t="s">
        <v>1619</v>
      </c>
      <c r="R500" t="s">
        <v>32</v>
      </c>
      <c r="S500">
        <v>1.7</v>
      </c>
    </row>
    <row r="501" spans="1:19" ht="27.6" hidden="1" x14ac:dyDescent="0.25">
      <c r="A501" t="s">
        <v>1620</v>
      </c>
      <c r="B501" t="s">
        <v>1621</v>
      </c>
      <c r="C501" t="str">
        <f>HYPERLINK("https://www.ti.com.cn/product/cn/THS6214/samplebuy","订购和质量")</f>
        <v>订购和质量</v>
      </c>
      <c r="D501" t="s">
        <v>385</v>
      </c>
      <c r="E501">
        <v>2</v>
      </c>
      <c r="F501">
        <v>10</v>
      </c>
      <c r="G501">
        <v>28</v>
      </c>
      <c r="H501">
        <v>160</v>
      </c>
      <c r="I501">
        <v>3800</v>
      </c>
      <c r="J501" t="s">
        <v>36</v>
      </c>
      <c r="K501">
        <v>50</v>
      </c>
      <c r="L501" s="1" t="s">
        <v>147</v>
      </c>
      <c r="M501">
        <v>21</v>
      </c>
      <c r="N501" t="s">
        <v>38</v>
      </c>
      <c r="O501" t="s">
        <v>39</v>
      </c>
      <c r="P501" t="s">
        <v>1622</v>
      </c>
      <c r="Q501" t="s">
        <v>1623</v>
      </c>
      <c r="R501" t="s">
        <v>32</v>
      </c>
      <c r="S501">
        <v>155</v>
      </c>
    </row>
    <row r="502" spans="1:19" ht="41.4" hidden="1" x14ac:dyDescent="0.25">
      <c r="A502" t="s">
        <v>1624</v>
      </c>
      <c r="B502" t="s">
        <v>1625</v>
      </c>
      <c r="C502" t="str">
        <f>HYPERLINK("https://www.ti.com.cn/product/cn/OPA378/samplebuy","订购和质量")</f>
        <v>订购和质量</v>
      </c>
      <c r="D502" t="s">
        <v>56</v>
      </c>
      <c r="E502">
        <v>1</v>
      </c>
      <c r="F502">
        <v>2.2000000000000002</v>
      </c>
      <c r="G502">
        <v>5.5</v>
      </c>
      <c r="H502">
        <v>0.9</v>
      </c>
      <c r="I502">
        <v>0.4</v>
      </c>
      <c r="J502" s="1" t="s">
        <v>26</v>
      </c>
      <c r="K502">
        <v>0.05</v>
      </c>
      <c r="L502" s="1" t="s">
        <v>741</v>
      </c>
      <c r="M502">
        <v>0.125</v>
      </c>
      <c r="N502" t="s">
        <v>38</v>
      </c>
      <c r="O502" t="s">
        <v>29</v>
      </c>
      <c r="P502" t="s">
        <v>118</v>
      </c>
      <c r="Q502" t="s">
        <v>1626</v>
      </c>
      <c r="R502" t="s">
        <v>32</v>
      </c>
      <c r="S502">
        <v>0.1</v>
      </c>
    </row>
    <row r="503" spans="1:19" ht="27.6" hidden="1" x14ac:dyDescent="0.25">
      <c r="A503" t="s">
        <v>1627</v>
      </c>
      <c r="B503" t="s">
        <v>1628</v>
      </c>
      <c r="C503" t="str">
        <f>HYPERLINK("https://www.ti.com.cn/product/cn/OPA354A-Q1/samplebuy","订购和质量")</f>
        <v>订购和质量</v>
      </c>
      <c r="D503" t="s">
        <v>50</v>
      </c>
      <c r="E503">
        <v>1</v>
      </c>
      <c r="F503">
        <v>2.5</v>
      </c>
      <c r="G503">
        <v>5.5</v>
      </c>
      <c r="H503">
        <v>100</v>
      </c>
      <c r="I503">
        <v>150</v>
      </c>
      <c r="J503" s="1" t="s">
        <v>26</v>
      </c>
      <c r="K503">
        <v>8</v>
      </c>
      <c r="L503" t="s">
        <v>32</v>
      </c>
      <c r="M503">
        <v>4.9000000000000004</v>
      </c>
      <c r="N503" t="s">
        <v>28</v>
      </c>
      <c r="O503" t="s">
        <v>29</v>
      </c>
      <c r="P503" t="s">
        <v>79</v>
      </c>
      <c r="Q503" t="s">
        <v>752</v>
      </c>
      <c r="R503" t="s">
        <v>32</v>
      </c>
      <c r="S503">
        <v>4</v>
      </c>
    </row>
    <row r="504" spans="1:19" ht="27.6" x14ac:dyDescent="0.25">
      <c r="A504" t="s">
        <v>1629</v>
      </c>
      <c r="B504" t="s">
        <v>1630</v>
      </c>
      <c r="C504" t="str">
        <f>HYPERLINK("https://www.ti.com.cn/product/cn/OPA4364-Q1/samplebuy","订购和质量")</f>
        <v>订购和质量</v>
      </c>
      <c r="D504" t="s">
        <v>25</v>
      </c>
      <c r="E504">
        <v>4</v>
      </c>
      <c r="F504">
        <v>1.8</v>
      </c>
      <c r="G504">
        <v>5.5</v>
      </c>
      <c r="H504">
        <v>7</v>
      </c>
      <c r="I504">
        <v>5</v>
      </c>
      <c r="J504" s="1" t="s">
        <v>26</v>
      </c>
      <c r="K504">
        <v>3</v>
      </c>
      <c r="L504" t="s">
        <v>32</v>
      </c>
      <c r="M504">
        <v>0.65</v>
      </c>
      <c r="N504" t="s">
        <v>28</v>
      </c>
      <c r="O504" t="s">
        <v>29</v>
      </c>
      <c r="P504" t="s">
        <v>75</v>
      </c>
      <c r="Q504" t="s">
        <v>1631</v>
      </c>
      <c r="R504" t="s">
        <v>32</v>
      </c>
      <c r="S504">
        <v>3</v>
      </c>
    </row>
    <row r="505" spans="1:19" ht="27.6" hidden="1" x14ac:dyDescent="0.25">
      <c r="A505" t="s">
        <v>1632</v>
      </c>
      <c r="B505" t="s">
        <v>1633</v>
      </c>
      <c r="C505" t="str">
        <f>HYPERLINK("https://www.ti.com.cn/product/cn/OPA2211A/samplebuy","订购和质量")</f>
        <v>订购和质量</v>
      </c>
      <c r="D505" t="s">
        <v>56</v>
      </c>
      <c r="E505">
        <v>2</v>
      </c>
      <c r="F505">
        <v>4.5</v>
      </c>
      <c r="G505">
        <v>36</v>
      </c>
      <c r="H505">
        <v>45</v>
      </c>
      <c r="I505">
        <v>27</v>
      </c>
      <c r="J505" t="s">
        <v>57</v>
      </c>
      <c r="K505">
        <v>0.15</v>
      </c>
      <c r="L505" s="1" t="s">
        <v>122</v>
      </c>
      <c r="M505">
        <v>3.6</v>
      </c>
      <c r="N505" t="s">
        <v>38</v>
      </c>
      <c r="O505" t="s">
        <v>29</v>
      </c>
      <c r="P505" t="s">
        <v>1634</v>
      </c>
      <c r="Q505" t="s">
        <v>1635</v>
      </c>
      <c r="R505" t="s">
        <v>32</v>
      </c>
      <c r="S505">
        <v>0.35</v>
      </c>
    </row>
    <row r="506" spans="1:19" ht="27.6" hidden="1" x14ac:dyDescent="0.25">
      <c r="A506" t="s">
        <v>1636</v>
      </c>
      <c r="B506" t="s">
        <v>1637</v>
      </c>
      <c r="C506" t="str">
        <f>HYPERLINK("https://www.ti.com.cn/product/cn/LMH6629/samplebuy","订购和质量")</f>
        <v>订购和质量</v>
      </c>
      <c r="D506" t="s">
        <v>50</v>
      </c>
      <c r="E506">
        <v>1</v>
      </c>
      <c r="F506">
        <v>2.7</v>
      </c>
      <c r="G506">
        <v>5.5</v>
      </c>
      <c r="H506">
        <v>4000</v>
      </c>
      <c r="I506">
        <v>1100</v>
      </c>
      <c r="J506" t="s">
        <v>36</v>
      </c>
      <c r="K506">
        <v>0.78</v>
      </c>
      <c r="L506" s="1" t="s">
        <v>326</v>
      </c>
      <c r="M506">
        <v>15.5</v>
      </c>
      <c r="N506" t="s">
        <v>38</v>
      </c>
      <c r="O506" t="s">
        <v>29</v>
      </c>
      <c r="P506" t="s">
        <v>1638</v>
      </c>
      <c r="Q506" t="s">
        <v>1639</v>
      </c>
      <c r="R506" t="s">
        <v>32</v>
      </c>
      <c r="S506">
        <v>0.45</v>
      </c>
    </row>
    <row r="507" spans="1:19" x14ac:dyDescent="0.25">
      <c r="A507" t="s">
        <v>1640</v>
      </c>
      <c r="B507" t="s">
        <v>1641</v>
      </c>
      <c r="C507" t="str">
        <f>HYPERLINK("https://www.ti.com.cn/product/cn/TL974-Q1/samplebuy","订购和质量")</f>
        <v>订购和质量</v>
      </c>
      <c r="D507" t="s">
        <v>35</v>
      </c>
      <c r="E507">
        <v>4</v>
      </c>
      <c r="F507">
        <v>2.7</v>
      </c>
      <c r="G507">
        <v>12</v>
      </c>
      <c r="H507">
        <v>12</v>
      </c>
      <c r="I507">
        <v>5</v>
      </c>
      <c r="J507" t="s">
        <v>57</v>
      </c>
      <c r="K507">
        <v>4</v>
      </c>
      <c r="L507" t="s">
        <v>32</v>
      </c>
      <c r="M507">
        <v>2</v>
      </c>
      <c r="N507" t="s">
        <v>28</v>
      </c>
      <c r="O507" t="s">
        <v>29</v>
      </c>
      <c r="P507" t="s">
        <v>94</v>
      </c>
      <c r="Q507" t="s">
        <v>258</v>
      </c>
      <c r="R507" t="s">
        <v>32</v>
      </c>
      <c r="S507">
        <v>5</v>
      </c>
    </row>
    <row r="508" spans="1:19" ht="27.6" x14ac:dyDescent="0.25">
      <c r="A508" t="s">
        <v>1642</v>
      </c>
      <c r="B508" t="s">
        <v>1643</v>
      </c>
      <c r="C508" t="str">
        <f>HYPERLINK("https://www.ti.com.cn/product/cn/LMV341-Q1/samplebuy","订购和质量")</f>
        <v>订购和质量</v>
      </c>
      <c r="D508" t="s">
        <v>25</v>
      </c>
      <c r="E508">
        <v>1</v>
      </c>
      <c r="F508">
        <v>2.5</v>
      </c>
      <c r="G508">
        <v>5.5</v>
      </c>
      <c r="H508">
        <v>1</v>
      </c>
      <c r="I508">
        <v>1</v>
      </c>
      <c r="J508" s="1" t="s">
        <v>44</v>
      </c>
      <c r="K508">
        <v>4</v>
      </c>
      <c r="L508" s="1" t="s">
        <v>122</v>
      </c>
      <c r="M508">
        <v>0.107</v>
      </c>
      <c r="N508" t="s">
        <v>28</v>
      </c>
      <c r="O508" t="s">
        <v>29</v>
      </c>
      <c r="P508" t="s">
        <v>1644</v>
      </c>
      <c r="Q508" t="s">
        <v>1299</v>
      </c>
      <c r="R508" t="s">
        <v>32</v>
      </c>
      <c r="S508">
        <v>1.9</v>
      </c>
    </row>
    <row r="509" spans="1:19" ht="27.6" hidden="1" x14ac:dyDescent="0.25">
      <c r="A509" t="s">
        <v>1645</v>
      </c>
      <c r="B509" t="s">
        <v>1646</v>
      </c>
      <c r="C509" t="str">
        <f>HYPERLINK("https://www.ti.com.cn/product/cn/OPA356-Q1/samplebuy","订购和质量")</f>
        <v>订购和质量</v>
      </c>
      <c r="D509" t="s">
        <v>50</v>
      </c>
      <c r="E509">
        <v>1</v>
      </c>
      <c r="F509">
        <v>2.5</v>
      </c>
      <c r="G509">
        <v>5.5</v>
      </c>
      <c r="H509">
        <v>450</v>
      </c>
      <c r="I509">
        <v>300</v>
      </c>
      <c r="J509" s="1" t="s">
        <v>44</v>
      </c>
      <c r="K509">
        <v>9</v>
      </c>
      <c r="L509" t="s">
        <v>32</v>
      </c>
      <c r="M509">
        <v>8.3000000000000007</v>
      </c>
      <c r="N509" t="s">
        <v>28</v>
      </c>
      <c r="O509" t="s">
        <v>29</v>
      </c>
      <c r="P509" t="s">
        <v>79</v>
      </c>
      <c r="Q509" t="s">
        <v>1647</v>
      </c>
      <c r="R509" t="s">
        <v>32</v>
      </c>
      <c r="S509">
        <v>7</v>
      </c>
    </row>
    <row r="510" spans="1:19" x14ac:dyDescent="0.25">
      <c r="A510" t="s">
        <v>1648</v>
      </c>
      <c r="B510" t="s">
        <v>1649</v>
      </c>
      <c r="C510" t="str">
        <f>HYPERLINK("https://www.ti.com.cn/product/cn/TL971-Q1/samplebuy","订购和质量")</f>
        <v>订购和质量</v>
      </c>
      <c r="D510" t="s">
        <v>35</v>
      </c>
      <c r="E510">
        <v>1</v>
      </c>
      <c r="F510">
        <v>2.7</v>
      </c>
      <c r="G510">
        <v>12</v>
      </c>
      <c r="H510">
        <v>12</v>
      </c>
      <c r="I510">
        <v>5</v>
      </c>
      <c r="J510" t="s">
        <v>57</v>
      </c>
      <c r="K510">
        <v>4</v>
      </c>
      <c r="L510" t="s">
        <v>32</v>
      </c>
      <c r="M510">
        <v>2</v>
      </c>
      <c r="N510" t="s">
        <v>28</v>
      </c>
      <c r="O510" t="s">
        <v>29</v>
      </c>
      <c r="P510" t="s">
        <v>40</v>
      </c>
      <c r="Q510" t="s">
        <v>1650</v>
      </c>
      <c r="R510" t="s">
        <v>32</v>
      </c>
      <c r="S510">
        <v>5</v>
      </c>
    </row>
    <row r="511" spans="1:19" x14ac:dyDescent="0.25">
      <c r="A511" t="s">
        <v>1651</v>
      </c>
      <c r="B511" t="s">
        <v>1652</v>
      </c>
      <c r="C511" t="str">
        <f>HYPERLINK("https://www.ti.com.cn/product/cn/TL972-Q1/samplebuy","订购和质量")</f>
        <v>订购和质量</v>
      </c>
      <c r="D511" t="s">
        <v>35</v>
      </c>
      <c r="E511">
        <v>2</v>
      </c>
      <c r="F511">
        <v>2.7</v>
      </c>
      <c r="G511">
        <v>12</v>
      </c>
      <c r="H511">
        <v>12</v>
      </c>
      <c r="I511">
        <v>5</v>
      </c>
      <c r="J511" t="s">
        <v>57</v>
      </c>
      <c r="K511">
        <v>4</v>
      </c>
      <c r="L511" t="s">
        <v>32</v>
      </c>
      <c r="M511">
        <v>2</v>
      </c>
      <c r="N511" t="s">
        <v>28</v>
      </c>
      <c r="O511" t="s">
        <v>29</v>
      </c>
      <c r="P511" t="s">
        <v>1508</v>
      </c>
      <c r="Q511" t="s">
        <v>1653</v>
      </c>
      <c r="R511" t="s">
        <v>32</v>
      </c>
      <c r="S511">
        <v>5</v>
      </c>
    </row>
    <row r="512" spans="1:19" ht="27.6" x14ac:dyDescent="0.25">
      <c r="A512" t="s">
        <v>1654</v>
      </c>
      <c r="B512" t="s">
        <v>1655</v>
      </c>
      <c r="C512" t="str">
        <f>HYPERLINK("https://www.ti.com.cn/product/cn/OPA2348-Q1/samplebuy","订购和质量")</f>
        <v>订购和质量</v>
      </c>
      <c r="D512" t="s">
        <v>25</v>
      </c>
      <c r="E512">
        <v>2</v>
      </c>
      <c r="F512">
        <v>2.1</v>
      </c>
      <c r="G512">
        <v>5.5</v>
      </c>
      <c r="H512">
        <v>1</v>
      </c>
      <c r="I512">
        <v>0.5</v>
      </c>
      <c r="J512" s="1" t="s">
        <v>26</v>
      </c>
      <c r="K512">
        <v>5</v>
      </c>
      <c r="L512" t="s">
        <v>32</v>
      </c>
      <c r="M512">
        <v>4.4999999999999998E-2</v>
      </c>
      <c r="N512" t="s">
        <v>28</v>
      </c>
      <c r="O512" t="s">
        <v>29</v>
      </c>
      <c r="P512" t="s">
        <v>40</v>
      </c>
      <c r="Q512" t="s">
        <v>852</v>
      </c>
      <c r="R512" t="s">
        <v>32</v>
      </c>
      <c r="S512">
        <v>4</v>
      </c>
    </row>
    <row r="513" spans="1:19" ht="27.6" hidden="1" x14ac:dyDescent="0.25">
      <c r="A513" t="s">
        <v>1656</v>
      </c>
      <c r="B513" t="s">
        <v>1657</v>
      </c>
      <c r="C513" t="str">
        <f>HYPERLINK("https://www.ti.com.cn/product/cn/TLV2262A-Q1/samplebuy","订购和质量")</f>
        <v>订购和质量</v>
      </c>
      <c r="D513" t="s">
        <v>56</v>
      </c>
      <c r="E513">
        <v>2</v>
      </c>
      <c r="F513">
        <v>2.7</v>
      </c>
      <c r="G513">
        <v>8</v>
      </c>
      <c r="H513">
        <v>0.71</v>
      </c>
      <c r="I513">
        <v>0.55000000000000004</v>
      </c>
      <c r="J513" s="1" t="s">
        <v>44</v>
      </c>
      <c r="K513">
        <v>0.95</v>
      </c>
      <c r="L513" t="s">
        <v>32</v>
      </c>
      <c r="M513">
        <v>0.2</v>
      </c>
      <c r="N513" t="s">
        <v>28</v>
      </c>
      <c r="O513" t="s">
        <v>29</v>
      </c>
      <c r="P513" t="s">
        <v>1658</v>
      </c>
      <c r="Q513" t="s">
        <v>1659</v>
      </c>
      <c r="R513" t="s">
        <v>32</v>
      </c>
      <c r="S513">
        <v>2</v>
      </c>
    </row>
    <row r="514" spans="1:19" ht="27.6" hidden="1" x14ac:dyDescent="0.25">
      <c r="A514" t="s">
        <v>1660</v>
      </c>
      <c r="B514" t="s">
        <v>1661</v>
      </c>
      <c r="C514" t="str">
        <f>HYPERLINK("https://www.ti.com.cn/product/cn/TLV2264A-Q1/samplebuy","订购和质量")</f>
        <v>订购和质量</v>
      </c>
      <c r="D514" t="s">
        <v>56</v>
      </c>
      <c r="E514">
        <v>4</v>
      </c>
      <c r="F514">
        <v>2.7</v>
      </c>
      <c r="G514">
        <v>8</v>
      </c>
      <c r="H514">
        <v>0.71</v>
      </c>
      <c r="I514">
        <v>0.55000000000000004</v>
      </c>
      <c r="J514" s="1" t="s">
        <v>44</v>
      </c>
      <c r="K514">
        <v>0.95</v>
      </c>
      <c r="L514" t="s">
        <v>32</v>
      </c>
      <c r="M514">
        <v>0.2</v>
      </c>
      <c r="N514" t="s">
        <v>28</v>
      </c>
      <c r="O514" t="s">
        <v>29</v>
      </c>
      <c r="P514" t="s">
        <v>94</v>
      </c>
      <c r="Q514" t="s">
        <v>1662</v>
      </c>
      <c r="R514" t="s">
        <v>32</v>
      </c>
      <c r="S514">
        <v>2</v>
      </c>
    </row>
    <row r="515" spans="1:19" ht="27.6" hidden="1" x14ac:dyDescent="0.25">
      <c r="A515" t="s">
        <v>1663</v>
      </c>
      <c r="B515" t="s">
        <v>1664</v>
      </c>
      <c r="C515" t="str">
        <f>HYPERLINK("https://www.ti.com.cn/product/cn/OPA2333-Q1/samplebuy","订购和质量")</f>
        <v>订购和质量</v>
      </c>
      <c r="D515" t="s">
        <v>56</v>
      </c>
      <c r="E515">
        <v>2</v>
      </c>
      <c r="F515">
        <v>1.8</v>
      </c>
      <c r="G515">
        <v>5.5</v>
      </c>
      <c r="H515">
        <v>0.35</v>
      </c>
      <c r="I515">
        <v>0.16</v>
      </c>
      <c r="J515" s="1" t="s">
        <v>26</v>
      </c>
      <c r="K515">
        <v>0.01</v>
      </c>
      <c r="L515" s="1" t="s">
        <v>74</v>
      </c>
      <c r="M515">
        <v>1.7000000000000001E-2</v>
      </c>
      <c r="N515" t="s">
        <v>28</v>
      </c>
      <c r="O515" t="s">
        <v>29</v>
      </c>
      <c r="P515" t="s">
        <v>30</v>
      </c>
      <c r="Q515" t="s">
        <v>1665</v>
      </c>
      <c r="R515" t="s">
        <v>32</v>
      </c>
      <c r="S515">
        <v>0.02</v>
      </c>
    </row>
    <row r="516" spans="1:19" hidden="1" x14ac:dyDescent="0.25">
      <c r="A516" t="s">
        <v>1666</v>
      </c>
      <c r="B516" t="s">
        <v>1667</v>
      </c>
      <c r="C516" t="str">
        <f>HYPERLINK("https://www.ti.com.cn/product/cn/OPA653/samplebuy","订购和质量")</f>
        <v>订购和质量</v>
      </c>
      <c r="D516" t="s">
        <v>50</v>
      </c>
      <c r="E516">
        <v>1</v>
      </c>
      <c r="F516">
        <v>7</v>
      </c>
      <c r="G516">
        <v>13</v>
      </c>
      <c r="H516">
        <v>500</v>
      </c>
      <c r="I516">
        <v>2675</v>
      </c>
      <c r="J516" t="s">
        <v>36</v>
      </c>
      <c r="K516">
        <v>5</v>
      </c>
      <c r="L516" t="s">
        <v>32</v>
      </c>
      <c r="M516">
        <v>32</v>
      </c>
      <c r="N516" t="s">
        <v>38</v>
      </c>
      <c r="O516" t="s">
        <v>39</v>
      </c>
      <c r="P516" t="s">
        <v>1668</v>
      </c>
      <c r="Q516" t="s">
        <v>1669</v>
      </c>
      <c r="R516" t="s">
        <v>32</v>
      </c>
      <c r="S516">
        <v>10</v>
      </c>
    </row>
    <row r="517" spans="1:19" hidden="1" x14ac:dyDescent="0.25">
      <c r="A517" t="s">
        <v>1670</v>
      </c>
      <c r="B517" t="s">
        <v>1671</v>
      </c>
      <c r="C517" t="str">
        <f>HYPERLINK("https://www.ti.com.cn/product/cn/OPA659/samplebuy","订购和质量")</f>
        <v>订购和质量</v>
      </c>
      <c r="D517" t="s">
        <v>50</v>
      </c>
      <c r="E517">
        <v>1</v>
      </c>
      <c r="F517">
        <v>7</v>
      </c>
      <c r="G517">
        <v>13</v>
      </c>
      <c r="H517">
        <v>650</v>
      </c>
      <c r="I517">
        <v>2550</v>
      </c>
      <c r="J517" t="s">
        <v>36</v>
      </c>
      <c r="K517">
        <v>5</v>
      </c>
      <c r="L517" t="s">
        <v>32</v>
      </c>
      <c r="M517">
        <v>30.5</v>
      </c>
      <c r="N517" t="s">
        <v>38</v>
      </c>
      <c r="O517" t="s">
        <v>39</v>
      </c>
      <c r="P517" t="s">
        <v>1668</v>
      </c>
      <c r="Q517" t="s">
        <v>1669</v>
      </c>
      <c r="R517" t="s">
        <v>32</v>
      </c>
      <c r="S517">
        <v>10</v>
      </c>
    </row>
    <row r="518" spans="1:19" ht="27.6" hidden="1" x14ac:dyDescent="0.25">
      <c r="A518" t="s">
        <v>1672</v>
      </c>
      <c r="B518" t="s">
        <v>1673</v>
      </c>
      <c r="C518" t="str">
        <f>HYPERLINK("https://www.ti.com.cn/product/cn/OPA369/samplebuy","订购和质量")</f>
        <v>订购和质量</v>
      </c>
      <c r="D518" t="s">
        <v>56</v>
      </c>
      <c r="E518">
        <v>1</v>
      </c>
      <c r="F518">
        <v>1.8</v>
      </c>
      <c r="G518">
        <v>5.5</v>
      </c>
      <c r="H518">
        <v>1.2E-2</v>
      </c>
      <c r="I518">
        <v>5.0000000000000001E-3</v>
      </c>
      <c r="J518" s="1" t="s">
        <v>26</v>
      </c>
      <c r="K518">
        <v>0.75</v>
      </c>
      <c r="L518" s="1" t="s">
        <v>1178</v>
      </c>
      <c r="M518">
        <v>8.0000000000000004E-4</v>
      </c>
      <c r="N518" t="s">
        <v>38</v>
      </c>
      <c r="O518" t="s">
        <v>39</v>
      </c>
      <c r="P518" t="s">
        <v>46</v>
      </c>
      <c r="Q518" t="s">
        <v>1674</v>
      </c>
      <c r="R518" t="s">
        <v>32</v>
      </c>
      <c r="S518">
        <v>0.4</v>
      </c>
    </row>
    <row r="519" spans="1:19" ht="27.6" hidden="1" x14ac:dyDescent="0.25">
      <c r="A519" t="s">
        <v>1675</v>
      </c>
      <c r="B519" t="s">
        <v>1676</v>
      </c>
      <c r="C519" t="str">
        <f>HYPERLINK("https://www.ti.com.cn/product/cn/OPA4872-EP/samplebuy","订购和质量")</f>
        <v>订购和质量</v>
      </c>
      <c r="D519" t="s">
        <v>50</v>
      </c>
      <c r="E519">
        <v>4</v>
      </c>
      <c r="F519">
        <v>7</v>
      </c>
      <c r="G519">
        <v>12</v>
      </c>
      <c r="H519">
        <v>1100</v>
      </c>
      <c r="I519">
        <v>2300</v>
      </c>
      <c r="J519" t="s">
        <v>32</v>
      </c>
      <c r="K519">
        <v>1</v>
      </c>
      <c r="L519" s="1" t="s">
        <v>698</v>
      </c>
      <c r="M519">
        <v>10.6</v>
      </c>
      <c r="N519" t="s">
        <v>105</v>
      </c>
      <c r="O519" t="s">
        <v>100</v>
      </c>
      <c r="P519" t="s">
        <v>75</v>
      </c>
      <c r="Q519" t="s">
        <v>1677</v>
      </c>
      <c r="R519" t="s">
        <v>32</v>
      </c>
      <c r="S519">
        <v>30</v>
      </c>
    </row>
    <row r="520" spans="1:19" hidden="1" x14ac:dyDescent="0.25">
      <c r="A520" t="s">
        <v>1678</v>
      </c>
      <c r="B520" t="s">
        <v>1679</v>
      </c>
      <c r="C520" t="str">
        <f>HYPERLINK("https://www.ti.com.cn/product/cn/THS4032-EP/samplebuy","订购和质量")</f>
        <v>订购和质量</v>
      </c>
      <c r="D520" t="s">
        <v>50</v>
      </c>
      <c r="E520">
        <v>2</v>
      </c>
      <c r="F520">
        <v>10</v>
      </c>
      <c r="G520">
        <v>30</v>
      </c>
      <c r="H520">
        <v>200</v>
      </c>
      <c r="I520">
        <v>100</v>
      </c>
      <c r="J520" t="s">
        <v>36</v>
      </c>
      <c r="K520">
        <v>2</v>
      </c>
      <c r="L520" t="s">
        <v>32</v>
      </c>
      <c r="M520">
        <v>8.5</v>
      </c>
      <c r="N520" t="s">
        <v>105</v>
      </c>
      <c r="O520" t="s">
        <v>100</v>
      </c>
      <c r="P520" t="s">
        <v>109</v>
      </c>
      <c r="Q520" t="s">
        <v>1680</v>
      </c>
      <c r="R520" t="s">
        <v>32</v>
      </c>
      <c r="S520">
        <v>2</v>
      </c>
    </row>
    <row r="521" spans="1:19" hidden="1" x14ac:dyDescent="0.25">
      <c r="A521" t="s">
        <v>1681</v>
      </c>
      <c r="B521" t="s">
        <v>1682</v>
      </c>
      <c r="C521" t="str">
        <f>HYPERLINK("https://www.ti.com.cn/product/cn/LT1014D-EP/samplebuy","订购和质量")</f>
        <v>订购和质量</v>
      </c>
      <c r="D521" t="s">
        <v>56</v>
      </c>
      <c r="E521">
        <v>4</v>
      </c>
      <c r="F521">
        <v>5</v>
      </c>
      <c r="G521">
        <v>44</v>
      </c>
      <c r="H521">
        <v>0.7</v>
      </c>
      <c r="I521">
        <v>0.4</v>
      </c>
      <c r="J521" t="s">
        <v>127</v>
      </c>
      <c r="K521">
        <v>0.8</v>
      </c>
      <c r="L521" t="s">
        <v>32</v>
      </c>
      <c r="M521">
        <v>0.35</v>
      </c>
      <c r="N521" t="s">
        <v>105</v>
      </c>
      <c r="O521" t="s">
        <v>100</v>
      </c>
      <c r="P521" t="s">
        <v>1683</v>
      </c>
      <c r="Q521" t="s">
        <v>1684</v>
      </c>
      <c r="R521" t="s">
        <v>32</v>
      </c>
      <c r="S521">
        <v>0.7</v>
      </c>
    </row>
    <row r="522" spans="1:19" x14ac:dyDescent="0.25">
      <c r="A522" t="s">
        <v>1685</v>
      </c>
      <c r="B522" t="s">
        <v>1686</v>
      </c>
      <c r="C522" t="str">
        <f>HYPERLINK("https://www.ti.com.cn/product/cn/TLE2144-EP/samplebuy","订购和质量")</f>
        <v>订购和质量</v>
      </c>
      <c r="D522" t="s">
        <v>25</v>
      </c>
      <c r="E522">
        <v>4</v>
      </c>
      <c r="F522">
        <v>4</v>
      </c>
      <c r="G522">
        <v>44</v>
      </c>
      <c r="H522">
        <v>6</v>
      </c>
      <c r="I522">
        <v>45</v>
      </c>
      <c r="J522" t="s">
        <v>127</v>
      </c>
      <c r="K522">
        <v>2.4</v>
      </c>
      <c r="L522" t="s">
        <v>1152</v>
      </c>
      <c r="M522">
        <v>3.45</v>
      </c>
      <c r="N522" t="s">
        <v>105</v>
      </c>
      <c r="O522" t="s">
        <v>100</v>
      </c>
      <c r="P522" t="s">
        <v>1683</v>
      </c>
      <c r="Q522" t="s">
        <v>1687</v>
      </c>
      <c r="R522" t="s">
        <v>32</v>
      </c>
      <c r="S522">
        <v>1.7</v>
      </c>
    </row>
    <row r="523" spans="1:19" ht="27.6" hidden="1" x14ac:dyDescent="0.25">
      <c r="A523" t="s">
        <v>1688</v>
      </c>
      <c r="B523" t="s">
        <v>1689</v>
      </c>
      <c r="C523" t="str">
        <f>HYPERLINK("https://www.ti.com.cn/product/cn/LMP2022/samplebuy","订购和质量")</f>
        <v>订购和质量</v>
      </c>
      <c r="D523" t="s">
        <v>56</v>
      </c>
      <c r="E523">
        <v>2</v>
      </c>
      <c r="F523">
        <v>2.2000000000000002</v>
      </c>
      <c r="G523">
        <v>5.5</v>
      </c>
      <c r="H523">
        <v>5</v>
      </c>
      <c r="I523">
        <v>2.6</v>
      </c>
      <c r="J523" s="1" t="s">
        <v>44</v>
      </c>
      <c r="K523">
        <v>5.0000000000000001E-3</v>
      </c>
      <c r="L523" s="1" t="s">
        <v>74</v>
      </c>
      <c r="M523">
        <v>0.95</v>
      </c>
      <c r="N523" t="s">
        <v>38</v>
      </c>
      <c r="O523" t="s">
        <v>29</v>
      </c>
      <c r="P523" t="s">
        <v>30</v>
      </c>
      <c r="Q523" t="s">
        <v>1690</v>
      </c>
      <c r="R523" t="s">
        <v>32</v>
      </c>
      <c r="S523">
        <v>4.0000000000000001E-3</v>
      </c>
    </row>
    <row r="524" spans="1:19" hidden="1" x14ac:dyDescent="0.25">
      <c r="A524" t="s">
        <v>1691</v>
      </c>
      <c r="B524" t="s">
        <v>1692</v>
      </c>
      <c r="C524" t="str">
        <f>HYPERLINK("https://www.ti.com.cn/product/cn/LMH6722-Q1/samplebuy","订购和质量")</f>
        <v>订购和质量</v>
      </c>
      <c r="D524" t="s">
        <v>50</v>
      </c>
      <c r="E524">
        <v>4</v>
      </c>
      <c r="F524">
        <v>8</v>
      </c>
      <c r="G524">
        <v>12</v>
      </c>
      <c r="H524">
        <v>400</v>
      </c>
      <c r="I524">
        <v>1800</v>
      </c>
      <c r="J524" t="s">
        <v>36</v>
      </c>
      <c r="K524">
        <v>6</v>
      </c>
      <c r="L524" t="s">
        <v>32</v>
      </c>
      <c r="M524">
        <v>5.6</v>
      </c>
      <c r="N524" t="s">
        <v>28</v>
      </c>
      <c r="O524" t="s">
        <v>29</v>
      </c>
      <c r="P524" t="s">
        <v>1693</v>
      </c>
      <c r="Q524" t="s">
        <v>1694</v>
      </c>
      <c r="R524" t="s">
        <v>32</v>
      </c>
      <c r="S524">
        <v>8</v>
      </c>
    </row>
    <row r="525" spans="1:19" ht="27.6" x14ac:dyDescent="0.25">
      <c r="A525" t="s">
        <v>1695</v>
      </c>
      <c r="B525" t="s">
        <v>1696</v>
      </c>
      <c r="C525" t="str">
        <f>HYPERLINK("https://www.ti.com.cn/product/cn/LMV834/samplebuy","订购和质量")</f>
        <v>订购和质量</v>
      </c>
      <c r="D525" t="s">
        <v>25</v>
      </c>
      <c r="E525">
        <v>4</v>
      </c>
      <c r="F525">
        <v>2.7</v>
      </c>
      <c r="G525">
        <v>5.5</v>
      </c>
      <c r="H525">
        <v>3.3</v>
      </c>
      <c r="I525">
        <v>2</v>
      </c>
      <c r="J525" s="1" t="s">
        <v>44</v>
      </c>
      <c r="K525">
        <v>1</v>
      </c>
      <c r="L525" t="s">
        <v>509</v>
      </c>
      <c r="M525">
        <v>0.25</v>
      </c>
      <c r="N525" t="s">
        <v>38</v>
      </c>
      <c r="O525" t="s">
        <v>29</v>
      </c>
      <c r="P525" t="s">
        <v>94</v>
      </c>
      <c r="Q525" t="s">
        <v>959</v>
      </c>
      <c r="R525" t="s">
        <v>32</v>
      </c>
      <c r="S525">
        <v>0.5</v>
      </c>
    </row>
    <row r="526" spans="1:19" ht="27.6" hidden="1" x14ac:dyDescent="0.25">
      <c r="A526" t="s">
        <v>1697</v>
      </c>
      <c r="B526" t="s">
        <v>1698</v>
      </c>
      <c r="C526" t="str">
        <f>HYPERLINK("https://www.ti.com.cn/product/cn/OPA330/samplebuy","订购和质量")</f>
        <v>订购和质量</v>
      </c>
      <c r="D526" t="s">
        <v>56</v>
      </c>
      <c r="E526">
        <v>1</v>
      </c>
      <c r="F526">
        <v>1.8</v>
      </c>
      <c r="G526">
        <v>5.5</v>
      </c>
      <c r="H526">
        <v>0.35</v>
      </c>
      <c r="I526">
        <v>0.16</v>
      </c>
      <c r="J526" s="1" t="s">
        <v>26</v>
      </c>
      <c r="K526">
        <v>0.05</v>
      </c>
      <c r="L526" s="1" t="s">
        <v>1699</v>
      </c>
      <c r="M526">
        <v>2.1000000000000001E-2</v>
      </c>
      <c r="N526" t="s">
        <v>38</v>
      </c>
      <c r="O526" t="s">
        <v>29</v>
      </c>
      <c r="P526" t="s">
        <v>1700</v>
      </c>
      <c r="Q526" t="s">
        <v>1626</v>
      </c>
      <c r="R526" t="s">
        <v>32</v>
      </c>
      <c r="S526">
        <v>0.02</v>
      </c>
    </row>
    <row r="527" spans="1:19" ht="41.4" hidden="1" x14ac:dyDescent="0.25">
      <c r="A527" t="s">
        <v>1701</v>
      </c>
      <c r="B527" t="s">
        <v>1702</v>
      </c>
      <c r="C527" t="str">
        <f>HYPERLINK("https://www.ti.com.cn/product/cn/OPA2330/samplebuy","订购和质量")</f>
        <v>订购和质量</v>
      </c>
      <c r="D527" t="s">
        <v>56</v>
      </c>
      <c r="E527">
        <v>2</v>
      </c>
      <c r="F527">
        <v>1.8</v>
      </c>
      <c r="G527">
        <v>5.5</v>
      </c>
      <c r="H527">
        <v>0.35</v>
      </c>
      <c r="I527">
        <v>0.16</v>
      </c>
      <c r="J527" s="1" t="s">
        <v>26</v>
      </c>
      <c r="K527">
        <v>0.05</v>
      </c>
      <c r="L527" s="1" t="s">
        <v>741</v>
      </c>
      <c r="M527">
        <v>2.1000000000000001E-2</v>
      </c>
      <c r="N527" t="s">
        <v>38</v>
      </c>
      <c r="O527" t="s">
        <v>29</v>
      </c>
      <c r="P527" t="s">
        <v>628</v>
      </c>
      <c r="Q527" t="s">
        <v>1703</v>
      </c>
      <c r="R527" t="s">
        <v>32</v>
      </c>
      <c r="S527">
        <v>0.02</v>
      </c>
    </row>
    <row r="528" spans="1:19" ht="27.6" hidden="1" x14ac:dyDescent="0.25">
      <c r="A528" t="s">
        <v>1704</v>
      </c>
      <c r="B528" t="s">
        <v>1705</v>
      </c>
      <c r="C528" t="str">
        <f>HYPERLINK("https://www.ti.com.cn/product/cn/OPA340-EP/samplebuy","订购和质量")</f>
        <v>订购和质量</v>
      </c>
      <c r="D528" t="s">
        <v>56</v>
      </c>
      <c r="E528">
        <v>1</v>
      </c>
      <c r="F528">
        <v>2.7</v>
      </c>
      <c r="G528">
        <v>5.5</v>
      </c>
      <c r="H528">
        <v>5.5</v>
      </c>
      <c r="I528">
        <v>6</v>
      </c>
      <c r="J528" s="1" t="s">
        <v>26</v>
      </c>
      <c r="K528">
        <v>0.5</v>
      </c>
      <c r="L528" t="s">
        <v>32</v>
      </c>
      <c r="M528">
        <v>0.75</v>
      </c>
      <c r="N528" t="s">
        <v>105</v>
      </c>
      <c r="O528" t="s">
        <v>100</v>
      </c>
      <c r="P528" t="s">
        <v>79</v>
      </c>
      <c r="Q528" t="s">
        <v>1706</v>
      </c>
      <c r="R528" t="s">
        <v>32</v>
      </c>
      <c r="S528">
        <v>2.5</v>
      </c>
    </row>
    <row r="529" spans="1:19" ht="27.6" hidden="1" x14ac:dyDescent="0.25">
      <c r="A529" t="s">
        <v>1707</v>
      </c>
      <c r="B529" t="s">
        <v>1708</v>
      </c>
      <c r="C529" t="str">
        <f>HYPERLINK("https://www.ti.com.cn/product/cn/OPA827/samplebuy","订购和质量")</f>
        <v>订购和质量</v>
      </c>
      <c r="D529" s="1" t="s">
        <v>632</v>
      </c>
      <c r="E529">
        <v>1</v>
      </c>
      <c r="F529">
        <v>8</v>
      </c>
      <c r="G529">
        <v>36</v>
      </c>
      <c r="H529">
        <v>22</v>
      </c>
      <c r="I529">
        <v>28</v>
      </c>
      <c r="J529" t="s">
        <v>36</v>
      </c>
      <c r="K529">
        <v>0.15</v>
      </c>
      <c r="L529" t="s">
        <v>727</v>
      </c>
      <c r="M529">
        <v>4.8</v>
      </c>
      <c r="N529" t="s">
        <v>38</v>
      </c>
      <c r="O529" t="s">
        <v>29</v>
      </c>
      <c r="P529" t="s">
        <v>30</v>
      </c>
      <c r="Q529" t="s">
        <v>1709</v>
      </c>
      <c r="R529" t="s">
        <v>32</v>
      </c>
      <c r="S529">
        <v>0.1</v>
      </c>
    </row>
    <row r="530" spans="1:19" ht="27.6" x14ac:dyDescent="0.25">
      <c r="A530" t="s">
        <v>1710</v>
      </c>
      <c r="B530" t="s">
        <v>1711</v>
      </c>
      <c r="C530" t="str">
        <f>HYPERLINK("https://www.ti.com.cn/product/cn/LMV831/samplebuy","订购和质量")</f>
        <v>订购和质量</v>
      </c>
      <c r="D530" t="s">
        <v>25</v>
      </c>
      <c r="E530">
        <v>1</v>
      </c>
      <c r="F530">
        <v>2.7</v>
      </c>
      <c r="G530">
        <v>5.5</v>
      </c>
      <c r="H530">
        <v>3.3</v>
      </c>
      <c r="I530">
        <v>2</v>
      </c>
      <c r="J530" s="1" t="s">
        <v>44</v>
      </c>
      <c r="K530">
        <v>1</v>
      </c>
      <c r="L530" t="s">
        <v>509</v>
      </c>
      <c r="M530">
        <v>0.25</v>
      </c>
      <c r="N530" t="s">
        <v>38</v>
      </c>
      <c r="O530" t="s">
        <v>29</v>
      </c>
      <c r="P530" t="s">
        <v>46</v>
      </c>
      <c r="Q530" t="s">
        <v>1277</v>
      </c>
      <c r="R530" t="s">
        <v>32</v>
      </c>
      <c r="S530">
        <v>0.5</v>
      </c>
    </row>
    <row r="531" spans="1:19" ht="27.6" x14ac:dyDescent="0.25">
      <c r="A531" t="s">
        <v>1712</v>
      </c>
      <c r="B531" t="s">
        <v>1713</v>
      </c>
      <c r="C531" t="str">
        <f>HYPERLINK("https://www.ti.com.cn/product/cn/LMV832/samplebuy","订购和质量")</f>
        <v>订购和质量</v>
      </c>
      <c r="D531" t="s">
        <v>25</v>
      </c>
      <c r="E531">
        <v>2</v>
      </c>
      <c r="F531">
        <v>2.7</v>
      </c>
      <c r="G531">
        <v>5.5</v>
      </c>
      <c r="H531">
        <v>3.3</v>
      </c>
      <c r="I531">
        <v>2</v>
      </c>
      <c r="J531" s="1" t="s">
        <v>44</v>
      </c>
      <c r="K531">
        <v>1</v>
      </c>
      <c r="L531" t="s">
        <v>509</v>
      </c>
      <c r="M531">
        <v>0.23499999999999999</v>
      </c>
      <c r="N531" t="s">
        <v>38</v>
      </c>
      <c r="O531" t="s">
        <v>29</v>
      </c>
      <c r="P531" t="s">
        <v>156</v>
      </c>
      <c r="Q531" t="s">
        <v>1714</v>
      </c>
      <c r="R531" t="s">
        <v>32</v>
      </c>
      <c r="S531">
        <v>0.5</v>
      </c>
    </row>
    <row r="532" spans="1:19" ht="27.6" hidden="1" x14ac:dyDescent="0.25">
      <c r="A532" t="s">
        <v>1715</v>
      </c>
      <c r="B532" t="s">
        <v>1716</v>
      </c>
      <c r="C532" t="str">
        <f>HYPERLINK("https://www.ti.com.cn/product/cn/THS6204/samplebuy","订购和质量")</f>
        <v>订购和质量</v>
      </c>
      <c r="D532" t="s">
        <v>385</v>
      </c>
      <c r="E532">
        <v>2</v>
      </c>
      <c r="F532">
        <v>10</v>
      </c>
      <c r="G532">
        <v>28</v>
      </c>
      <c r="H532">
        <v>160</v>
      </c>
      <c r="I532">
        <v>3800</v>
      </c>
      <c r="J532" t="s">
        <v>36</v>
      </c>
      <c r="K532">
        <v>50</v>
      </c>
      <c r="L532" s="1" t="s">
        <v>147</v>
      </c>
      <c r="M532">
        <v>21</v>
      </c>
      <c r="N532" t="s">
        <v>38</v>
      </c>
      <c r="O532" t="s">
        <v>39</v>
      </c>
      <c r="P532" t="s">
        <v>1622</v>
      </c>
      <c r="Q532" t="s">
        <v>1717</v>
      </c>
      <c r="R532" t="s">
        <v>32</v>
      </c>
      <c r="S532">
        <v>110</v>
      </c>
    </row>
    <row r="533" spans="1:19" ht="27.6" x14ac:dyDescent="0.25">
      <c r="A533" t="s">
        <v>1718</v>
      </c>
      <c r="B533" t="s">
        <v>1719</v>
      </c>
      <c r="C533" t="str">
        <f>HYPERLINK("https://www.ti.com.cn/product/cn/LMV862/samplebuy","订购和质量")</f>
        <v>订购和质量</v>
      </c>
      <c r="D533" t="s">
        <v>25</v>
      </c>
      <c r="E533">
        <v>2</v>
      </c>
      <c r="F533">
        <v>2.7</v>
      </c>
      <c r="G533">
        <v>5.5</v>
      </c>
      <c r="H533">
        <v>31</v>
      </c>
      <c r="I533">
        <v>20</v>
      </c>
      <c r="J533" s="1" t="s">
        <v>44</v>
      </c>
      <c r="K533">
        <v>1</v>
      </c>
      <c r="L533" t="s">
        <v>509</v>
      </c>
      <c r="M533">
        <v>2.4500000000000002</v>
      </c>
      <c r="N533" t="s">
        <v>38</v>
      </c>
      <c r="O533" t="s">
        <v>29</v>
      </c>
      <c r="P533" t="s">
        <v>156</v>
      </c>
      <c r="Q533" t="s">
        <v>1720</v>
      </c>
      <c r="R533" t="s">
        <v>32</v>
      </c>
      <c r="S533">
        <v>0.7</v>
      </c>
    </row>
    <row r="534" spans="1:19" ht="27.6" hidden="1" x14ac:dyDescent="0.25">
      <c r="A534" t="s">
        <v>1721</v>
      </c>
      <c r="B534" t="s">
        <v>1722</v>
      </c>
      <c r="C534" t="str">
        <f>HYPERLINK("https://www.ti.com.cn/product/cn/OPA2673/samplebuy","订购和质量")</f>
        <v>订购和质量</v>
      </c>
      <c r="D534" s="1" t="s">
        <v>703</v>
      </c>
      <c r="E534">
        <v>2</v>
      </c>
      <c r="F534">
        <v>5.75</v>
      </c>
      <c r="G534">
        <v>12</v>
      </c>
      <c r="H534">
        <v>600</v>
      </c>
      <c r="I534">
        <v>3000</v>
      </c>
      <c r="J534" t="s">
        <v>36</v>
      </c>
      <c r="K534">
        <v>7</v>
      </c>
      <c r="L534" s="1" t="s">
        <v>147</v>
      </c>
      <c r="M534">
        <v>16</v>
      </c>
      <c r="N534" t="s">
        <v>38</v>
      </c>
      <c r="O534" t="s">
        <v>39</v>
      </c>
      <c r="P534" t="s">
        <v>148</v>
      </c>
      <c r="Q534" t="s">
        <v>153</v>
      </c>
      <c r="R534" t="s">
        <v>32</v>
      </c>
      <c r="S534">
        <v>25</v>
      </c>
    </row>
    <row r="535" spans="1:19" ht="27.6" hidden="1" x14ac:dyDescent="0.25">
      <c r="A535" t="s">
        <v>1723</v>
      </c>
      <c r="B535" t="s">
        <v>1724</v>
      </c>
      <c r="C535" t="str">
        <f>HYPERLINK("https://www.ti.com.cn/product/cn/LMP7716-Q1/samplebuy","订购和质量")</f>
        <v>订购和质量</v>
      </c>
      <c r="D535" t="s">
        <v>56</v>
      </c>
      <c r="E535">
        <v>2</v>
      </c>
      <c r="F535">
        <v>1.8</v>
      </c>
      <c r="G535">
        <v>5.5</v>
      </c>
      <c r="H535">
        <v>17</v>
      </c>
      <c r="I535">
        <v>9.5</v>
      </c>
      <c r="J535" s="1" t="s">
        <v>44</v>
      </c>
      <c r="K535">
        <v>0.15</v>
      </c>
      <c r="L535" t="s">
        <v>32</v>
      </c>
      <c r="M535">
        <v>1.3</v>
      </c>
      <c r="N535" t="s">
        <v>28</v>
      </c>
      <c r="O535" t="s">
        <v>29</v>
      </c>
      <c r="P535" t="s">
        <v>156</v>
      </c>
      <c r="Q535" t="s">
        <v>1725</v>
      </c>
      <c r="R535" t="s">
        <v>32</v>
      </c>
      <c r="S535">
        <v>1.75</v>
      </c>
    </row>
    <row r="536" spans="1:19" hidden="1" x14ac:dyDescent="0.25">
      <c r="A536" t="s">
        <v>1726</v>
      </c>
      <c r="B536" t="s">
        <v>1727</v>
      </c>
      <c r="C536" t="str">
        <f>HYPERLINK("https://www.ti.com.cn/product/cn/TLE2141-EP/samplebuy","订购和质量")</f>
        <v>订购和质量</v>
      </c>
      <c r="D536" t="s">
        <v>56</v>
      </c>
      <c r="E536">
        <v>1</v>
      </c>
      <c r="F536">
        <v>4</v>
      </c>
      <c r="G536">
        <v>44</v>
      </c>
      <c r="H536">
        <v>6</v>
      </c>
      <c r="I536">
        <v>45</v>
      </c>
      <c r="J536" t="s">
        <v>127</v>
      </c>
      <c r="K536">
        <v>1.4</v>
      </c>
      <c r="L536" t="s">
        <v>32</v>
      </c>
      <c r="M536">
        <v>3.4</v>
      </c>
      <c r="N536" t="s">
        <v>105</v>
      </c>
      <c r="O536" t="s">
        <v>100</v>
      </c>
      <c r="P536" t="s">
        <v>40</v>
      </c>
      <c r="Q536" t="s">
        <v>1728</v>
      </c>
      <c r="R536" t="s">
        <v>32</v>
      </c>
      <c r="S536">
        <v>1.7</v>
      </c>
    </row>
    <row r="537" spans="1:19" x14ac:dyDescent="0.25">
      <c r="A537" t="s">
        <v>1729</v>
      </c>
      <c r="B537" t="s">
        <v>1730</v>
      </c>
      <c r="C537" t="str">
        <f>HYPERLINK("https://www.ti.com.cn/product/cn/TLE2024-Q1/samplebuy","订购和质量")</f>
        <v>订购和质量</v>
      </c>
      <c r="D537" t="s">
        <v>25</v>
      </c>
      <c r="E537">
        <v>4</v>
      </c>
      <c r="F537">
        <v>4</v>
      </c>
      <c r="G537">
        <v>40</v>
      </c>
      <c r="H537">
        <v>1.7</v>
      </c>
      <c r="I537">
        <v>0.5</v>
      </c>
      <c r="J537" t="s">
        <v>127</v>
      </c>
      <c r="K537">
        <v>1.1000000000000001</v>
      </c>
      <c r="L537" t="s">
        <v>32</v>
      </c>
      <c r="M537">
        <v>0.2</v>
      </c>
      <c r="N537" t="s">
        <v>28</v>
      </c>
      <c r="O537" t="s">
        <v>29</v>
      </c>
      <c r="P537" t="s">
        <v>1683</v>
      </c>
      <c r="Q537" t="s">
        <v>1731</v>
      </c>
      <c r="R537" t="s">
        <v>32</v>
      </c>
      <c r="S537">
        <v>2</v>
      </c>
    </row>
    <row r="538" spans="1:19" ht="27.6" hidden="1" x14ac:dyDescent="0.25">
      <c r="A538" t="s">
        <v>1732</v>
      </c>
      <c r="B538" t="s">
        <v>1733</v>
      </c>
      <c r="C538" t="str">
        <f>HYPERLINK("https://www.ti.com.cn/product/cn/LME49726/samplebuy","订购和质量")</f>
        <v>订购和质量</v>
      </c>
      <c r="D538" s="1" t="s">
        <v>1734</v>
      </c>
      <c r="E538">
        <v>2</v>
      </c>
      <c r="F538">
        <v>2.5</v>
      </c>
      <c r="G538">
        <v>5.5</v>
      </c>
      <c r="H538">
        <v>6.25</v>
      </c>
      <c r="I538">
        <v>3.7</v>
      </c>
      <c r="J538" t="s">
        <v>57</v>
      </c>
      <c r="K538">
        <v>2.5</v>
      </c>
      <c r="L538" t="s">
        <v>87</v>
      </c>
      <c r="M538">
        <v>0.7</v>
      </c>
      <c r="N538" t="s">
        <v>38</v>
      </c>
      <c r="O538" t="s">
        <v>39</v>
      </c>
      <c r="P538" t="s">
        <v>109</v>
      </c>
      <c r="Q538" t="s">
        <v>1735</v>
      </c>
      <c r="R538" t="s">
        <v>32</v>
      </c>
      <c r="S538">
        <v>1.2</v>
      </c>
    </row>
    <row r="539" spans="1:19" hidden="1" x14ac:dyDescent="0.25">
      <c r="A539" t="s">
        <v>1736</v>
      </c>
      <c r="B539" t="s">
        <v>1737</v>
      </c>
      <c r="C539" t="str">
        <f>HYPERLINK("https://www.ti.com.cn/product/cn/OPA2695/samplebuy","订购和质量")</f>
        <v>订购和质量</v>
      </c>
      <c r="D539" t="s">
        <v>50</v>
      </c>
      <c r="E539">
        <v>2</v>
      </c>
      <c r="F539">
        <v>3.5</v>
      </c>
      <c r="G539">
        <v>12</v>
      </c>
      <c r="H539">
        <v>1100</v>
      </c>
      <c r="I539">
        <v>2900</v>
      </c>
      <c r="J539" t="s">
        <v>36</v>
      </c>
      <c r="K539">
        <v>3.5</v>
      </c>
      <c r="L539" t="s">
        <v>87</v>
      </c>
      <c r="M539">
        <v>12.9</v>
      </c>
      <c r="N539" t="s">
        <v>38</v>
      </c>
      <c r="O539" t="s">
        <v>39</v>
      </c>
      <c r="P539" t="s">
        <v>1738</v>
      </c>
      <c r="Q539" t="s">
        <v>1739</v>
      </c>
      <c r="R539" t="s">
        <v>32</v>
      </c>
      <c r="S539">
        <v>15</v>
      </c>
    </row>
    <row r="540" spans="1:19" hidden="1" x14ac:dyDescent="0.25">
      <c r="A540" t="s">
        <v>1740</v>
      </c>
      <c r="B540" t="s">
        <v>1737</v>
      </c>
      <c r="C540" t="str">
        <f>HYPERLINK("https://www.ti.com.cn/product/cn/OPA3695/samplebuy","订购和质量")</f>
        <v>订购和质量</v>
      </c>
      <c r="D540" t="s">
        <v>50</v>
      </c>
      <c r="E540">
        <v>3</v>
      </c>
      <c r="F540">
        <v>3.5</v>
      </c>
      <c r="G540">
        <v>12</v>
      </c>
      <c r="H540">
        <v>1000</v>
      </c>
      <c r="I540">
        <v>2400</v>
      </c>
      <c r="J540" t="s">
        <v>36</v>
      </c>
      <c r="K540">
        <v>3.5</v>
      </c>
      <c r="L540" t="s">
        <v>87</v>
      </c>
      <c r="M540">
        <v>12.9</v>
      </c>
      <c r="N540" t="s">
        <v>38</v>
      </c>
      <c r="O540" t="s">
        <v>39</v>
      </c>
      <c r="P540" t="s">
        <v>1741</v>
      </c>
      <c r="Q540" t="s">
        <v>1742</v>
      </c>
      <c r="R540" t="s">
        <v>32</v>
      </c>
      <c r="S540">
        <v>15</v>
      </c>
    </row>
    <row r="541" spans="1:19" x14ac:dyDescent="0.25">
      <c r="A541" t="s">
        <v>1743</v>
      </c>
      <c r="B541" t="s">
        <v>1744</v>
      </c>
      <c r="C541" t="str">
        <f>HYPERLINK("https://www.ti.com.cn/product/cn/TL3472-Q1/samplebuy","订购和质量")</f>
        <v>订购和质量</v>
      </c>
      <c r="D541" t="s">
        <v>25</v>
      </c>
      <c r="E541">
        <v>2</v>
      </c>
      <c r="F541">
        <v>4</v>
      </c>
      <c r="G541">
        <v>36</v>
      </c>
      <c r="H541">
        <v>4</v>
      </c>
      <c r="I541">
        <v>10</v>
      </c>
      <c r="J541" t="s">
        <v>127</v>
      </c>
      <c r="K541">
        <v>17</v>
      </c>
      <c r="L541" t="s">
        <v>1152</v>
      </c>
      <c r="M541">
        <v>3.5</v>
      </c>
      <c r="N541" t="s">
        <v>28</v>
      </c>
      <c r="O541" t="s">
        <v>29</v>
      </c>
      <c r="P541" t="s">
        <v>40</v>
      </c>
      <c r="Q541" t="s">
        <v>900</v>
      </c>
      <c r="R541" t="s">
        <v>32</v>
      </c>
      <c r="S541">
        <v>10</v>
      </c>
    </row>
    <row r="542" spans="1:19" ht="27.6" x14ac:dyDescent="0.25">
      <c r="A542" t="s">
        <v>1745</v>
      </c>
      <c r="B542" t="s">
        <v>1746</v>
      </c>
      <c r="C542" t="str">
        <f>HYPERLINK("https://www.ti.com.cn/product/cn/LME49743/samplebuy","订购和质量")</f>
        <v>订购和质量</v>
      </c>
      <c r="D542" t="s">
        <v>35</v>
      </c>
      <c r="E542">
        <v>4</v>
      </c>
      <c r="F542">
        <v>8</v>
      </c>
      <c r="G542">
        <v>34</v>
      </c>
      <c r="H542">
        <v>30</v>
      </c>
      <c r="I542">
        <v>12</v>
      </c>
      <c r="J542" t="s">
        <v>36</v>
      </c>
      <c r="K542">
        <v>1</v>
      </c>
      <c r="L542" s="1" t="s">
        <v>1747</v>
      </c>
      <c r="M542">
        <v>2.5</v>
      </c>
      <c r="N542" t="s">
        <v>38</v>
      </c>
      <c r="O542" t="s">
        <v>39</v>
      </c>
      <c r="P542" t="s">
        <v>94</v>
      </c>
      <c r="Q542" t="s">
        <v>153</v>
      </c>
      <c r="R542" t="s">
        <v>32</v>
      </c>
      <c r="S542">
        <v>0.05</v>
      </c>
    </row>
    <row r="543" spans="1:19" hidden="1" x14ac:dyDescent="0.25">
      <c r="A543" t="s">
        <v>1748</v>
      </c>
      <c r="B543" t="s">
        <v>1749</v>
      </c>
      <c r="C543" t="str">
        <f>HYPERLINK("https://www.ti.com.cn/product/cn/THS4304-SP/samplebuy","订购和质量")</f>
        <v>订购和质量</v>
      </c>
      <c r="D543" t="s">
        <v>50</v>
      </c>
      <c r="E543">
        <v>1</v>
      </c>
      <c r="F543">
        <v>2.7</v>
      </c>
      <c r="G543">
        <v>5</v>
      </c>
      <c r="H543">
        <v>3000</v>
      </c>
      <c r="I543">
        <v>790</v>
      </c>
      <c r="J543" t="s">
        <v>36</v>
      </c>
      <c r="K543">
        <v>4</v>
      </c>
      <c r="L543" t="s">
        <v>32</v>
      </c>
      <c r="M543">
        <v>18</v>
      </c>
      <c r="N543" t="s">
        <v>99</v>
      </c>
      <c r="O543" t="s">
        <v>100</v>
      </c>
      <c r="P543" t="s">
        <v>1412</v>
      </c>
      <c r="Q543" t="s">
        <v>1750</v>
      </c>
      <c r="R543" t="s">
        <v>32</v>
      </c>
      <c r="S543">
        <v>5</v>
      </c>
    </row>
    <row r="544" spans="1:19" x14ac:dyDescent="0.25">
      <c r="A544" t="s">
        <v>1751</v>
      </c>
      <c r="B544" t="s">
        <v>1752</v>
      </c>
      <c r="C544" t="str">
        <f>HYPERLINK("https://www.ti.com.cn/product/cn/LME49724/samplebuy","订购和质量")</f>
        <v>订购和质量</v>
      </c>
      <c r="D544" t="s">
        <v>35</v>
      </c>
      <c r="E544">
        <v>1</v>
      </c>
      <c r="F544">
        <v>5</v>
      </c>
      <c r="G544">
        <v>36</v>
      </c>
      <c r="H544">
        <v>50</v>
      </c>
      <c r="I544">
        <v>18</v>
      </c>
      <c r="J544" t="s">
        <v>36</v>
      </c>
      <c r="K544">
        <v>1</v>
      </c>
      <c r="L544" t="s">
        <v>87</v>
      </c>
      <c r="M544">
        <v>10</v>
      </c>
      <c r="N544" t="s">
        <v>38</v>
      </c>
      <c r="O544" t="s">
        <v>39</v>
      </c>
      <c r="P544" t="s">
        <v>398</v>
      </c>
      <c r="Q544" t="s">
        <v>470</v>
      </c>
      <c r="R544" t="s">
        <v>32</v>
      </c>
      <c r="S544">
        <v>0.5</v>
      </c>
    </row>
    <row r="545" spans="1:19" ht="27.6" x14ac:dyDescent="0.25">
      <c r="A545" t="s">
        <v>1753</v>
      </c>
      <c r="B545" t="s">
        <v>1754</v>
      </c>
      <c r="C545" t="str">
        <f>HYPERLINK("https://www.ti.com.cn/product/cn/TLV2442-Q1/samplebuy","订购和质量")</f>
        <v>订购和质量</v>
      </c>
      <c r="D545" t="s">
        <v>25</v>
      </c>
      <c r="E545">
        <v>2</v>
      </c>
      <c r="F545">
        <v>2.7</v>
      </c>
      <c r="G545">
        <v>10</v>
      </c>
      <c r="H545">
        <v>1.81</v>
      </c>
      <c r="I545">
        <v>1.4</v>
      </c>
      <c r="J545" s="1" t="s">
        <v>44</v>
      </c>
      <c r="K545">
        <v>2</v>
      </c>
      <c r="L545" t="s">
        <v>32</v>
      </c>
      <c r="M545">
        <v>0.72499999999999998</v>
      </c>
      <c r="N545" t="s">
        <v>28</v>
      </c>
      <c r="O545" t="s">
        <v>29</v>
      </c>
      <c r="P545" t="s">
        <v>1755</v>
      </c>
      <c r="Q545" t="s">
        <v>1756</v>
      </c>
      <c r="R545" t="s">
        <v>32</v>
      </c>
      <c r="S545">
        <v>2</v>
      </c>
    </row>
    <row r="546" spans="1:19" ht="27.6" x14ac:dyDescent="0.25">
      <c r="A546" t="s">
        <v>1757</v>
      </c>
      <c r="B546" t="s">
        <v>1758</v>
      </c>
      <c r="C546" t="str">
        <f>HYPERLINK("https://www.ti.com.cn/product/cn/TLV2461A-Q1/samplebuy","订购和质量")</f>
        <v>订购和质量</v>
      </c>
      <c r="D546" t="s">
        <v>25</v>
      </c>
      <c r="E546">
        <v>1</v>
      </c>
      <c r="F546">
        <v>2.7</v>
      </c>
      <c r="G546">
        <v>6</v>
      </c>
      <c r="H546">
        <v>6.4</v>
      </c>
      <c r="I546">
        <v>1.6</v>
      </c>
      <c r="J546" s="1" t="s">
        <v>26</v>
      </c>
      <c r="K546">
        <v>1.5</v>
      </c>
      <c r="L546" t="s">
        <v>32</v>
      </c>
      <c r="M546">
        <v>0.55000000000000004</v>
      </c>
      <c r="N546" t="s">
        <v>28</v>
      </c>
      <c r="O546" t="s">
        <v>29</v>
      </c>
      <c r="P546" t="s">
        <v>1658</v>
      </c>
      <c r="Q546" t="s">
        <v>1759</v>
      </c>
      <c r="R546" t="s">
        <v>32</v>
      </c>
      <c r="S546">
        <v>2</v>
      </c>
    </row>
    <row r="547" spans="1:19" ht="27.6" x14ac:dyDescent="0.25">
      <c r="A547" t="s">
        <v>1760</v>
      </c>
      <c r="B547" t="s">
        <v>1761</v>
      </c>
      <c r="C547" t="str">
        <f>HYPERLINK("https://www.ti.com.cn/product/cn/TLV2460A-Q1/samplebuy","订购和质量")</f>
        <v>订购和质量</v>
      </c>
      <c r="D547" t="s">
        <v>25</v>
      </c>
      <c r="E547">
        <v>1</v>
      </c>
      <c r="F547">
        <v>2.7</v>
      </c>
      <c r="G547">
        <v>6</v>
      </c>
      <c r="H547">
        <v>6.4</v>
      </c>
      <c r="I547">
        <v>1.6</v>
      </c>
      <c r="J547" s="1" t="s">
        <v>26</v>
      </c>
      <c r="K547">
        <v>1.5</v>
      </c>
      <c r="L547" t="s">
        <v>87</v>
      </c>
      <c r="M547">
        <v>0.55000000000000004</v>
      </c>
      <c r="N547" t="s">
        <v>28</v>
      </c>
      <c r="O547" t="s">
        <v>29</v>
      </c>
      <c r="P547" t="s">
        <v>1658</v>
      </c>
      <c r="Q547" t="s">
        <v>1762</v>
      </c>
      <c r="R547" t="s">
        <v>32</v>
      </c>
      <c r="S547">
        <v>2</v>
      </c>
    </row>
    <row r="548" spans="1:19" ht="27.6" x14ac:dyDescent="0.25">
      <c r="A548" t="s">
        <v>1763</v>
      </c>
      <c r="B548" t="s">
        <v>1764</v>
      </c>
      <c r="C548" t="str">
        <f>HYPERLINK("https://www.ti.com.cn/product/cn/TLV2463A-Q1/samplebuy","订购和质量")</f>
        <v>订购和质量</v>
      </c>
      <c r="D548" t="s">
        <v>25</v>
      </c>
      <c r="E548">
        <v>2</v>
      </c>
      <c r="F548">
        <v>2.7</v>
      </c>
      <c r="G548">
        <v>6</v>
      </c>
      <c r="H548">
        <v>6.4</v>
      </c>
      <c r="I548">
        <v>1.6</v>
      </c>
      <c r="J548" s="1" t="s">
        <v>26</v>
      </c>
      <c r="K548">
        <v>1.5</v>
      </c>
      <c r="L548" t="s">
        <v>87</v>
      </c>
      <c r="M548">
        <v>0.55000000000000004</v>
      </c>
      <c r="N548" t="s">
        <v>28</v>
      </c>
      <c r="O548" t="s">
        <v>29</v>
      </c>
      <c r="P548" t="s">
        <v>94</v>
      </c>
      <c r="Q548" t="s">
        <v>1765</v>
      </c>
      <c r="R548" t="s">
        <v>32</v>
      </c>
      <c r="S548">
        <v>2</v>
      </c>
    </row>
    <row r="549" spans="1:19" ht="27.6" hidden="1" x14ac:dyDescent="0.25">
      <c r="A549" t="s">
        <v>1766</v>
      </c>
      <c r="B549" t="s">
        <v>1767</v>
      </c>
      <c r="C549" t="str">
        <f>HYPERLINK("https://www.ti.com.cn/product/cn/LMH6612/samplebuy","订购和质量")</f>
        <v>订购和质量</v>
      </c>
      <c r="D549" t="s">
        <v>50</v>
      </c>
      <c r="E549">
        <v>2</v>
      </c>
      <c r="F549">
        <v>2.7</v>
      </c>
      <c r="G549">
        <v>11</v>
      </c>
      <c r="H549">
        <v>130</v>
      </c>
      <c r="I549">
        <v>460</v>
      </c>
      <c r="J549" s="1" t="s">
        <v>44</v>
      </c>
      <c r="K549">
        <v>1.5</v>
      </c>
      <c r="L549" t="s">
        <v>87</v>
      </c>
      <c r="M549">
        <v>3.45</v>
      </c>
      <c r="N549" t="s">
        <v>38</v>
      </c>
      <c r="O549" t="s">
        <v>29</v>
      </c>
      <c r="P549" t="s">
        <v>40</v>
      </c>
      <c r="Q549" t="s">
        <v>1768</v>
      </c>
      <c r="R549" t="s">
        <v>32</v>
      </c>
      <c r="S549">
        <v>4</v>
      </c>
    </row>
    <row r="550" spans="1:19" ht="27.6" x14ac:dyDescent="0.25">
      <c r="A550" t="s">
        <v>1769</v>
      </c>
      <c r="B550" t="s">
        <v>1770</v>
      </c>
      <c r="C550" t="str">
        <f>HYPERLINK("https://www.ti.com.cn/product/cn/LM7321/samplebuy","订购和质量")</f>
        <v>订购和质量</v>
      </c>
      <c r="D550" t="s">
        <v>25</v>
      </c>
      <c r="E550">
        <v>1</v>
      </c>
      <c r="F550">
        <v>2.5</v>
      </c>
      <c r="G550">
        <v>32</v>
      </c>
      <c r="H550">
        <v>20</v>
      </c>
      <c r="I550">
        <v>18</v>
      </c>
      <c r="J550" s="1" t="s">
        <v>26</v>
      </c>
      <c r="K550">
        <v>6</v>
      </c>
      <c r="L550" t="s">
        <v>1152</v>
      </c>
      <c r="M550">
        <v>1.1000000000000001</v>
      </c>
      <c r="N550" t="s">
        <v>38</v>
      </c>
      <c r="O550" t="s">
        <v>29</v>
      </c>
      <c r="P550" t="s">
        <v>182</v>
      </c>
      <c r="Q550" t="s">
        <v>310</v>
      </c>
      <c r="R550" t="s">
        <v>32</v>
      </c>
      <c r="S550">
        <v>2</v>
      </c>
    </row>
    <row r="551" spans="1:19" ht="27.6" x14ac:dyDescent="0.25">
      <c r="A551" t="s">
        <v>1771</v>
      </c>
      <c r="B551" t="s">
        <v>1772</v>
      </c>
      <c r="C551" t="str">
        <f>HYPERLINK("https://www.ti.com.cn/product/cn/LM7321-Q1/samplebuy","订购和质量")</f>
        <v>订购和质量</v>
      </c>
      <c r="D551" t="s">
        <v>25</v>
      </c>
      <c r="E551">
        <v>1</v>
      </c>
      <c r="F551">
        <v>2.5</v>
      </c>
      <c r="G551">
        <v>32</v>
      </c>
      <c r="H551">
        <v>20</v>
      </c>
      <c r="I551">
        <v>18</v>
      </c>
      <c r="J551" s="1" t="s">
        <v>26</v>
      </c>
      <c r="K551">
        <v>6</v>
      </c>
      <c r="L551" t="s">
        <v>1152</v>
      </c>
      <c r="M551">
        <v>1.1000000000000001</v>
      </c>
      <c r="N551" t="s">
        <v>28</v>
      </c>
      <c r="O551" t="s">
        <v>29</v>
      </c>
      <c r="P551" t="s">
        <v>79</v>
      </c>
      <c r="Q551" t="s">
        <v>1773</v>
      </c>
      <c r="R551" t="s">
        <v>32</v>
      </c>
      <c r="S551">
        <v>2</v>
      </c>
    </row>
    <row r="552" spans="1:19" hidden="1" x14ac:dyDescent="0.25">
      <c r="A552" t="s">
        <v>1774</v>
      </c>
      <c r="B552" t="s">
        <v>1775</v>
      </c>
      <c r="C552" t="str">
        <f>HYPERLINK("https://www.ti.com.cn/product/cn/OPA454/samplebuy","订购和质量")</f>
        <v>订购和质量</v>
      </c>
      <c r="D552" t="s">
        <v>385</v>
      </c>
      <c r="E552">
        <v>1</v>
      </c>
      <c r="F552">
        <v>10</v>
      </c>
      <c r="G552">
        <v>100</v>
      </c>
      <c r="H552">
        <v>2.5</v>
      </c>
      <c r="I552">
        <v>13</v>
      </c>
      <c r="J552" t="s">
        <v>36</v>
      </c>
      <c r="K552">
        <v>4</v>
      </c>
      <c r="L552" t="s">
        <v>87</v>
      </c>
      <c r="M552">
        <v>3.2</v>
      </c>
      <c r="N552" t="s">
        <v>38</v>
      </c>
      <c r="O552" t="s">
        <v>100</v>
      </c>
      <c r="P552" t="s">
        <v>398</v>
      </c>
      <c r="Q552" t="s">
        <v>1120</v>
      </c>
      <c r="R552" t="s">
        <v>32</v>
      </c>
      <c r="S552">
        <v>1.6</v>
      </c>
    </row>
    <row r="553" spans="1:19" hidden="1" x14ac:dyDescent="0.25">
      <c r="A553" t="s">
        <v>1776</v>
      </c>
      <c r="B553" t="s">
        <v>1777</v>
      </c>
      <c r="C553" t="str">
        <f>HYPERLINK("https://www.ti.com.cn/product/cn/OPA2890/samplebuy","订购和质量")</f>
        <v>订购和质量</v>
      </c>
      <c r="D553" t="s">
        <v>50</v>
      </c>
      <c r="E553">
        <v>2</v>
      </c>
      <c r="F553">
        <v>3</v>
      </c>
      <c r="G553">
        <v>12</v>
      </c>
      <c r="H553">
        <v>250</v>
      </c>
      <c r="I553">
        <v>400</v>
      </c>
      <c r="J553" t="s">
        <v>36</v>
      </c>
      <c r="K553">
        <v>5</v>
      </c>
      <c r="L553" t="s">
        <v>87</v>
      </c>
      <c r="M553">
        <v>1.1000000000000001</v>
      </c>
      <c r="N553" t="s">
        <v>38</v>
      </c>
      <c r="O553" t="s">
        <v>39</v>
      </c>
      <c r="P553" t="s">
        <v>1778</v>
      </c>
      <c r="Q553" t="s">
        <v>1779</v>
      </c>
      <c r="R553" t="s">
        <v>32</v>
      </c>
      <c r="S553">
        <v>35</v>
      </c>
    </row>
    <row r="554" spans="1:19" ht="27.6" x14ac:dyDescent="0.25">
      <c r="A554" t="s">
        <v>1780</v>
      </c>
      <c r="B554" t="s">
        <v>1781</v>
      </c>
      <c r="C554" t="str">
        <f>HYPERLINK("https://www.ti.com.cn/product/cn/LME49723/samplebuy","订购和质量")</f>
        <v>订购和质量</v>
      </c>
      <c r="D554" t="s">
        <v>35</v>
      </c>
      <c r="E554">
        <v>2</v>
      </c>
      <c r="F554">
        <v>5</v>
      </c>
      <c r="G554">
        <v>34</v>
      </c>
      <c r="H554">
        <v>19</v>
      </c>
      <c r="I554">
        <v>8</v>
      </c>
      <c r="J554" t="s">
        <v>36</v>
      </c>
      <c r="K554">
        <v>1</v>
      </c>
      <c r="L554" s="1" t="s">
        <v>1747</v>
      </c>
      <c r="M554">
        <v>3.35</v>
      </c>
      <c r="N554" t="s">
        <v>38</v>
      </c>
      <c r="O554" t="s">
        <v>39</v>
      </c>
      <c r="P554" t="s">
        <v>40</v>
      </c>
      <c r="Q554" t="s">
        <v>1735</v>
      </c>
      <c r="R554" t="s">
        <v>32</v>
      </c>
      <c r="S554">
        <v>0.2</v>
      </c>
    </row>
    <row r="555" spans="1:19" ht="27.6" hidden="1" x14ac:dyDescent="0.25">
      <c r="A555" t="s">
        <v>1782</v>
      </c>
      <c r="B555" t="s">
        <v>1783</v>
      </c>
      <c r="C555" t="str">
        <f>HYPERLINK("https://www.ti.com.cn/product/cn/LMH6611/samplebuy","订购和质量")</f>
        <v>订购和质量</v>
      </c>
      <c r="D555" t="s">
        <v>50</v>
      </c>
      <c r="E555">
        <v>1</v>
      </c>
      <c r="F555">
        <v>2.7</v>
      </c>
      <c r="G555">
        <v>11</v>
      </c>
      <c r="H555">
        <v>135</v>
      </c>
      <c r="I555">
        <v>460</v>
      </c>
      <c r="J555" s="1" t="s">
        <v>44</v>
      </c>
      <c r="K555">
        <v>1.5</v>
      </c>
      <c r="L555" t="s">
        <v>87</v>
      </c>
      <c r="M555">
        <v>3.3</v>
      </c>
      <c r="N555" t="s">
        <v>38</v>
      </c>
      <c r="O555" t="s">
        <v>29</v>
      </c>
      <c r="P555" t="s">
        <v>1784</v>
      </c>
      <c r="Q555" t="s">
        <v>1785</v>
      </c>
      <c r="R555" t="s">
        <v>32</v>
      </c>
      <c r="S555">
        <v>4</v>
      </c>
    </row>
    <row r="556" spans="1:19" ht="27.6" hidden="1" x14ac:dyDescent="0.25">
      <c r="A556" t="s">
        <v>1786</v>
      </c>
      <c r="B556" t="s">
        <v>1787</v>
      </c>
      <c r="C556" t="str">
        <f>HYPERLINK("https://www.ti.com.cn/product/cn/LMV842/samplebuy","订购和质量")</f>
        <v>订购和质量</v>
      </c>
      <c r="D556" t="s">
        <v>56</v>
      </c>
      <c r="E556">
        <v>2</v>
      </c>
      <c r="F556">
        <v>2.7</v>
      </c>
      <c r="G556">
        <v>12</v>
      </c>
      <c r="H556">
        <v>4.5</v>
      </c>
      <c r="I556">
        <v>2.5</v>
      </c>
      <c r="J556" s="1" t="s">
        <v>26</v>
      </c>
      <c r="K556">
        <v>0.5</v>
      </c>
      <c r="L556" t="s">
        <v>32</v>
      </c>
      <c r="M556">
        <v>0.96</v>
      </c>
      <c r="N556" t="s">
        <v>38</v>
      </c>
      <c r="O556" t="s">
        <v>29</v>
      </c>
      <c r="P556" t="s">
        <v>30</v>
      </c>
      <c r="Q556" t="s">
        <v>804</v>
      </c>
      <c r="R556" t="s">
        <v>32</v>
      </c>
      <c r="S556">
        <v>0.35</v>
      </c>
    </row>
    <row r="557" spans="1:19" ht="27.6" hidden="1" x14ac:dyDescent="0.25">
      <c r="A557" t="s">
        <v>1788</v>
      </c>
      <c r="B557" t="s">
        <v>1789</v>
      </c>
      <c r="C557" t="str">
        <f>HYPERLINK("https://www.ti.com.cn/product/cn/LMH6619/samplebuy","订购和质量")</f>
        <v>订购和质量</v>
      </c>
      <c r="D557" t="s">
        <v>50</v>
      </c>
      <c r="E557">
        <v>2</v>
      </c>
      <c r="F557">
        <v>2.7</v>
      </c>
      <c r="G557">
        <v>11</v>
      </c>
      <c r="H557">
        <v>63</v>
      </c>
      <c r="I557">
        <v>57</v>
      </c>
      <c r="J557" s="1" t="s">
        <v>26</v>
      </c>
      <c r="K557">
        <v>0.75</v>
      </c>
      <c r="L557" t="s">
        <v>32</v>
      </c>
      <c r="M557">
        <v>1.45</v>
      </c>
      <c r="N557" t="s">
        <v>38</v>
      </c>
      <c r="O557" t="s">
        <v>29</v>
      </c>
      <c r="P557" t="s">
        <v>40</v>
      </c>
      <c r="Q557" t="s">
        <v>1790</v>
      </c>
      <c r="R557" t="s">
        <v>32</v>
      </c>
      <c r="S557">
        <v>0.8</v>
      </c>
    </row>
    <row r="558" spans="1:19" ht="27.6" x14ac:dyDescent="0.25">
      <c r="A558" t="s">
        <v>1791</v>
      </c>
      <c r="B558" t="s">
        <v>1792</v>
      </c>
      <c r="C558" t="str">
        <f>HYPERLINK("https://www.ti.com.cn/product/cn/TLV342S/samplebuy","订购和质量")</f>
        <v>订购和质量</v>
      </c>
      <c r="D558" t="s">
        <v>25</v>
      </c>
      <c r="E558">
        <v>2</v>
      </c>
      <c r="F558">
        <v>1.5</v>
      </c>
      <c r="G558">
        <v>5.5</v>
      </c>
      <c r="H558">
        <v>2.2000000000000002</v>
      </c>
      <c r="I558">
        <v>0.9</v>
      </c>
      <c r="J558" t="s">
        <v>57</v>
      </c>
      <c r="K558">
        <v>4</v>
      </c>
      <c r="L558" s="1" t="s">
        <v>122</v>
      </c>
      <c r="M558">
        <v>7.0000000000000007E-2</v>
      </c>
      <c r="N558" t="s">
        <v>38</v>
      </c>
      <c r="O558" t="s">
        <v>29</v>
      </c>
      <c r="P558" t="s">
        <v>1793</v>
      </c>
      <c r="Q558" t="s">
        <v>1066</v>
      </c>
      <c r="R558" t="s">
        <v>32</v>
      </c>
      <c r="S558">
        <v>1.9</v>
      </c>
    </row>
    <row r="559" spans="1:19" ht="27.6" x14ac:dyDescent="0.25">
      <c r="A559" t="s">
        <v>1794</v>
      </c>
      <c r="B559" t="s">
        <v>1795</v>
      </c>
      <c r="C559" t="str">
        <f>HYPERLINK("https://www.ti.com.cn/product/cn/LM7341/samplebuy","订购和质量")</f>
        <v>订购和质量</v>
      </c>
      <c r="D559" t="s">
        <v>25</v>
      </c>
      <c r="E559">
        <v>1</v>
      </c>
      <c r="F559">
        <v>2.7</v>
      </c>
      <c r="G559">
        <v>32</v>
      </c>
      <c r="H559">
        <v>4.5999999999999996</v>
      </c>
      <c r="I559">
        <v>1.9</v>
      </c>
      <c r="J559" s="1" t="s">
        <v>26</v>
      </c>
      <c r="K559">
        <v>4</v>
      </c>
      <c r="L559" t="s">
        <v>32</v>
      </c>
      <c r="M559">
        <v>0.7</v>
      </c>
      <c r="N559" t="s">
        <v>38</v>
      </c>
      <c r="O559" t="s">
        <v>29</v>
      </c>
      <c r="P559" t="s">
        <v>79</v>
      </c>
      <c r="Q559" t="s">
        <v>1796</v>
      </c>
      <c r="R559" t="s">
        <v>32</v>
      </c>
      <c r="S559">
        <v>2</v>
      </c>
    </row>
    <row r="560" spans="1:19" ht="27.6" x14ac:dyDescent="0.25">
      <c r="A560" t="s">
        <v>1797</v>
      </c>
      <c r="B560" t="s">
        <v>1798</v>
      </c>
      <c r="C560" t="str">
        <f>HYPERLINK("https://www.ti.com.cn/product/cn/LM7332/samplebuy","订购和质量")</f>
        <v>订购和质量</v>
      </c>
      <c r="D560" t="s">
        <v>25</v>
      </c>
      <c r="E560">
        <v>2</v>
      </c>
      <c r="F560">
        <v>2.5</v>
      </c>
      <c r="G560">
        <v>32</v>
      </c>
      <c r="H560">
        <v>19</v>
      </c>
      <c r="I560">
        <v>12</v>
      </c>
      <c r="J560" s="1" t="s">
        <v>26</v>
      </c>
      <c r="K560">
        <v>4</v>
      </c>
      <c r="L560" t="s">
        <v>1152</v>
      </c>
      <c r="M560">
        <v>0.75</v>
      </c>
      <c r="N560" t="s">
        <v>38</v>
      </c>
      <c r="O560" t="s">
        <v>29</v>
      </c>
      <c r="P560" t="s">
        <v>30</v>
      </c>
      <c r="Q560" t="s">
        <v>1799</v>
      </c>
      <c r="R560" t="s">
        <v>32</v>
      </c>
      <c r="S560">
        <v>2</v>
      </c>
    </row>
    <row r="561" spans="1:19" ht="27.6" x14ac:dyDescent="0.25">
      <c r="A561" t="s">
        <v>1800</v>
      </c>
      <c r="B561" t="s">
        <v>1801</v>
      </c>
      <c r="C561" t="str">
        <f>HYPERLINK("https://www.ti.com.cn/product/cn/LM7322/samplebuy","订购和质量")</f>
        <v>订购和质量</v>
      </c>
      <c r="D561" t="s">
        <v>25</v>
      </c>
      <c r="E561">
        <v>2</v>
      </c>
      <c r="F561">
        <v>2.5</v>
      </c>
      <c r="G561">
        <v>32</v>
      </c>
      <c r="H561">
        <v>20</v>
      </c>
      <c r="I561">
        <v>18</v>
      </c>
      <c r="J561" s="1" t="s">
        <v>26</v>
      </c>
      <c r="K561">
        <v>6</v>
      </c>
      <c r="L561" t="s">
        <v>1152</v>
      </c>
      <c r="M561">
        <v>1.25</v>
      </c>
      <c r="N561" t="s">
        <v>38</v>
      </c>
      <c r="O561" t="s">
        <v>29</v>
      </c>
      <c r="P561" t="s">
        <v>30</v>
      </c>
      <c r="Q561" t="s">
        <v>1802</v>
      </c>
      <c r="R561" t="s">
        <v>32</v>
      </c>
      <c r="S561">
        <v>2</v>
      </c>
    </row>
    <row r="562" spans="1:19" ht="27.6" x14ac:dyDescent="0.25">
      <c r="A562" t="s">
        <v>1803</v>
      </c>
      <c r="B562" t="s">
        <v>1804</v>
      </c>
      <c r="C562" t="str">
        <f>HYPERLINK("https://www.ti.com.cn/product/cn/LM7322-Q1/samplebuy","订购和质量")</f>
        <v>订购和质量</v>
      </c>
      <c r="D562" t="s">
        <v>25</v>
      </c>
      <c r="E562">
        <v>2</v>
      </c>
      <c r="F562">
        <v>2.5</v>
      </c>
      <c r="G562">
        <v>32</v>
      </c>
      <c r="H562">
        <v>16</v>
      </c>
      <c r="I562">
        <v>18</v>
      </c>
      <c r="J562" s="1" t="s">
        <v>26</v>
      </c>
      <c r="K562">
        <v>6</v>
      </c>
      <c r="L562" t="s">
        <v>1152</v>
      </c>
      <c r="M562">
        <v>1.1000000000000001</v>
      </c>
      <c r="N562" t="s">
        <v>28</v>
      </c>
      <c r="O562" t="s">
        <v>29</v>
      </c>
      <c r="P562" t="s">
        <v>40</v>
      </c>
      <c r="Q562" t="s">
        <v>1805</v>
      </c>
      <c r="R562" t="s">
        <v>32</v>
      </c>
      <c r="S562">
        <v>2</v>
      </c>
    </row>
    <row r="563" spans="1:19" ht="27.6" x14ac:dyDescent="0.25">
      <c r="A563" t="s">
        <v>1806</v>
      </c>
      <c r="B563" t="s">
        <v>1807</v>
      </c>
      <c r="C563" t="str">
        <f>HYPERLINK("https://www.ti.com.cn/product/cn/LMV854/samplebuy","订购和质量")</f>
        <v>订购和质量</v>
      </c>
      <c r="D563" t="s">
        <v>25</v>
      </c>
      <c r="E563">
        <v>4</v>
      </c>
      <c r="F563">
        <v>2.7</v>
      </c>
      <c r="G563">
        <v>5.5</v>
      </c>
      <c r="H563">
        <v>8</v>
      </c>
      <c r="I563">
        <v>4.5</v>
      </c>
      <c r="J563" s="1" t="s">
        <v>44</v>
      </c>
      <c r="K563">
        <v>1</v>
      </c>
      <c r="L563" t="s">
        <v>509</v>
      </c>
      <c r="M563">
        <v>0.39750000000000002</v>
      </c>
      <c r="N563" t="s">
        <v>38</v>
      </c>
      <c r="O563" t="s">
        <v>29</v>
      </c>
      <c r="P563" t="s">
        <v>94</v>
      </c>
      <c r="Q563" t="s">
        <v>1808</v>
      </c>
      <c r="R563" t="s">
        <v>32</v>
      </c>
      <c r="S563">
        <v>0.4</v>
      </c>
    </row>
    <row r="564" spans="1:19" ht="27.6" x14ac:dyDescent="0.25">
      <c r="A564" t="s">
        <v>1809</v>
      </c>
      <c r="B564" t="s">
        <v>1810</v>
      </c>
      <c r="C564" t="str">
        <f>HYPERLINK("https://www.ti.com.cn/product/cn/LMV852/samplebuy","订购和质量")</f>
        <v>订购和质量</v>
      </c>
      <c r="D564" t="s">
        <v>25</v>
      </c>
      <c r="E564">
        <v>2</v>
      </c>
      <c r="F564">
        <v>2.7</v>
      </c>
      <c r="G564">
        <v>5.5</v>
      </c>
      <c r="H564">
        <v>8</v>
      </c>
      <c r="I564">
        <v>4.5</v>
      </c>
      <c r="J564" s="1" t="s">
        <v>44</v>
      </c>
      <c r="K564">
        <v>1</v>
      </c>
      <c r="L564" t="s">
        <v>509</v>
      </c>
      <c r="M564">
        <v>0.41</v>
      </c>
      <c r="N564" t="s">
        <v>38</v>
      </c>
      <c r="O564" t="s">
        <v>29</v>
      </c>
      <c r="P564" t="s">
        <v>156</v>
      </c>
      <c r="Q564" t="s">
        <v>1811</v>
      </c>
      <c r="R564" t="s">
        <v>32</v>
      </c>
      <c r="S564">
        <v>0.4</v>
      </c>
    </row>
    <row r="565" spans="1:19" ht="27.6" x14ac:dyDescent="0.25">
      <c r="A565" t="s">
        <v>1812</v>
      </c>
      <c r="B565" t="s">
        <v>1813</v>
      </c>
      <c r="C565" t="str">
        <f>HYPERLINK("https://www.ti.com.cn/product/cn/TL082-Q1/samplebuy","订购和质量")</f>
        <v>订购和质量</v>
      </c>
      <c r="D565" t="s">
        <v>25</v>
      </c>
      <c r="E565">
        <v>2</v>
      </c>
      <c r="F565">
        <v>7</v>
      </c>
      <c r="G565">
        <v>30</v>
      </c>
      <c r="H565">
        <v>3</v>
      </c>
      <c r="I565">
        <v>13</v>
      </c>
      <c r="J565" t="s">
        <v>280</v>
      </c>
      <c r="K565">
        <v>6</v>
      </c>
      <c r="L565" t="s">
        <v>1275</v>
      </c>
      <c r="M565">
        <v>1.4</v>
      </c>
      <c r="N565" t="s">
        <v>28</v>
      </c>
      <c r="O565" s="1" t="s">
        <v>1276</v>
      </c>
      <c r="P565" t="s">
        <v>40</v>
      </c>
      <c r="Q565" t="s">
        <v>1814</v>
      </c>
      <c r="R565" t="s">
        <v>32</v>
      </c>
      <c r="S565">
        <v>18</v>
      </c>
    </row>
    <row r="566" spans="1:19" ht="27.6" hidden="1" x14ac:dyDescent="0.25">
      <c r="A566" t="s">
        <v>1815</v>
      </c>
      <c r="B566" t="s">
        <v>1816</v>
      </c>
      <c r="C566" t="str">
        <f>HYPERLINK("https://www.ti.com.cn/product/cn/OPA2369/samplebuy","订购和质量")</f>
        <v>订购和质量</v>
      </c>
      <c r="D566" t="s">
        <v>56</v>
      </c>
      <c r="E566">
        <v>2</v>
      </c>
      <c r="F566">
        <v>1.8</v>
      </c>
      <c r="G566">
        <v>5.5</v>
      </c>
      <c r="H566">
        <v>1.2E-2</v>
      </c>
      <c r="I566">
        <v>5.0000000000000001E-3</v>
      </c>
      <c r="J566" s="1" t="s">
        <v>26</v>
      </c>
      <c r="K566">
        <v>0.75</v>
      </c>
      <c r="L566" s="1" t="s">
        <v>1178</v>
      </c>
      <c r="M566">
        <v>6.9999999999999999E-4</v>
      </c>
      <c r="N566" t="s">
        <v>38</v>
      </c>
      <c r="O566" t="s">
        <v>39</v>
      </c>
      <c r="P566" t="s">
        <v>1817</v>
      </c>
      <c r="Q566" t="s">
        <v>1006</v>
      </c>
      <c r="R566" t="s">
        <v>32</v>
      </c>
      <c r="S566">
        <v>0.4</v>
      </c>
    </row>
    <row r="567" spans="1:19" ht="27.6" x14ac:dyDescent="0.25">
      <c r="A567" t="s">
        <v>1818</v>
      </c>
      <c r="B567" t="s">
        <v>1819</v>
      </c>
      <c r="C567" t="str">
        <f>HYPERLINK("https://www.ti.com.cn/product/cn/LME49721/samplebuy","订购和质量")</f>
        <v>订购和质量</v>
      </c>
      <c r="D567" t="s">
        <v>35</v>
      </c>
      <c r="E567">
        <v>2</v>
      </c>
      <c r="F567">
        <v>2.2000000000000002</v>
      </c>
      <c r="G567">
        <v>5.5</v>
      </c>
      <c r="H567">
        <v>20</v>
      </c>
      <c r="I567">
        <v>8.5</v>
      </c>
      <c r="J567" s="1" t="s">
        <v>26</v>
      </c>
      <c r="K567">
        <v>1.5</v>
      </c>
      <c r="L567" s="1" t="s">
        <v>1747</v>
      </c>
      <c r="M567">
        <v>2.15</v>
      </c>
      <c r="N567" t="s">
        <v>38</v>
      </c>
      <c r="O567" t="s">
        <v>39</v>
      </c>
      <c r="P567" t="s">
        <v>40</v>
      </c>
      <c r="Q567" t="s">
        <v>1820</v>
      </c>
      <c r="R567" t="s">
        <v>32</v>
      </c>
      <c r="S567">
        <v>1.1000000000000001</v>
      </c>
    </row>
    <row r="568" spans="1:19" ht="27.6" hidden="1" x14ac:dyDescent="0.25">
      <c r="A568" t="s">
        <v>1821</v>
      </c>
      <c r="B568" t="s">
        <v>1633</v>
      </c>
      <c r="C568" t="str">
        <f>HYPERLINK("https://www.ti.com.cn/product/cn/OPA211/samplebuy","订购和质量")</f>
        <v>订购和质量</v>
      </c>
      <c r="D568" t="s">
        <v>56</v>
      </c>
      <c r="E568">
        <v>1</v>
      </c>
      <c r="F568">
        <v>4.5</v>
      </c>
      <c r="G568">
        <v>36</v>
      </c>
      <c r="H568">
        <v>45</v>
      </c>
      <c r="I568">
        <v>27</v>
      </c>
      <c r="J568" t="s">
        <v>57</v>
      </c>
      <c r="K568">
        <v>0.05</v>
      </c>
      <c r="L568" s="1" t="s">
        <v>122</v>
      </c>
      <c r="M568">
        <v>3.6</v>
      </c>
      <c r="N568" t="s">
        <v>38</v>
      </c>
      <c r="O568" t="s">
        <v>29</v>
      </c>
      <c r="P568" t="s">
        <v>628</v>
      </c>
      <c r="Q568" t="s">
        <v>1822</v>
      </c>
      <c r="R568" t="s">
        <v>32</v>
      </c>
      <c r="S568">
        <v>0.15</v>
      </c>
    </row>
    <row r="569" spans="1:19" ht="27.6" x14ac:dyDescent="0.25">
      <c r="A569" t="s">
        <v>1823</v>
      </c>
      <c r="B569" t="s">
        <v>1824</v>
      </c>
      <c r="C569" t="str">
        <f>HYPERLINK("https://www.ti.com.cn/product/cn/TLV2774-EP/samplebuy","订购和质量")</f>
        <v>订购和质量</v>
      </c>
      <c r="D569" t="s">
        <v>25</v>
      </c>
      <c r="E569">
        <v>4</v>
      </c>
      <c r="F569">
        <v>2.5</v>
      </c>
      <c r="G569">
        <v>5.5</v>
      </c>
      <c r="H569">
        <v>5.0999999999999996</v>
      </c>
      <c r="I569">
        <v>10.5</v>
      </c>
      <c r="J569" s="1" t="s">
        <v>44</v>
      </c>
      <c r="K569">
        <v>2.5</v>
      </c>
      <c r="L569" t="s">
        <v>32</v>
      </c>
      <c r="M569">
        <v>1</v>
      </c>
      <c r="N569" t="s">
        <v>105</v>
      </c>
      <c r="O569" t="s">
        <v>100</v>
      </c>
      <c r="P569" t="s">
        <v>75</v>
      </c>
      <c r="Q569" t="s">
        <v>1825</v>
      </c>
      <c r="R569" t="s">
        <v>32</v>
      </c>
      <c r="S569">
        <v>2</v>
      </c>
    </row>
    <row r="570" spans="1:19" ht="27.6" x14ac:dyDescent="0.25">
      <c r="A570" t="s">
        <v>1826</v>
      </c>
      <c r="B570" t="s">
        <v>1827</v>
      </c>
      <c r="C570" t="str">
        <f>HYPERLINK("https://www.ti.com.cn/product/cn/TLV2774A-EP/samplebuy","订购和质量")</f>
        <v>订购和质量</v>
      </c>
      <c r="D570" t="s">
        <v>25</v>
      </c>
      <c r="E570">
        <v>4</v>
      </c>
      <c r="F570">
        <v>2.5</v>
      </c>
      <c r="G570">
        <v>5.5</v>
      </c>
      <c r="H570">
        <v>5.0999999999999996</v>
      </c>
      <c r="I570">
        <v>10.5</v>
      </c>
      <c r="J570" s="1" t="s">
        <v>44</v>
      </c>
      <c r="K570">
        <v>2.1</v>
      </c>
      <c r="L570" t="s">
        <v>32</v>
      </c>
      <c r="M570">
        <v>1</v>
      </c>
      <c r="N570" t="s">
        <v>105</v>
      </c>
      <c r="O570" t="s">
        <v>100</v>
      </c>
      <c r="P570" t="s">
        <v>75</v>
      </c>
      <c r="Q570" t="s">
        <v>1828</v>
      </c>
      <c r="R570" t="s">
        <v>32</v>
      </c>
      <c r="S570">
        <v>2</v>
      </c>
    </row>
    <row r="571" spans="1:19" ht="41.4" hidden="1" x14ac:dyDescent="0.25">
      <c r="A571" t="s">
        <v>1829</v>
      </c>
      <c r="B571" t="s">
        <v>1830</v>
      </c>
      <c r="C571" t="str">
        <f>HYPERLINK("https://www.ti.com.cn/product/cn/OPA2376/samplebuy","订购和质量")</f>
        <v>订购和质量</v>
      </c>
      <c r="D571" s="1" t="s">
        <v>632</v>
      </c>
      <c r="E571">
        <v>2</v>
      </c>
      <c r="F571">
        <v>2.2000000000000002</v>
      </c>
      <c r="G571">
        <v>5.5</v>
      </c>
      <c r="H571">
        <v>5.5</v>
      </c>
      <c r="I571">
        <v>2</v>
      </c>
      <c r="J571" s="1" t="s">
        <v>26</v>
      </c>
      <c r="K571">
        <v>2.5000000000000001E-2</v>
      </c>
      <c r="L571" s="1" t="s">
        <v>1831</v>
      </c>
      <c r="M571">
        <v>0.76</v>
      </c>
      <c r="N571" t="s">
        <v>38</v>
      </c>
      <c r="O571" t="s">
        <v>29</v>
      </c>
      <c r="P571" t="s">
        <v>1832</v>
      </c>
      <c r="Q571" t="s">
        <v>183</v>
      </c>
      <c r="R571" t="s">
        <v>32</v>
      </c>
      <c r="S571">
        <v>0.32</v>
      </c>
    </row>
    <row r="572" spans="1:19" ht="27.6" hidden="1" x14ac:dyDescent="0.25">
      <c r="A572" t="s">
        <v>1833</v>
      </c>
      <c r="B572" t="s">
        <v>1834</v>
      </c>
      <c r="C572" t="str">
        <f>HYPERLINK("https://www.ti.com.cn/product/cn/OPA4376/samplebuy","订购和质量")</f>
        <v>订购和质量</v>
      </c>
      <c r="D572" s="1" t="s">
        <v>632</v>
      </c>
      <c r="E572">
        <v>4</v>
      </c>
      <c r="F572">
        <v>2.2000000000000002</v>
      </c>
      <c r="G572">
        <v>5.5</v>
      </c>
      <c r="H572">
        <v>5.5</v>
      </c>
      <c r="I572">
        <v>2</v>
      </c>
      <c r="J572" s="1" t="s">
        <v>26</v>
      </c>
      <c r="K572">
        <v>2.5000000000000001E-2</v>
      </c>
      <c r="L572" s="1" t="s">
        <v>879</v>
      </c>
      <c r="M572">
        <v>0.76</v>
      </c>
      <c r="N572" t="s">
        <v>38</v>
      </c>
      <c r="O572" t="s">
        <v>29</v>
      </c>
      <c r="P572" t="s">
        <v>94</v>
      </c>
      <c r="Q572" t="s">
        <v>467</v>
      </c>
      <c r="R572" t="s">
        <v>32</v>
      </c>
      <c r="S572">
        <v>0.32</v>
      </c>
    </row>
    <row r="573" spans="1:19" x14ac:dyDescent="0.25">
      <c r="A573" t="s">
        <v>1835</v>
      </c>
      <c r="B573" t="s">
        <v>1836</v>
      </c>
      <c r="C573" t="str">
        <f>HYPERLINK("https://www.ti.com.cn/product/cn/LME49600/samplebuy","订购和质量")</f>
        <v>订购和质量</v>
      </c>
      <c r="D573" t="s">
        <v>35</v>
      </c>
      <c r="E573">
        <v>1</v>
      </c>
      <c r="F573">
        <v>4.5</v>
      </c>
      <c r="G573">
        <v>36</v>
      </c>
      <c r="H573">
        <v>180</v>
      </c>
      <c r="I573">
        <v>2000</v>
      </c>
      <c r="J573" t="s">
        <v>36</v>
      </c>
      <c r="K573">
        <v>60</v>
      </c>
      <c r="L573" t="s">
        <v>32</v>
      </c>
      <c r="M573">
        <v>14</v>
      </c>
      <c r="N573" t="s">
        <v>38</v>
      </c>
      <c r="O573" t="s">
        <v>39</v>
      </c>
      <c r="P573" t="s">
        <v>1837</v>
      </c>
      <c r="Q573" t="s">
        <v>1120</v>
      </c>
      <c r="R573" t="s">
        <v>32</v>
      </c>
      <c r="S573">
        <v>100</v>
      </c>
    </row>
    <row r="574" spans="1:19" ht="27.6" hidden="1" x14ac:dyDescent="0.25">
      <c r="A574" t="s">
        <v>1838</v>
      </c>
      <c r="B574" t="s">
        <v>1839</v>
      </c>
      <c r="C574" t="str">
        <f>HYPERLINK("https://www.ti.com.cn/product/cn/LMP7732/samplebuy","订购和质量")</f>
        <v>订购和质量</v>
      </c>
      <c r="D574" t="s">
        <v>56</v>
      </c>
      <c r="E574">
        <v>2</v>
      </c>
      <c r="F574">
        <v>1.8</v>
      </c>
      <c r="G574">
        <v>5.5</v>
      </c>
      <c r="H574">
        <v>22</v>
      </c>
      <c r="I574">
        <v>2.4</v>
      </c>
      <c r="J574" s="1" t="s">
        <v>26</v>
      </c>
      <c r="K574">
        <v>0.5</v>
      </c>
      <c r="L574" t="s">
        <v>32</v>
      </c>
      <c r="M574">
        <v>2.2000000000000002</v>
      </c>
      <c r="N574" t="s">
        <v>38</v>
      </c>
      <c r="O574" t="s">
        <v>29</v>
      </c>
      <c r="P574" t="s">
        <v>30</v>
      </c>
      <c r="Q574" t="s">
        <v>1252</v>
      </c>
      <c r="R574" t="s">
        <v>32</v>
      </c>
      <c r="S574">
        <v>0.5</v>
      </c>
    </row>
    <row r="575" spans="1:19" ht="27.6" x14ac:dyDescent="0.25">
      <c r="A575" t="s">
        <v>1840</v>
      </c>
      <c r="B575" t="s">
        <v>1841</v>
      </c>
      <c r="C575" t="str">
        <f>HYPERLINK("https://www.ti.com.cn/product/cn/TL971/samplebuy","订购和质量")</f>
        <v>订购和质量</v>
      </c>
      <c r="D575" s="1" t="s">
        <v>751</v>
      </c>
      <c r="E575">
        <v>1</v>
      </c>
      <c r="F575">
        <v>2.7</v>
      </c>
      <c r="G575">
        <v>12</v>
      </c>
      <c r="H575">
        <v>12</v>
      </c>
      <c r="I575">
        <v>5</v>
      </c>
      <c r="J575" t="s">
        <v>57</v>
      </c>
      <c r="K575">
        <v>4</v>
      </c>
      <c r="L575" t="s">
        <v>32</v>
      </c>
      <c r="M575">
        <v>2</v>
      </c>
      <c r="N575" t="s">
        <v>38</v>
      </c>
      <c r="O575" t="s">
        <v>29</v>
      </c>
      <c r="P575" t="s">
        <v>40</v>
      </c>
      <c r="Q575" t="s">
        <v>1842</v>
      </c>
      <c r="R575" t="s">
        <v>32</v>
      </c>
      <c r="S575">
        <v>5</v>
      </c>
    </row>
    <row r="576" spans="1:19" ht="27.6" hidden="1" x14ac:dyDescent="0.25">
      <c r="A576" t="s">
        <v>1843</v>
      </c>
      <c r="B576" t="s">
        <v>1844</v>
      </c>
      <c r="C576" t="str">
        <f>HYPERLINK("https://www.ti.com.cn/product/cn/LMV641/samplebuy","订购和质量")</f>
        <v>订购和质量</v>
      </c>
      <c r="D576" t="s">
        <v>56</v>
      </c>
      <c r="E576">
        <v>1</v>
      </c>
      <c r="F576">
        <v>2.7</v>
      </c>
      <c r="G576">
        <v>12</v>
      </c>
      <c r="H576">
        <v>10</v>
      </c>
      <c r="I576">
        <v>1.6</v>
      </c>
      <c r="J576" s="1" t="s">
        <v>44</v>
      </c>
      <c r="K576">
        <v>0.5</v>
      </c>
      <c r="L576" t="s">
        <v>188</v>
      </c>
      <c r="M576">
        <v>0.158</v>
      </c>
      <c r="N576" t="s">
        <v>38</v>
      </c>
      <c r="O576" t="s">
        <v>29</v>
      </c>
      <c r="P576" t="s">
        <v>281</v>
      </c>
      <c r="Q576" t="s">
        <v>1391</v>
      </c>
      <c r="R576" t="s">
        <v>32</v>
      </c>
      <c r="S576">
        <v>0.1</v>
      </c>
    </row>
    <row r="577" spans="1:19" hidden="1" x14ac:dyDescent="0.25">
      <c r="A577" t="s">
        <v>1845</v>
      </c>
      <c r="B577" t="s">
        <v>1846</v>
      </c>
      <c r="C577" t="str">
        <f>HYPERLINK("https://www.ti.com.cn/product/cn/TLE2022A-Q1/samplebuy","订购和质量")</f>
        <v>订购和质量</v>
      </c>
      <c r="D577" t="s">
        <v>56</v>
      </c>
      <c r="E577">
        <v>2</v>
      </c>
      <c r="F577">
        <v>4</v>
      </c>
      <c r="G577">
        <v>40</v>
      </c>
      <c r="H577">
        <v>1.7</v>
      </c>
      <c r="I577">
        <v>0.5</v>
      </c>
      <c r="J577" t="s">
        <v>127</v>
      </c>
      <c r="K577">
        <v>0.4</v>
      </c>
      <c r="L577" t="s">
        <v>32</v>
      </c>
      <c r="M577">
        <v>0.22500000000000001</v>
      </c>
      <c r="N577" t="s">
        <v>28</v>
      </c>
      <c r="O577" t="s">
        <v>29</v>
      </c>
      <c r="P577" t="s">
        <v>40</v>
      </c>
      <c r="Q577" t="s">
        <v>1847</v>
      </c>
      <c r="R577" t="s">
        <v>32</v>
      </c>
      <c r="S577">
        <v>2</v>
      </c>
    </row>
    <row r="578" spans="1:19" ht="27.6" x14ac:dyDescent="0.25">
      <c r="A578" t="s">
        <v>1848</v>
      </c>
      <c r="B578" t="s">
        <v>1849</v>
      </c>
      <c r="C578" t="str">
        <f>HYPERLINK("https://www.ti.com.cn/product/cn/TLV2472A-Q1/samplebuy","订购和质量")</f>
        <v>订购和质量</v>
      </c>
      <c r="D578" t="s">
        <v>25</v>
      </c>
      <c r="E578">
        <v>2</v>
      </c>
      <c r="F578">
        <v>2.7</v>
      </c>
      <c r="G578">
        <v>6</v>
      </c>
      <c r="H578">
        <v>2.8</v>
      </c>
      <c r="I578">
        <v>1.5</v>
      </c>
      <c r="J578" s="1" t="s">
        <v>26</v>
      </c>
      <c r="K578">
        <v>1.6</v>
      </c>
      <c r="L578" t="s">
        <v>32</v>
      </c>
      <c r="M578">
        <v>0.6</v>
      </c>
      <c r="N578" t="s">
        <v>28</v>
      </c>
      <c r="O578" t="s">
        <v>29</v>
      </c>
      <c r="P578" t="s">
        <v>40</v>
      </c>
      <c r="Q578" t="s">
        <v>1850</v>
      </c>
      <c r="R578" t="s">
        <v>32</v>
      </c>
      <c r="S578">
        <v>0.4</v>
      </c>
    </row>
    <row r="579" spans="1:19" x14ac:dyDescent="0.25">
      <c r="A579" t="s">
        <v>1851</v>
      </c>
      <c r="B579" t="s">
        <v>1852</v>
      </c>
      <c r="C579" t="str">
        <f>HYPERLINK("https://www.ti.com.cn/product/cn/TLE2072A-Q1/samplebuy","订购和质量")</f>
        <v>订购和质量</v>
      </c>
      <c r="D579" t="s">
        <v>25</v>
      </c>
      <c r="E579">
        <v>2</v>
      </c>
      <c r="F579">
        <v>4.5</v>
      </c>
      <c r="G579">
        <v>38</v>
      </c>
      <c r="H579">
        <v>10</v>
      </c>
      <c r="I579">
        <v>40</v>
      </c>
      <c r="J579" t="s">
        <v>280</v>
      </c>
      <c r="K579">
        <v>3.5</v>
      </c>
      <c r="L579" t="s">
        <v>32</v>
      </c>
      <c r="M579">
        <v>1.55</v>
      </c>
      <c r="N579" t="s">
        <v>28</v>
      </c>
      <c r="O579" t="s">
        <v>29</v>
      </c>
      <c r="P579" t="s">
        <v>40</v>
      </c>
      <c r="Q579" t="s">
        <v>1853</v>
      </c>
      <c r="R579" t="s">
        <v>32</v>
      </c>
      <c r="S579">
        <v>2.4</v>
      </c>
    </row>
    <row r="580" spans="1:19" ht="27.6" x14ac:dyDescent="0.25">
      <c r="A580" t="s">
        <v>1854</v>
      </c>
      <c r="B580" t="s">
        <v>1855</v>
      </c>
      <c r="C580" t="str">
        <f>HYPERLINK("https://www.ti.com.cn/product/cn/TL972/samplebuy","订购和质量")</f>
        <v>订购和质量</v>
      </c>
      <c r="D580" s="1" t="s">
        <v>751</v>
      </c>
      <c r="E580">
        <v>2</v>
      </c>
      <c r="F580">
        <v>2.7</v>
      </c>
      <c r="G580">
        <v>12</v>
      </c>
      <c r="H580">
        <v>12</v>
      </c>
      <c r="I580">
        <v>5</v>
      </c>
      <c r="J580" t="s">
        <v>57</v>
      </c>
      <c r="K580">
        <v>4</v>
      </c>
      <c r="L580" t="s">
        <v>32</v>
      </c>
      <c r="M580">
        <v>2</v>
      </c>
      <c r="N580" t="s">
        <v>38</v>
      </c>
      <c r="O580" t="s">
        <v>29</v>
      </c>
      <c r="P580" t="s">
        <v>1856</v>
      </c>
      <c r="Q580" t="s">
        <v>189</v>
      </c>
      <c r="R580" t="s">
        <v>32</v>
      </c>
      <c r="S580">
        <v>5</v>
      </c>
    </row>
    <row r="581" spans="1:19" x14ac:dyDescent="0.25">
      <c r="A581" t="s">
        <v>1857</v>
      </c>
      <c r="B581" t="s">
        <v>1858</v>
      </c>
      <c r="C581" t="str">
        <f>HYPERLINK("https://www.ti.com.cn/product/cn/LM218-Q1/samplebuy","订购和质量")</f>
        <v>订购和质量</v>
      </c>
      <c r="D581" t="s">
        <v>25</v>
      </c>
      <c r="E581">
        <v>1</v>
      </c>
      <c r="F581">
        <v>10</v>
      </c>
      <c r="G581">
        <v>40</v>
      </c>
      <c r="H581">
        <v>15</v>
      </c>
      <c r="I581">
        <v>70</v>
      </c>
      <c r="J581" t="s">
        <v>36</v>
      </c>
      <c r="K581">
        <v>10</v>
      </c>
      <c r="L581" t="s">
        <v>32</v>
      </c>
      <c r="M581">
        <v>5</v>
      </c>
      <c r="N581" t="s">
        <v>28</v>
      </c>
      <c r="O581" t="s">
        <v>39</v>
      </c>
      <c r="P581" t="s">
        <v>40</v>
      </c>
      <c r="Q581" t="s">
        <v>1493</v>
      </c>
      <c r="R581" t="s">
        <v>32</v>
      </c>
      <c r="S581">
        <v>3</v>
      </c>
    </row>
    <row r="582" spans="1:19" ht="27.6" hidden="1" x14ac:dyDescent="0.25">
      <c r="A582" t="s">
        <v>1859</v>
      </c>
      <c r="B582" t="s">
        <v>1860</v>
      </c>
      <c r="C582" t="str">
        <f>HYPERLINK("https://www.ti.com.cn/product/cn/LMP7718/samplebuy","订购和质量")</f>
        <v>订购和质量</v>
      </c>
      <c r="D582" t="s">
        <v>50</v>
      </c>
      <c r="E582">
        <v>2</v>
      </c>
      <c r="F582">
        <v>1.8</v>
      </c>
      <c r="G582">
        <v>5.5</v>
      </c>
      <c r="H582">
        <v>88</v>
      </c>
      <c r="I582">
        <v>28</v>
      </c>
      <c r="J582" s="1" t="s">
        <v>44</v>
      </c>
      <c r="K582">
        <v>0.15</v>
      </c>
      <c r="L582" t="s">
        <v>313</v>
      </c>
      <c r="M582">
        <v>1.3</v>
      </c>
      <c r="N582" t="s">
        <v>38</v>
      </c>
      <c r="O582" t="s">
        <v>29</v>
      </c>
      <c r="P582" t="s">
        <v>30</v>
      </c>
      <c r="Q582" t="s">
        <v>1132</v>
      </c>
      <c r="R582" t="s">
        <v>32</v>
      </c>
      <c r="S582">
        <v>1.8</v>
      </c>
    </row>
    <row r="583" spans="1:19" ht="27.6" hidden="1" x14ac:dyDescent="0.25">
      <c r="A583" t="s">
        <v>1861</v>
      </c>
      <c r="B583" t="s">
        <v>1862</v>
      </c>
      <c r="C583" t="str">
        <f>HYPERLINK("https://www.ti.com.cn/product/cn/LMV794/samplebuy","订购和质量")</f>
        <v>订购和质量</v>
      </c>
      <c r="D583" t="s">
        <v>50</v>
      </c>
      <c r="E583">
        <v>2</v>
      </c>
      <c r="F583">
        <v>1.8</v>
      </c>
      <c r="G583">
        <v>5</v>
      </c>
      <c r="H583">
        <v>88</v>
      </c>
      <c r="I583">
        <v>28</v>
      </c>
      <c r="J583" s="1" t="s">
        <v>44</v>
      </c>
      <c r="K583">
        <v>1.35</v>
      </c>
      <c r="L583" t="s">
        <v>313</v>
      </c>
      <c r="M583">
        <v>1.3</v>
      </c>
      <c r="N583" t="s">
        <v>38</v>
      </c>
      <c r="O583" t="s">
        <v>29</v>
      </c>
      <c r="P583" t="s">
        <v>30</v>
      </c>
      <c r="Q583" t="s">
        <v>770</v>
      </c>
      <c r="R583" t="s">
        <v>32</v>
      </c>
      <c r="S583">
        <v>1.8</v>
      </c>
    </row>
    <row r="584" spans="1:19" ht="27.6" hidden="1" x14ac:dyDescent="0.25">
      <c r="A584" t="s">
        <v>1863</v>
      </c>
      <c r="B584" t="s">
        <v>1864</v>
      </c>
      <c r="C584" t="str">
        <f>HYPERLINK("https://www.ti.com.cn/product/cn/LMP7731/samplebuy","订购和质量")</f>
        <v>订购和质量</v>
      </c>
      <c r="D584" t="s">
        <v>56</v>
      </c>
      <c r="E584">
        <v>1</v>
      </c>
      <c r="F584">
        <v>1.8</v>
      </c>
      <c r="G584">
        <v>5.5</v>
      </c>
      <c r="H584">
        <v>22</v>
      </c>
      <c r="I584">
        <v>2.4</v>
      </c>
      <c r="J584" s="1" t="s">
        <v>26</v>
      </c>
      <c r="K584">
        <v>0.5</v>
      </c>
      <c r="L584" t="s">
        <v>32</v>
      </c>
      <c r="M584">
        <v>2.2000000000000002</v>
      </c>
      <c r="N584" t="s">
        <v>38</v>
      </c>
      <c r="O584" t="s">
        <v>29</v>
      </c>
      <c r="P584" t="s">
        <v>182</v>
      </c>
      <c r="Q584" t="s">
        <v>1865</v>
      </c>
      <c r="R584" t="s">
        <v>32</v>
      </c>
      <c r="S584">
        <v>0.5</v>
      </c>
    </row>
    <row r="585" spans="1:19" ht="27.6" x14ac:dyDescent="0.25">
      <c r="A585" t="s">
        <v>1866</v>
      </c>
      <c r="B585" t="s">
        <v>1867</v>
      </c>
      <c r="C585" t="str">
        <f>HYPERLINK("https://www.ti.com.cn/product/cn/LMV554/samplebuy","订购和质量")</f>
        <v>订购和质量</v>
      </c>
      <c r="D585" t="s">
        <v>25</v>
      </c>
      <c r="E585">
        <v>4</v>
      </c>
      <c r="F585">
        <v>2.7</v>
      </c>
      <c r="G585">
        <v>5</v>
      </c>
      <c r="H585">
        <v>3</v>
      </c>
      <c r="I585">
        <v>1</v>
      </c>
      <c r="J585" s="1" t="s">
        <v>44</v>
      </c>
      <c r="K585">
        <v>3</v>
      </c>
      <c r="L585" t="s">
        <v>32</v>
      </c>
      <c r="M585">
        <v>3.6999999999999998E-2</v>
      </c>
      <c r="N585" t="s">
        <v>38</v>
      </c>
      <c r="O585" t="s">
        <v>29</v>
      </c>
      <c r="P585" t="s">
        <v>94</v>
      </c>
      <c r="Q585" t="s">
        <v>1868</v>
      </c>
      <c r="R585" t="s">
        <v>32</v>
      </c>
      <c r="S585">
        <v>3.3</v>
      </c>
    </row>
    <row r="586" spans="1:19" ht="27.6" x14ac:dyDescent="0.25">
      <c r="A586" t="s">
        <v>1869</v>
      </c>
      <c r="B586" t="s">
        <v>1870</v>
      </c>
      <c r="C586" t="str">
        <f>HYPERLINK("https://www.ti.com.cn/product/cn/LMV861/samplebuy","订购和质量")</f>
        <v>订购和质量</v>
      </c>
      <c r="D586" t="s">
        <v>25</v>
      </c>
      <c r="E586">
        <v>1</v>
      </c>
      <c r="F586">
        <v>2.7</v>
      </c>
      <c r="G586">
        <v>5.5</v>
      </c>
      <c r="H586">
        <v>31</v>
      </c>
      <c r="I586">
        <v>20</v>
      </c>
      <c r="J586" s="1" t="s">
        <v>44</v>
      </c>
      <c r="K586">
        <v>1</v>
      </c>
      <c r="L586" t="s">
        <v>509</v>
      </c>
      <c r="M586">
        <v>2.4700000000000002</v>
      </c>
      <c r="N586" t="s">
        <v>38</v>
      </c>
      <c r="O586" t="s">
        <v>29</v>
      </c>
      <c r="P586" t="s">
        <v>46</v>
      </c>
      <c r="Q586" t="s">
        <v>80</v>
      </c>
      <c r="R586" t="s">
        <v>32</v>
      </c>
      <c r="S586">
        <v>0.7</v>
      </c>
    </row>
    <row r="587" spans="1:19" x14ac:dyDescent="0.25">
      <c r="A587" t="s">
        <v>1871</v>
      </c>
      <c r="B587" t="s">
        <v>1872</v>
      </c>
      <c r="C587" t="str">
        <f>HYPERLINK("https://www.ti.com.cn/product/cn/TLE2027-EP/samplebuy","订购和质量")</f>
        <v>订购和质量</v>
      </c>
      <c r="D587" t="s">
        <v>25</v>
      </c>
      <c r="E587">
        <v>1</v>
      </c>
      <c r="F587">
        <v>8</v>
      </c>
      <c r="G587">
        <v>38</v>
      </c>
      <c r="H587">
        <v>13</v>
      </c>
      <c r="I587">
        <v>2.8</v>
      </c>
      <c r="J587" t="s">
        <v>36</v>
      </c>
      <c r="K587">
        <v>0.1</v>
      </c>
      <c r="L587" t="s">
        <v>32</v>
      </c>
      <c r="M587">
        <v>3.8</v>
      </c>
      <c r="N587" t="s">
        <v>105</v>
      </c>
      <c r="O587" t="s">
        <v>100</v>
      </c>
      <c r="P587" t="s">
        <v>40</v>
      </c>
      <c r="Q587" t="s">
        <v>1825</v>
      </c>
      <c r="R587" t="s">
        <v>32</v>
      </c>
      <c r="S587">
        <v>0.4</v>
      </c>
    </row>
    <row r="588" spans="1:19" ht="41.4" hidden="1" x14ac:dyDescent="0.25">
      <c r="A588" t="s">
        <v>1873</v>
      </c>
      <c r="B588" t="s">
        <v>1874</v>
      </c>
      <c r="C588" t="str">
        <f>HYPERLINK("https://www.ti.com.cn/product/cn/OPA376/samplebuy","订购和质量")</f>
        <v>订购和质量</v>
      </c>
      <c r="D588" s="1" t="s">
        <v>632</v>
      </c>
      <c r="E588">
        <v>1</v>
      </c>
      <c r="F588">
        <v>2.2000000000000002</v>
      </c>
      <c r="G588">
        <v>5.5</v>
      </c>
      <c r="H588">
        <v>5.5</v>
      </c>
      <c r="I588">
        <v>2</v>
      </c>
      <c r="J588" s="1" t="s">
        <v>26</v>
      </c>
      <c r="K588">
        <v>2.5000000000000001E-2</v>
      </c>
      <c r="L588" s="1" t="s">
        <v>1831</v>
      </c>
      <c r="M588">
        <v>0.76</v>
      </c>
      <c r="N588" t="s">
        <v>38</v>
      </c>
      <c r="O588" t="s">
        <v>29</v>
      </c>
      <c r="P588" t="s">
        <v>281</v>
      </c>
      <c r="Q588" t="s">
        <v>1875</v>
      </c>
      <c r="R588" t="s">
        <v>32</v>
      </c>
      <c r="S588">
        <v>0.32</v>
      </c>
    </row>
    <row r="589" spans="1:19" hidden="1" x14ac:dyDescent="0.25">
      <c r="A589" t="s">
        <v>1876</v>
      </c>
      <c r="B589" t="s">
        <v>1877</v>
      </c>
      <c r="C589" t="str">
        <f>HYPERLINK("https://www.ti.com.cn/product/cn/OPA4872/samplebuy","订购和质量")</f>
        <v>订购和质量</v>
      </c>
      <c r="D589" t="s">
        <v>50</v>
      </c>
      <c r="E589">
        <v>4</v>
      </c>
      <c r="F589">
        <v>7</v>
      </c>
      <c r="G589">
        <v>12</v>
      </c>
      <c r="H589">
        <v>1100</v>
      </c>
      <c r="I589">
        <v>2300</v>
      </c>
      <c r="J589" t="s">
        <v>36</v>
      </c>
      <c r="K589">
        <v>1</v>
      </c>
      <c r="L589" t="s">
        <v>32</v>
      </c>
      <c r="M589">
        <v>10.6</v>
      </c>
      <c r="N589" t="s">
        <v>38</v>
      </c>
      <c r="O589" t="s">
        <v>39</v>
      </c>
      <c r="P589" t="s">
        <v>75</v>
      </c>
      <c r="Q589" t="s">
        <v>1878</v>
      </c>
      <c r="R589" t="s">
        <v>32</v>
      </c>
      <c r="S589">
        <v>20</v>
      </c>
    </row>
    <row r="590" spans="1:19" ht="27.6" hidden="1" x14ac:dyDescent="0.25">
      <c r="A590" t="s">
        <v>1879</v>
      </c>
      <c r="B590" t="s">
        <v>1880</v>
      </c>
      <c r="C590" t="str">
        <f>HYPERLINK("https://www.ti.com.cn/product/cn/LMP7708/samplebuy","订购和质量")</f>
        <v>订购和质量</v>
      </c>
      <c r="D590" t="s">
        <v>56</v>
      </c>
      <c r="E590">
        <v>2</v>
      </c>
      <c r="F590">
        <v>2.7</v>
      </c>
      <c r="G590">
        <v>12</v>
      </c>
      <c r="H590">
        <v>14</v>
      </c>
      <c r="I590">
        <v>5.6</v>
      </c>
      <c r="J590" s="1" t="s">
        <v>26</v>
      </c>
      <c r="K590">
        <v>0.22</v>
      </c>
      <c r="L590" t="s">
        <v>313</v>
      </c>
      <c r="M590">
        <v>0.85</v>
      </c>
      <c r="N590" t="s">
        <v>38</v>
      </c>
      <c r="O590" t="s">
        <v>29</v>
      </c>
      <c r="P590" t="s">
        <v>30</v>
      </c>
      <c r="Q590" t="s">
        <v>1549</v>
      </c>
      <c r="R590" t="s">
        <v>32</v>
      </c>
      <c r="S590">
        <v>1</v>
      </c>
    </row>
    <row r="591" spans="1:19" ht="27.6" hidden="1" x14ac:dyDescent="0.25">
      <c r="A591" t="s">
        <v>1881</v>
      </c>
      <c r="B591" t="s">
        <v>1882</v>
      </c>
      <c r="C591" t="str">
        <f>HYPERLINK("https://www.ti.com.cn/product/cn/LMP7709/samplebuy","订购和质量")</f>
        <v>订购和质量</v>
      </c>
      <c r="D591" t="s">
        <v>56</v>
      </c>
      <c r="E591">
        <v>4</v>
      </c>
      <c r="F591">
        <v>2.7</v>
      </c>
      <c r="G591">
        <v>12</v>
      </c>
      <c r="H591">
        <v>14</v>
      </c>
      <c r="I591">
        <v>5.6</v>
      </c>
      <c r="J591" s="1" t="s">
        <v>26</v>
      </c>
      <c r="K591">
        <v>0.22</v>
      </c>
      <c r="L591" t="s">
        <v>313</v>
      </c>
      <c r="M591">
        <v>1.05</v>
      </c>
      <c r="N591" t="s">
        <v>38</v>
      </c>
      <c r="O591" t="s">
        <v>29</v>
      </c>
      <c r="P591" t="s">
        <v>201</v>
      </c>
      <c r="Q591" t="s">
        <v>1883</v>
      </c>
      <c r="R591" t="s">
        <v>32</v>
      </c>
      <c r="S591">
        <v>1</v>
      </c>
    </row>
    <row r="592" spans="1:19" hidden="1" x14ac:dyDescent="0.25">
      <c r="A592" t="s">
        <v>1884</v>
      </c>
      <c r="B592" t="s">
        <v>1885</v>
      </c>
      <c r="C592" t="str">
        <f>HYPERLINK("https://www.ti.com.cn/product/cn/OPA2889/samplebuy","订购和质量")</f>
        <v>订购和质量</v>
      </c>
      <c r="D592" t="s">
        <v>50</v>
      </c>
      <c r="E592">
        <v>2</v>
      </c>
      <c r="F592">
        <v>2.6</v>
      </c>
      <c r="G592">
        <v>12</v>
      </c>
      <c r="H592">
        <v>115</v>
      </c>
      <c r="I592">
        <v>250</v>
      </c>
      <c r="J592" t="s">
        <v>36</v>
      </c>
      <c r="K592">
        <v>5</v>
      </c>
      <c r="L592" t="s">
        <v>87</v>
      </c>
      <c r="M592">
        <v>0.46</v>
      </c>
      <c r="N592" t="s">
        <v>38</v>
      </c>
      <c r="O592" t="s">
        <v>39</v>
      </c>
      <c r="P592" t="s">
        <v>1778</v>
      </c>
      <c r="Q592" t="s">
        <v>1886</v>
      </c>
      <c r="R592" t="s">
        <v>32</v>
      </c>
      <c r="S592">
        <v>20</v>
      </c>
    </row>
    <row r="593" spans="1:19" hidden="1" x14ac:dyDescent="0.25">
      <c r="A593" t="s">
        <v>1887</v>
      </c>
      <c r="B593" t="s">
        <v>1888</v>
      </c>
      <c r="C593" t="str">
        <f>HYPERLINK("https://www.ti.com.cn/product/cn/TLE2141M-D/samplebuy","订购和质量")</f>
        <v>订购和质量</v>
      </c>
      <c r="D593" t="s">
        <v>56</v>
      </c>
      <c r="E593">
        <v>1</v>
      </c>
      <c r="F593">
        <v>4</v>
      </c>
      <c r="G593">
        <v>44</v>
      </c>
      <c r="H593">
        <v>6</v>
      </c>
      <c r="I593">
        <v>45</v>
      </c>
      <c r="J593" t="s">
        <v>127</v>
      </c>
      <c r="K593">
        <v>1.5</v>
      </c>
      <c r="L593" t="s">
        <v>1152</v>
      </c>
      <c r="M593">
        <v>3.4</v>
      </c>
      <c r="N593" t="s">
        <v>28</v>
      </c>
      <c r="O593" t="s">
        <v>100</v>
      </c>
      <c r="P593" t="s">
        <v>40</v>
      </c>
      <c r="Q593" t="s">
        <v>1889</v>
      </c>
      <c r="R593" t="s">
        <v>32</v>
      </c>
      <c r="S593">
        <v>1.7</v>
      </c>
    </row>
    <row r="594" spans="1:19" ht="27.6" x14ac:dyDescent="0.25">
      <c r="A594" t="s">
        <v>1890</v>
      </c>
      <c r="B594" t="s">
        <v>1891</v>
      </c>
      <c r="C594" t="str">
        <f>HYPERLINK("https://www.ti.com.cn/product/cn/TLC2274AM/samplebuy","订购和质量")</f>
        <v>订购和质量</v>
      </c>
      <c r="D594" t="s">
        <v>25</v>
      </c>
      <c r="E594">
        <v>4</v>
      </c>
      <c r="F594">
        <v>4.4000000000000004</v>
      </c>
      <c r="G594">
        <v>16</v>
      </c>
      <c r="H594">
        <v>2.1800000000000002</v>
      </c>
      <c r="I594">
        <v>3.6</v>
      </c>
      <c r="J594" s="1" t="s">
        <v>44</v>
      </c>
      <c r="K594">
        <v>0.95</v>
      </c>
      <c r="L594" t="s">
        <v>1152</v>
      </c>
      <c r="M594">
        <v>1.1000000000000001</v>
      </c>
      <c r="N594" t="s">
        <v>28</v>
      </c>
      <c r="O594" t="s">
        <v>100</v>
      </c>
      <c r="P594" t="s">
        <v>75</v>
      </c>
      <c r="Q594" t="s">
        <v>1892</v>
      </c>
      <c r="R594" t="s">
        <v>32</v>
      </c>
      <c r="S594">
        <v>2</v>
      </c>
    </row>
    <row r="595" spans="1:19" hidden="1" x14ac:dyDescent="0.25">
      <c r="A595" t="s">
        <v>1893</v>
      </c>
      <c r="B595" t="s">
        <v>1894</v>
      </c>
      <c r="C595" t="str">
        <f>HYPERLINK("https://www.ti.com.cn/product/cn/TLE2024B/samplebuy","订购和质量")</f>
        <v>订购和质量</v>
      </c>
      <c r="D595" t="s">
        <v>56</v>
      </c>
      <c r="E595">
        <v>4</v>
      </c>
      <c r="F595">
        <v>4</v>
      </c>
      <c r="G595">
        <v>40</v>
      </c>
      <c r="H595">
        <v>1.7</v>
      </c>
      <c r="I595">
        <v>0.5</v>
      </c>
      <c r="J595" t="s">
        <v>127</v>
      </c>
      <c r="K595">
        <v>0.6</v>
      </c>
      <c r="L595" t="s">
        <v>32</v>
      </c>
      <c r="M595">
        <v>0.2</v>
      </c>
      <c r="N595" t="s">
        <v>28</v>
      </c>
      <c r="O595" t="s">
        <v>100</v>
      </c>
      <c r="P595" t="s">
        <v>1683</v>
      </c>
      <c r="Q595" t="s">
        <v>1895</v>
      </c>
      <c r="R595" t="s">
        <v>32</v>
      </c>
      <c r="S595">
        <v>2</v>
      </c>
    </row>
    <row r="596" spans="1:19" hidden="1" x14ac:dyDescent="0.25">
      <c r="A596" t="s">
        <v>1896</v>
      </c>
      <c r="B596" t="s">
        <v>1897</v>
      </c>
      <c r="C596" t="str">
        <f>HYPERLINK("https://www.ti.com.cn/product/cn/OPA890/samplebuy","订购和质量")</f>
        <v>订购和质量</v>
      </c>
      <c r="D596" t="s">
        <v>50</v>
      </c>
      <c r="E596">
        <v>1</v>
      </c>
      <c r="F596">
        <v>3</v>
      </c>
      <c r="G596">
        <v>12</v>
      </c>
      <c r="H596">
        <v>130</v>
      </c>
      <c r="I596">
        <v>500</v>
      </c>
      <c r="J596" t="s">
        <v>36</v>
      </c>
      <c r="K596">
        <v>5</v>
      </c>
      <c r="L596" t="s">
        <v>87</v>
      </c>
      <c r="M596">
        <v>1.1000000000000001</v>
      </c>
      <c r="N596" t="s">
        <v>38</v>
      </c>
      <c r="O596" t="s">
        <v>39</v>
      </c>
      <c r="P596" t="s">
        <v>1898</v>
      </c>
      <c r="Q596" t="s">
        <v>1899</v>
      </c>
      <c r="R596" t="s">
        <v>32</v>
      </c>
      <c r="S596">
        <v>15</v>
      </c>
    </row>
    <row r="597" spans="1:19" ht="27.6" hidden="1" x14ac:dyDescent="0.25">
      <c r="A597" t="s">
        <v>1900</v>
      </c>
      <c r="B597" t="s">
        <v>1901</v>
      </c>
      <c r="C597" t="str">
        <f>HYPERLINK("https://www.ti.com.cn/product/cn/LMP2021/samplebuy","订购和质量")</f>
        <v>订购和质量</v>
      </c>
      <c r="D597" t="s">
        <v>56</v>
      </c>
      <c r="E597">
        <v>1</v>
      </c>
      <c r="F597">
        <v>2.2000000000000002</v>
      </c>
      <c r="G597">
        <v>5.5</v>
      </c>
      <c r="H597">
        <v>5</v>
      </c>
      <c r="I597">
        <v>2.6</v>
      </c>
      <c r="J597" s="1" t="s">
        <v>44</v>
      </c>
      <c r="K597">
        <v>5.0000000000000001E-3</v>
      </c>
      <c r="L597" s="1" t="s">
        <v>74</v>
      </c>
      <c r="M597">
        <v>0.95</v>
      </c>
      <c r="N597" t="s">
        <v>38</v>
      </c>
      <c r="O597" t="s">
        <v>29</v>
      </c>
      <c r="P597" t="s">
        <v>182</v>
      </c>
      <c r="Q597" t="s">
        <v>1902</v>
      </c>
      <c r="R597" t="s">
        <v>32</v>
      </c>
      <c r="S597">
        <v>4.0000000000000001E-3</v>
      </c>
    </row>
    <row r="598" spans="1:19" ht="27.6" hidden="1" x14ac:dyDescent="0.25">
      <c r="A598" t="s">
        <v>1903</v>
      </c>
      <c r="B598" t="s">
        <v>1904</v>
      </c>
      <c r="C598" t="str">
        <f>HYPERLINK("https://www.ti.com.cn/product/cn/LMP7707/samplebuy","订购和质量")</f>
        <v>订购和质量</v>
      </c>
      <c r="D598" t="s">
        <v>56</v>
      </c>
      <c r="E598">
        <v>1</v>
      </c>
      <c r="F598">
        <v>2.7</v>
      </c>
      <c r="G598">
        <v>12</v>
      </c>
      <c r="H598">
        <v>14</v>
      </c>
      <c r="I598">
        <v>5.6</v>
      </c>
      <c r="J598" s="1" t="s">
        <v>26</v>
      </c>
      <c r="K598">
        <v>0.2</v>
      </c>
      <c r="L598" t="s">
        <v>313</v>
      </c>
      <c r="M598">
        <v>0.79</v>
      </c>
      <c r="N598" t="s">
        <v>38</v>
      </c>
      <c r="O598" t="s">
        <v>29</v>
      </c>
      <c r="P598" t="s">
        <v>182</v>
      </c>
      <c r="Q598" t="s">
        <v>1905</v>
      </c>
      <c r="R598" t="s">
        <v>32</v>
      </c>
      <c r="S598">
        <v>1</v>
      </c>
    </row>
    <row r="599" spans="1:19" x14ac:dyDescent="0.25">
      <c r="A599" t="s">
        <v>1906</v>
      </c>
      <c r="B599" t="s">
        <v>1907</v>
      </c>
      <c r="C599" t="str">
        <f>HYPERLINK("https://www.ti.com.cn/product/cn/LME49720/samplebuy","订购和质量")</f>
        <v>订购和质量</v>
      </c>
      <c r="D599" t="s">
        <v>35</v>
      </c>
      <c r="E599">
        <v>2</v>
      </c>
      <c r="F599">
        <v>5</v>
      </c>
      <c r="G599">
        <v>34</v>
      </c>
      <c r="H599">
        <v>55</v>
      </c>
      <c r="I599">
        <v>20</v>
      </c>
      <c r="J599" t="s">
        <v>36</v>
      </c>
      <c r="K599">
        <v>0.7</v>
      </c>
      <c r="L599" t="s">
        <v>32</v>
      </c>
      <c r="M599">
        <v>5</v>
      </c>
      <c r="N599" t="s">
        <v>38</v>
      </c>
      <c r="O599" t="s">
        <v>39</v>
      </c>
      <c r="P599" t="s">
        <v>1908</v>
      </c>
      <c r="Q599" t="s">
        <v>573</v>
      </c>
      <c r="R599" t="s">
        <v>32</v>
      </c>
      <c r="S599">
        <v>0.2</v>
      </c>
    </row>
    <row r="600" spans="1:19" ht="27.6" hidden="1" x14ac:dyDescent="0.25">
      <c r="A600" t="s">
        <v>1909</v>
      </c>
      <c r="B600" t="s">
        <v>1910</v>
      </c>
      <c r="C600" t="str">
        <f>HYPERLINK("https://www.ti.com.cn/product/cn/OPA2333A-EP/samplebuy","订购和质量")</f>
        <v>订购和质量</v>
      </c>
      <c r="D600" t="s">
        <v>56</v>
      </c>
      <c r="E600">
        <v>2</v>
      </c>
      <c r="F600">
        <v>1.8</v>
      </c>
      <c r="G600">
        <v>5.5</v>
      </c>
      <c r="H600">
        <v>0.35</v>
      </c>
      <c r="I600">
        <v>0.16</v>
      </c>
      <c r="J600" s="1" t="s">
        <v>26</v>
      </c>
      <c r="K600">
        <v>0.01</v>
      </c>
      <c r="L600" s="1" t="s">
        <v>74</v>
      </c>
      <c r="M600">
        <v>1.7000000000000001E-2</v>
      </c>
      <c r="N600" t="s">
        <v>105</v>
      </c>
      <c r="O600" t="s">
        <v>100</v>
      </c>
      <c r="P600" t="s">
        <v>40</v>
      </c>
      <c r="Q600" t="s">
        <v>1911</v>
      </c>
      <c r="R600" t="s">
        <v>32</v>
      </c>
      <c r="S600">
        <v>0.02</v>
      </c>
    </row>
    <row r="601" spans="1:19" ht="27.6" hidden="1" x14ac:dyDescent="0.25">
      <c r="A601" t="s">
        <v>1912</v>
      </c>
      <c r="B601" t="s">
        <v>1913</v>
      </c>
      <c r="C601" t="str">
        <f>HYPERLINK("https://www.ti.com.cn/product/cn/LMP2012QML-SP/samplebuy","订购和质量")</f>
        <v>订购和质量</v>
      </c>
      <c r="D601" t="s">
        <v>56</v>
      </c>
      <c r="E601">
        <v>2</v>
      </c>
      <c r="F601">
        <v>2.7</v>
      </c>
      <c r="G601">
        <v>5</v>
      </c>
      <c r="H601">
        <v>3</v>
      </c>
      <c r="I601">
        <v>4</v>
      </c>
      <c r="J601" s="1" t="s">
        <v>44</v>
      </c>
      <c r="K601">
        <v>3.5999999999999997E-2</v>
      </c>
      <c r="L601" t="s">
        <v>197</v>
      </c>
      <c r="M601">
        <v>0.93</v>
      </c>
      <c r="N601" t="s">
        <v>99</v>
      </c>
      <c r="O601" t="s">
        <v>100</v>
      </c>
      <c r="P601" t="s">
        <v>1412</v>
      </c>
      <c r="Q601" t="s">
        <v>1914</v>
      </c>
      <c r="R601" t="s">
        <v>32</v>
      </c>
      <c r="S601">
        <v>1.4999999999999999E-2</v>
      </c>
    </row>
    <row r="602" spans="1:19" ht="27.6" hidden="1" x14ac:dyDescent="0.25">
      <c r="A602" t="s">
        <v>1915</v>
      </c>
      <c r="B602" t="s">
        <v>1910</v>
      </c>
      <c r="C602" t="str">
        <f>HYPERLINK("https://www.ti.com.cn/product/cn/OPA333A-EP/samplebuy","订购和质量")</f>
        <v>订购和质量</v>
      </c>
      <c r="D602" t="s">
        <v>56</v>
      </c>
      <c r="E602">
        <v>1</v>
      </c>
      <c r="F602">
        <v>1.8</v>
      </c>
      <c r="G602">
        <v>5.5</v>
      </c>
      <c r="H602">
        <v>0.35</v>
      </c>
      <c r="I602">
        <v>0.16</v>
      </c>
      <c r="J602" s="1" t="s">
        <v>26</v>
      </c>
      <c r="K602">
        <v>0.01</v>
      </c>
      <c r="L602" s="1" t="s">
        <v>74</v>
      </c>
      <c r="M602">
        <v>1.7000000000000001E-2</v>
      </c>
      <c r="N602" t="s">
        <v>105</v>
      </c>
      <c r="O602" t="s">
        <v>100</v>
      </c>
      <c r="P602" t="s">
        <v>118</v>
      </c>
      <c r="Q602" t="s">
        <v>1916</v>
      </c>
      <c r="R602" t="s">
        <v>32</v>
      </c>
      <c r="S602">
        <v>0.02</v>
      </c>
    </row>
    <row r="603" spans="1:19" ht="27.6" hidden="1" x14ac:dyDescent="0.25">
      <c r="A603" t="s">
        <v>1917</v>
      </c>
      <c r="B603" t="s">
        <v>1918</v>
      </c>
      <c r="C603" t="str">
        <f>HYPERLINK("https://www.ti.com.cn/product/cn/LMV793/samplebuy","订购和质量")</f>
        <v>订购和质量</v>
      </c>
      <c r="D603" t="s">
        <v>50</v>
      </c>
      <c r="E603">
        <v>1</v>
      </c>
      <c r="F603">
        <v>1.8</v>
      </c>
      <c r="G603">
        <v>5</v>
      </c>
      <c r="H603">
        <v>88</v>
      </c>
      <c r="I603">
        <v>28</v>
      </c>
      <c r="J603" s="1" t="s">
        <v>44</v>
      </c>
      <c r="K603">
        <v>1.35</v>
      </c>
      <c r="L603" t="s">
        <v>313</v>
      </c>
      <c r="M603">
        <v>1.1499999999999999</v>
      </c>
      <c r="N603" t="s">
        <v>38</v>
      </c>
      <c r="O603" t="s">
        <v>29</v>
      </c>
      <c r="P603" t="s">
        <v>182</v>
      </c>
      <c r="Q603" t="s">
        <v>1919</v>
      </c>
      <c r="R603" t="s">
        <v>32</v>
      </c>
      <c r="S603">
        <v>1</v>
      </c>
    </row>
    <row r="604" spans="1:19" ht="27.6" hidden="1" x14ac:dyDescent="0.25">
      <c r="A604" t="s">
        <v>1920</v>
      </c>
      <c r="B604" t="s">
        <v>1921</v>
      </c>
      <c r="C604" t="str">
        <f>HYPERLINK("https://www.ti.com.cn/product/cn/LMP7717/samplebuy","订购和质量")</f>
        <v>订购和质量</v>
      </c>
      <c r="D604" t="s">
        <v>50</v>
      </c>
      <c r="E604">
        <v>1</v>
      </c>
      <c r="F604">
        <v>1.8</v>
      </c>
      <c r="G604">
        <v>5.5</v>
      </c>
      <c r="H604">
        <v>88</v>
      </c>
      <c r="I604">
        <v>28</v>
      </c>
      <c r="J604" s="1" t="s">
        <v>44</v>
      </c>
      <c r="K604">
        <v>0.15</v>
      </c>
      <c r="L604" t="s">
        <v>313</v>
      </c>
      <c r="M604">
        <v>1.1499999999999999</v>
      </c>
      <c r="N604" t="s">
        <v>38</v>
      </c>
      <c r="O604" t="s">
        <v>29</v>
      </c>
      <c r="P604" t="s">
        <v>182</v>
      </c>
      <c r="Q604" t="s">
        <v>1922</v>
      </c>
      <c r="R604" t="s">
        <v>32</v>
      </c>
      <c r="S604">
        <v>1</v>
      </c>
    </row>
    <row r="605" spans="1:19" ht="27.6" hidden="1" x14ac:dyDescent="0.25">
      <c r="A605" t="s">
        <v>1923</v>
      </c>
      <c r="B605" t="s">
        <v>1924</v>
      </c>
      <c r="C605" t="str">
        <f>HYPERLINK("https://www.ti.com.cn/product/cn/LMV844/samplebuy","订购和质量")</f>
        <v>订购和质量</v>
      </c>
      <c r="D605" t="s">
        <v>56</v>
      </c>
      <c r="E605">
        <v>4</v>
      </c>
      <c r="F605">
        <v>2.7</v>
      </c>
      <c r="G605">
        <v>12</v>
      </c>
      <c r="H605">
        <v>4.5</v>
      </c>
      <c r="I605">
        <v>2.5</v>
      </c>
      <c r="J605" s="1" t="s">
        <v>26</v>
      </c>
      <c r="K605">
        <v>0.5</v>
      </c>
      <c r="L605" t="s">
        <v>32</v>
      </c>
      <c r="M605">
        <v>0.96</v>
      </c>
      <c r="N605" t="s">
        <v>38</v>
      </c>
      <c r="O605" t="s">
        <v>29</v>
      </c>
      <c r="P605" t="s">
        <v>201</v>
      </c>
      <c r="Q605" t="s">
        <v>1925</v>
      </c>
      <c r="R605" t="s">
        <v>32</v>
      </c>
      <c r="S605">
        <v>0.35</v>
      </c>
    </row>
    <row r="606" spans="1:19" ht="27.6" x14ac:dyDescent="0.25">
      <c r="A606" t="s">
        <v>1926</v>
      </c>
      <c r="B606" t="s">
        <v>1927</v>
      </c>
      <c r="C606" t="str">
        <f>HYPERLINK("https://www.ti.com.cn/product/cn/LMV652/samplebuy","订购和质量")</f>
        <v>订购和质量</v>
      </c>
      <c r="D606" t="s">
        <v>25</v>
      </c>
      <c r="E606">
        <v>2</v>
      </c>
      <c r="F606">
        <v>2.7</v>
      </c>
      <c r="G606">
        <v>5.5</v>
      </c>
      <c r="H606">
        <v>12</v>
      </c>
      <c r="I606">
        <v>2.8</v>
      </c>
      <c r="J606" s="1" t="s">
        <v>44</v>
      </c>
      <c r="K606">
        <v>1.5</v>
      </c>
      <c r="L606" t="s">
        <v>32</v>
      </c>
      <c r="M606">
        <v>0.11</v>
      </c>
      <c r="N606" t="s">
        <v>38</v>
      </c>
      <c r="O606" t="s">
        <v>29</v>
      </c>
      <c r="P606" t="s">
        <v>156</v>
      </c>
      <c r="Q606" t="s">
        <v>1928</v>
      </c>
      <c r="R606" t="s">
        <v>32</v>
      </c>
      <c r="S606">
        <v>6.6</v>
      </c>
    </row>
    <row r="607" spans="1:19" ht="27.6" x14ac:dyDescent="0.25">
      <c r="A607" t="s">
        <v>1929</v>
      </c>
      <c r="B607" t="s">
        <v>1930</v>
      </c>
      <c r="C607" t="str">
        <f>HYPERLINK("https://www.ti.com.cn/product/cn/LMV551/samplebuy","订购和质量")</f>
        <v>订购和质量</v>
      </c>
      <c r="D607" t="s">
        <v>25</v>
      </c>
      <c r="E607">
        <v>1</v>
      </c>
      <c r="F607">
        <v>2.7</v>
      </c>
      <c r="G607">
        <v>5.5</v>
      </c>
      <c r="H607">
        <v>3</v>
      </c>
      <c r="I607">
        <v>1</v>
      </c>
      <c r="J607" s="1" t="s">
        <v>44</v>
      </c>
      <c r="K607">
        <v>3</v>
      </c>
      <c r="L607" t="s">
        <v>32</v>
      </c>
      <c r="M607">
        <v>3.6999999999999998E-2</v>
      </c>
      <c r="N607" t="s">
        <v>38</v>
      </c>
      <c r="O607" t="s">
        <v>29</v>
      </c>
      <c r="P607" t="s">
        <v>118</v>
      </c>
      <c r="Q607" t="s">
        <v>1931</v>
      </c>
      <c r="R607" t="s">
        <v>32</v>
      </c>
      <c r="S607">
        <v>3.3</v>
      </c>
    </row>
    <row r="608" spans="1:19" ht="27.6" x14ac:dyDescent="0.25">
      <c r="A608" t="s">
        <v>1932</v>
      </c>
      <c r="B608" t="s">
        <v>1933</v>
      </c>
      <c r="C608" t="str">
        <f>HYPERLINK("https://www.ti.com.cn/product/cn/LMV552/samplebuy","订购和质量")</f>
        <v>订购和质量</v>
      </c>
      <c r="D608" t="s">
        <v>25</v>
      </c>
      <c r="E608">
        <v>2</v>
      </c>
      <c r="F608">
        <v>2.7</v>
      </c>
      <c r="G608">
        <v>5.5</v>
      </c>
      <c r="H608">
        <v>3</v>
      </c>
      <c r="I608">
        <v>1</v>
      </c>
      <c r="J608" s="1" t="s">
        <v>44</v>
      </c>
      <c r="K608">
        <v>3</v>
      </c>
      <c r="L608" t="s">
        <v>32</v>
      </c>
      <c r="M608">
        <v>3.6999999999999998E-2</v>
      </c>
      <c r="N608" t="s">
        <v>38</v>
      </c>
      <c r="O608" t="s">
        <v>29</v>
      </c>
      <c r="P608" t="s">
        <v>156</v>
      </c>
      <c r="Q608" t="s">
        <v>1934</v>
      </c>
      <c r="R608" t="s">
        <v>32</v>
      </c>
      <c r="S608">
        <v>3.3</v>
      </c>
    </row>
    <row r="609" spans="1:19" ht="27.6" hidden="1" x14ac:dyDescent="0.25">
      <c r="A609" t="s">
        <v>1935</v>
      </c>
      <c r="B609" t="s">
        <v>1936</v>
      </c>
      <c r="C609" t="str">
        <f>HYPERLINK("https://www.ti.com.cn/product/cn/OPA4830/samplebuy","订购和质量")</f>
        <v>订购和质量</v>
      </c>
      <c r="D609" t="s">
        <v>50</v>
      </c>
      <c r="E609">
        <v>4</v>
      </c>
      <c r="F609">
        <v>2.8</v>
      </c>
      <c r="G609">
        <v>11</v>
      </c>
      <c r="H609">
        <v>110</v>
      </c>
      <c r="I609">
        <v>560</v>
      </c>
      <c r="J609" s="1" t="s">
        <v>44</v>
      </c>
      <c r="K609">
        <v>8</v>
      </c>
      <c r="L609" t="s">
        <v>32</v>
      </c>
      <c r="M609">
        <v>4.25</v>
      </c>
      <c r="N609" t="s">
        <v>38</v>
      </c>
      <c r="O609" t="s">
        <v>39</v>
      </c>
      <c r="P609" t="s">
        <v>94</v>
      </c>
      <c r="Q609" t="s">
        <v>1560</v>
      </c>
      <c r="R609" t="s">
        <v>32</v>
      </c>
      <c r="S609">
        <v>30</v>
      </c>
    </row>
    <row r="610" spans="1:19" ht="27.6" x14ac:dyDescent="0.25">
      <c r="A610" t="s">
        <v>1937</v>
      </c>
      <c r="B610" t="s">
        <v>1938</v>
      </c>
      <c r="C610" t="str">
        <f>HYPERLINK("https://www.ti.com.cn/product/cn/LM158QML-SP/samplebuy","订购和质量")</f>
        <v>订购和质量</v>
      </c>
      <c r="D610" t="s">
        <v>25</v>
      </c>
      <c r="E610">
        <v>2</v>
      </c>
      <c r="F610">
        <v>3</v>
      </c>
      <c r="G610">
        <v>32</v>
      </c>
      <c r="H610">
        <v>0.7</v>
      </c>
      <c r="I610">
        <v>0.5</v>
      </c>
      <c r="J610" t="s">
        <v>127</v>
      </c>
      <c r="K610">
        <v>2</v>
      </c>
      <c r="L610" t="s">
        <v>32</v>
      </c>
      <c r="M610">
        <v>0.35</v>
      </c>
      <c r="N610" t="s">
        <v>99</v>
      </c>
      <c r="O610" s="1" t="s">
        <v>923</v>
      </c>
      <c r="P610" t="s">
        <v>1939</v>
      </c>
      <c r="Q610" t="s">
        <v>1940</v>
      </c>
      <c r="R610" t="s">
        <v>32</v>
      </c>
      <c r="S610">
        <v>7</v>
      </c>
    </row>
    <row r="611" spans="1:19" x14ac:dyDescent="0.25">
      <c r="A611" t="s">
        <v>1941</v>
      </c>
      <c r="B611" t="s">
        <v>1942</v>
      </c>
      <c r="C611" t="str">
        <f>HYPERLINK("https://www.ti.com.cn/product/cn/LME49860/samplebuy","订购和质量")</f>
        <v>订购和质量</v>
      </c>
      <c r="D611" t="s">
        <v>35</v>
      </c>
      <c r="E611">
        <v>2</v>
      </c>
      <c r="F611">
        <v>5</v>
      </c>
      <c r="G611">
        <v>44</v>
      </c>
      <c r="H611">
        <v>55</v>
      </c>
      <c r="I611">
        <v>20</v>
      </c>
      <c r="J611" t="s">
        <v>36</v>
      </c>
      <c r="K611">
        <v>0.7</v>
      </c>
      <c r="L611" t="s">
        <v>32</v>
      </c>
      <c r="M611">
        <v>5</v>
      </c>
      <c r="N611" t="s">
        <v>38</v>
      </c>
      <c r="O611" t="s">
        <v>39</v>
      </c>
      <c r="P611" t="s">
        <v>40</v>
      </c>
      <c r="Q611" t="s">
        <v>1943</v>
      </c>
      <c r="R611" t="s">
        <v>32</v>
      </c>
      <c r="S611">
        <v>0.2</v>
      </c>
    </row>
    <row r="612" spans="1:19" hidden="1" x14ac:dyDescent="0.25">
      <c r="A612" t="s">
        <v>1944</v>
      </c>
      <c r="B612" t="s">
        <v>1945</v>
      </c>
      <c r="C612" t="str">
        <f>HYPERLINK("https://www.ti.com.cn/product/cn/OPA875/samplebuy","订购和质量")</f>
        <v>订购和质量</v>
      </c>
      <c r="D612" t="s">
        <v>50</v>
      </c>
      <c r="E612">
        <v>1</v>
      </c>
      <c r="F612">
        <v>6</v>
      </c>
      <c r="G612">
        <v>12</v>
      </c>
      <c r="H612" t="s">
        <v>32</v>
      </c>
      <c r="I612">
        <v>3100</v>
      </c>
      <c r="J612" t="s">
        <v>36</v>
      </c>
      <c r="K612">
        <v>14</v>
      </c>
      <c r="L612" t="s">
        <v>1946</v>
      </c>
      <c r="M612">
        <v>11</v>
      </c>
      <c r="N612" t="s">
        <v>38</v>
      </c>
      <c r="O612" t="s">
        <v>39</v>
      </c>
      <c r="P612" t="s">
        <v>30</v>
      </c>
      <c r="Q612" t="s">
        <v>1947</v>
      </c>
      <c r="R612" t="s">
        <v>32</v>
      </c>
      <c r="S612" t="s">
        <v>32</v>
      </c>
    </row>
    <row r="613" spans="1:19" ht="27.6" hidden="1" x14ac:dyDescent="0.25">
      <c r="A613" t="s">
        <v>1948</v>
      </c>
      <c r="B613" t="s">
        <v>1949</v>
      </c>
      <c r="C613" t="str">
        <f>HYPERLINK("https://www.ti.com.cn/product/cn/OPA3832/samplebuy","订购和质量")</f>
        <v>订购和质量</v>
      </c>
      <c r="D613" t="s">
        <v>50</v>
      </c>
      <c r="E613">
        <v>3</v>
      </c>
      <c r="F613">
        <v>2.8</v>
      </c>
      <c r="G613">
        <v>11</v>
      </c>
      <c r="H613">
        <v>250</v>
      </c>
      <c r="I613">
        <v>325</v>
      </c>
      <c r="J613" s="1" t="s">
        <v>44</v>
      </c>
      <c r="K613">
        <v>8</v>
      </c>
      <c r="L613" t="s">
        <v>87</v>
      </c>
      <c r="M613">
        <v>4.25</v>
      </c>
      <c r="N613" t="s">
        <v>38</v>
      </c>
      <c r="O613" t="s">
        <v>39</v>
      </c>
      <c r="P613" t="s">
        <v>201</v>
      </c>
      <c r="Q613" t="s">
        <v>1950</v>
      </c>
      <c r="R613" t="s">
        <v>32</v>
      </c>
      <c r="S613">
        <v>27</v>
      </c>
    </row>
    <row r="614" spans="1:19" hidden="1" x14ac:dyDescent="0.25">
      <c r="A614" t="s">
        <v>1951</v>
      </c>
      <c r="B614" t="s">
        <v>1952</v>
      </c>
      <c r="C614" t="str">
        <f>HYPERLINK("https://www.ti.com.cn/product/cn/OPA3693/samplebuy","订购和质量")</f>
        <v>订购和质量</v>
      </c>
      <c r="D614" t="s">
        <v>50</v>
      </c>
      <c r="E614">
        <v>3</v>
      </c>
      <c r="F614">
        <v>3.5</v>
      </c>
      <c r="G614">
        <v>12</v>
      </c>
      <c r="H614">
        <v>800</v>
      </c>
      <c r="I614">
        <v>2500</v>
      </c>
      <c r="J614" t="s">
        <v>36</v>
      </c>
      <c r="K614">
        <v>3.5</v>
      </c>
      <c r="L614" t="s">
        <v>32</v>
      </c>
      <c r="M614" t="s">
        <v>32</v>
      </c>
      <c r="N614" t="s">
        <v>38</v>
      </c>
      <c r="O614" t="s">
        <v>39</v>
      </c>
      <c r="P614" t="s">
        <v>1741</v>
      </c>
      <c r="Q614" t="s">
        <v>1953</v>
      </c>
      <c r="R614" t="s">
        <v>32</v>
      </c>
      <c r="S614">
        <v>8</v>
      </c>
    </row>
    <row r="615" spans="1:19" ht="27.6" hidden="1" x14ac:dyDescent="0.25">
      <c r="A615" t="s">
        <v>1954</v>
      </c>
      <c r="B615" t="s">
        <v>1955</v>
      </c>
      <c r="C615" t="str">
        <f>HYPERLINK("https://www.ti.com.cn/product/cn/LMV841/samplebuy","订购和质量")</f>
        <v>订购和质量</v>
      </c>
      <c r="D615" t="s">
        <v>56</v>
      </c>
      <c r="E615">
        <v>1</v>
      </c>
      <c r="F615">
        <v>2.7</v>
      </c>
      <c r="G615">
        <v>12</v>
      </c>
      <c r="H615">
        <v>4.5</v>
      </c>
      <c r="I615">
        <v>2.5</v>
      </c>
      <c r="J615" s="1" t="s">
        <v>26</v>
      </c>
      <c r="K615">
        <v>0.5</v>
      </c>
      <c r="L615" t="s">
        <v>188</v>
      </c>
      <c r="M615">
        <v>0.96</v>
      </c>
      <c r="N615" t="s">
        <v>38</v>
      </c>
      <c r="O615" t="s">
        <v>29</v>
      </c>
      <c r="P615" t="s">
        <v>46</v>
      </c>
      <c r="Q615" t="s">
        <v>1956</v>
      </c>
      <c r="R615" t="s">
        <v>32</v>
      </c>
      <c r="S615">
        <v>0.35</v>
      </c>
    </row>
    <row r="616" spans="1:19" ht="27.6" x14ac:dyDescent="0.25">
      <c r="A616" t="s">
        <v>1957</v>
      </c>
      <c r="B616" t="s">
        <v>1958</v>
      </c>
      <c r="C616" t="str">
        <f>HYPERLINK("https://www.ti.com.cn/product/cn/LMV654/samplebuy","订购和质量")</f>
        <v>订购和质量</v>
      </c>
      <c r="D616" t="s">
        <v>25</v>
      </c>
      <c r="E616">
        <v>4</v>
      </c>
      <c r="F616">
        <v>2.7</v>
      </c>
      <c r="G616">
        <v>5.5</v>
      </c>
      <c r="H616">
        <v>12</v>
      </c>
      <c r="I616">
        <v>3.2</v>
      </c>
      <c r="J616" s="1" t="s">
        <v>44</v>
      </c>
      <c r="K616">
        <v>1.8</v>
      </c>
      <c r="L616" t="s">
        <v>32</v>
      </c>
      <c r="M616">
        <v>0.11899999999999999</v>
      </c>
      <c r="N616" t="s">
        <v>38</v>
      </c>
      <c r="O616" t="s">
        <v>29</v>
      </c>
      <c r="P616" t="s">
        <v>94</v>
      </c>
      <c r="Q616" t="s">
        <v>1959</v>
      </c>
      <c r="R616" t="s">
        <v>32</v>
      </c>
      <c r="S616">
        <v>6.6</v>
      </c>
    </row>
    <row r="617" spans="1:19" hidden="1" x14ac:dyDescent="0.25">
      <c r="A617" t="s">
        <v>1960</v>
      </c>
      <c r="B617" t="s">
        <v>1961</v>
      </c>
      <c r="C617" t="str">
        <f>HYPERLINK("https://www.ti.com.cn/product/cn/OPA3875/samplebuy","订购和质量")</f>
        <v>订购和质量</v>
      </c>
      <c r="D617" t="s">
        <v>50</v>
      </c>
      <c r="E617">
        <v>3</v>
      </c>
      <c r="F617">
        <v>6</v>
      </c>
      <c r="G617">
        <v>12.6</v>
      </c>
      <c r="H617" t="s">
        <v>32</v>
      </c>
      <c r="I617">
        <v>3100</v>
      </c>
      <c r="J617" t="s">
        <v>36</v>
      </c>
      <c r="K617">
        <v>5</v>
      </c>
      <c r="L617" t="s">
        <v>1946</v>
      </c>
      <c r="M617">
        <v>33</v>
      </c>
      <c r="N617" t="s">
        <v>38</v>
      </c>
      <c r="O617" t="s">
        <v>39</v>
      </c>
      <c r="P617" t="s">
        <v>1741</v>
      </c>
      <c r="Q617" t="s">
        <v>1962</v>
      </c>
      <c r="R617" t="s">
        <v>32</v>
      </c>
      <c r="S617">
        <v>50</v>
      </c>
    </row>
    <row r="618" spans="1:19" ht="27.6" hidden="1" x14ac:dyDescent="0.25">
      <c r="A618" t="s">
        <v>1963</v>
      </c>
      <c r="B618" t="s">
        <v>1964</v>
      </c>
      <c r="C618" t="str">
        <f>HYPERLINK("https://www.ti.com.cn/product/cn/LMP7721/samplebuy","订购和质量")</f>
        <v>订购和质量</v>
      </c>
      <c r="D618" t="s">
        <v>56</v>
      </c>
      <c r="E618">
        <v>1</v>
      </c>
      <c r="F618">
        <v>1.8</v>
      </c>
      <c r="G618">
        <v>5.5</v>
      </c>
      <c r="H618">
        <v>17</v>
      </c>
      <c r="I618">
        <v>10.43</v>
      </c>
      <c r="J618" s="1" t="s">
        <v>44</v>
      </c>
      <c r="K618">
        <v>0.15</v>
      </c>
      <c r="L618" t="s">
        <v>32</v>
      </c>
      <c r="M618">
        <v>1.3</v>
      </c>
      <c r="N618" t="s">
        <v>38</v>
      </c>
      <c r="O618" t="s">
        <v>29</v>
      </c>
      <c r="P618" t="s">
        <v>40</v>
      </c>
      <c r="Q618" t="s">
        <v>1965</v>
      </c>
      <c r="R618" t="s">
        <v>32</v>
      </c>
      <c r="S618">
        <v>1.5</v>
      </c>
    </row>
    <row r="619" spans="1:19" x14ac:dyDescent="0.25">
      <c r="A619" t="s">
        <v>1966</v>
      </c>
      <c r="B619" t="s">
        <v>1967</v>
      </c>
      <c r="C619" t="str">
        <f>HYPERLINK("https://www.ti.com.cn/product/cn/LM258A-EP/samplebuy","订购和质量")</f>
        <v>订购和质量</v>
      </c>
      <c r="D619" t="s">
        <v>25</v>
      </c>
      <c r="E619">
        <v>2</v>
      </c>
      <c r="F619">
        <v>3</v>
      </c>
      <c r="G619">
        <v>32</v>
      </c>
      <c r="H619">
        <v>0.7</v>
      </c>
      <c r="I619">
        <v>0.3</v>
      </c>
      <c r="J619" t="s">
        <v>127</v>
      </c>
      <c r="K619">
        <v>3</v>
      </c>
      <c r="L619" t="s">
        <v>32</v>
      </c>
      <c r="M619">
        <v>0.35</v>
      </c>
      <c r="N619" t="s">
        <v>105</v>
      </c>
      <c r="O619" t="s">
        <v>100</v>
      </c>
      <c r="P619" t="s">
        <v>40</v>
      </c>
      <c r="Q619" t="s">
        <v>1968</v>
      </c>
      <c r="R619" t="s">
        <v>32</v>
      </c>
      <c r="S619">
        <v>7</v>
      </c>
    </row>
    <row r="620" spans="1:19" ht="27.6" hidden="1" x14ac:dyDescent="0.25">
      <c r="A620" t="s">
        <v>1969</v>
      </c>
      <c r="B620" t="s">
        <v>1970</v>
      </c>
      <c r="C620" t="str">
        <f>HYPERLINK("https://www.ti.com.cn/product/cn/OPA2727/samplebuy","订购和质量")</f>
        <v>订购和质量</v>
      </c>
      <c r="D620" t="s">
        <v>56</v>
      </c>
      <c r="E620">
        <v>2</v>
      </c>
      <c r="F620">
        <v>4</v>
      </c>
      <c r="G620">
        <v>12</v>
      </c>
      <c r="H620">
        <v>20</v>
      </c>
      <c r="I620">
        <v>30</v>
      </c>
      <c r="J620" s="1" t="s">
        <v>44</v>
      </c>
      <c r="K620">
        <v>0.15</v>
      </c>
      <c r="L620" s="1" t="s">
        <v>122</v>
      </c>
      <c r="M620">
        <v>4.3</v>
      </c>
      <c r="N620" t="s">
        <v>38</v>
      </c>
      <c r="O620" t="s">
        <v>39</v>
      </c>
      <c r="P620" t="s">
        <v>1124</v>
      </c>
      <c r="Q620" t="s">
        <v>1703</v>
      </c>
      <c r="R620" t="s">
        <v>32</v>
      </c>
      <c r="S620">
        <v>0.6</v>
      </c>
    </row>
    <row r="621" spans="1:19" x14ac:dyDescent="0.25">
      <c r="A621" t="s">
        <v>1971</v>
      </c>
      <c r="B621" t="s">
        <v>1972</v>
      </c>
      <c r="C621" t="str">
        <f>HYPERLINK("https://www.ti.com.cn/product/cn/MC33078-EP/samplebuy","订购和质量")</f>
        <v>订购和质量</v>
      </c>
      <c r="D621" t="s">
        <v>35</v>
      </c>
      <c r="E621">
        <v>2</v>
      </c>
      <c r="F621">
        <v>10</v>
      </c>
      <c r="G621">
        <v>36</v>
      </c>
      <c r="H621">
        <v>16</v>
      </c>
      <c r="I621">
        <v>7</v>
      </c>
      <c r="J621" t="s">
        <v>36</v>
      </c>
      <c r="K621">
        <v>2</v>
      </c>
      <c r="L621" t="s">
        <v>32</v>
      </c>
      <c r="M621">
        <v>2.0499999999999998</v>
      </c>
      <c r="N621" t="s">
        <v>105</v>
      </c>
      <c r="O621" t="s">
        <v>100</v>
      </c>
      <c r="P621" t="s">
        <v>40</v>
      </c>
      <c r="Q621" t="s">
        <v>1973</v>
      </c>
      <c r="R621" t="s">
        <v>32</v>
      </c>
      <c r="S621">
        <v>2</v>
      </c>
    </row>
    <row r="622" spans="1:19" x14ac:dyDescent="0.25">
      <c r="A622" t="s">
        <v>1974</v>
      </c>
      <c r="B622" t="s">
        <v>1975</v>
      </c>
      <c r="C622" t="str">
        <f>HYPERLINK("https://www.ti.com.cn/product/cn/TLC084-Q1/samplebuy","订购和质量")</f>
        <v>订购和质量</v>
      </c>
      <c r="D622" t="s">
        <v>25</v>
      </c>
      <c r="E622">
        <v>4</v>
      </c>
      <c r="F622">
        <v>4.5</v>
      </c>
      <c r="G622">
        <v>16</v>
      </c>
      <c r="H622">
        <v>10</v>
      </c>
      <c r="I622">
        <v>16</v>
      </c>
      <c r="J622" t="s">
        <v>127</v>
      </c>
      <c r="K622">
        <v>1.9</v>
      </c>
      <c r="L622" t="s">
        <v>32</v>
      </c>
      <c r="M622">
        <v>1.8</v>
      </c>
      <c r="N622" t="s">
        <v>28</v>
      </c>
      <c r="O622" t="s">
        <v>29</v>
      </c>
      <c r="P622" t="s">
        <v>1241</v>
      </c>
      <c r="Q622" t="s">
        <v>1976</v>
      </c>
      <c r="R622" t="s">
        <v>32</v>
      </c>
      <c r="S622">
        <v>1.2</v>
      </c>
    </row>
    <row r="623" spans="1:19" ht="27.6" x14ac:dyDescent="0.25">
      <c r="A623" t="s">
        <v>1977</v>
      </c>
      <c r="B623" t="s">
        <v>1978</v>
      </c>
      <c r="C623" t="str">
        <f>HYPERLINK("https://www.ti.com.cn/product/cn/LMV951/samplebuy","订购和质量")</f>
        <v>订购和质量</v>
      </c>
      <c r="D623" t="s">
        <v>25</v>
      </c>
      <c r="E623">
        <v>1</v>
      </c>
      <c r="F623">
        <v>0.9</v>
      </c>
      <c r="G623">
        <v>3</v>
      </c>
      <c r="H623">
        <v>2.8</v>
      </c>
      <c r="I623">
        <v>1.4</v>
      </c>
      <c r="J623" s="1" t="s">
        <v>26</v>
      </c>
      <c r="K623">
        <v>2.8</v>
      </c>
      <c r="L623" s="1" t="s">
        <v>1438</v>
      </c>
      <c r="M623">
        <v>0.56999999999999995</v>
      </c>
      <c r="N623" t="s">
        <v>38</v>
      </c>
      <c r="O623" t="s">
        <v>29</v>
      </c>
      <c r="P623" t="s">
        <v>1784</v>
      </c>
      <c r="Q623" t="s">
        <v>1979</v>
      </c>
      <c r="R623" t="s">
        <v>32</v>
      </c>
      <c r="S623">
        <v>0.15</v>
      </c>
    </row>
    <row r="624" spans="1:19" ht="27.6" hidden="1" x14ac:dyDescent="0.25">
      <c r="A624" t="s">
        <v>1980</v>
      </c>
      <c r="B624" t="s">
        <v>1970</v>
      </c>
      <c r="C624" t="str">
        <f>HYPERLINK("https://www.ti.com.cn/product/cn/OPA4727/samplebuy","订购和质量")</f>
        <v>订购和质量</v>
      </c>
      <c r="D624" t="s">
        <v>56</v>
      </c>
      <c r="E624">
        <v>4</v>
      </c>
      <c r="F624">
        <v>4</v>
      </c>
      <c r="G624">
        <v>12</v>
      </c>
      <c r="H624">
        <v>20</v>
      </c>
      <c r="I624">
        <v>30</v>
      </c>
      <c r="J624" s="1" t="s">
        <v>44</v>
      </c>
      <c r="K624">
        <v>0.17499999999999999</v>
      </c>
      <c r="L624" t="s">
        <v>87</v>
      </c>
      <c r="M624">
        <v>4.3</v>
      </c>
      <c r="N624" t="s">
        <v>38</v>
      </c>
      <c r="O624" t="s">
        <v>39</v>
      </c>
      <c r="P624" t="s">
        <v>94</v>
      </c>
      <c r="Q624" t="s">
        <v>467</v>
      </c>
      <c r="R624" t="s">
        <v>32</v>
      </c>
      <c r="S624">
        <v>0.6</v>
      </c>
    </row>
    <row r="625" spans="1:19" ht="27.6" x14ac:dyDescent="0.25">
      <c r="A625" t="s">
        <v>1981</v>
      </c>
      <c r="B625" t="s">
        <v>1982</v>
      </c>
      <c r="C625" t="str">
        <f>HYPERLINK("https://www.ti.com.cn/product/cn/OPA4379/samplebuy","订购和质量")</f>
        <v>订购和质量</v>
      </c>
      <c r="D625" t="s">
        <v>25</v>
      </c>
      <c r="E625">
        <v>4</v>
      </c>
      <c r="F625">
        <v>1.8</v>
      </c>
      <c r="G625">
        <v>5.5</v>
      </c>
      <c r="H625">
        <v>0.09</v>
      </c>
      <c r="I625">
        <v>0.03</v>
      </c>
      <c r="J625" s="1" t="s">
        <v>26</v>
      </c>
      <c r="K625">
        <v>1.5</v>
      </c>
      <c r="L625" t="s">
        <v>509</v>
      </c>
      <c r="M625">
        <v>2.8999999999999998E-3</v>
      </c>
      <c r="N625" t="s">
        <v>38</v>
      </c>
      <c r="O625" t="s">
        <v>29</v>
      </c>
      <c r="P625" t="s">
        <v>94</v>
      </c>
      <c r="Q625" t="s">
        <v>1983</v>
      </c>
      <c r="R625" t="s">
        <v>32</v>
      </c>
      <c r="S625">
        <v>2.7</v>
      </c>
    </row>
    <row r="626" spans="1:19" ht="27.6" hidden="1" x14ac:dyDescent="0.25">
      <c r="A626" t="s">
        <v>1984</v>
      </c>
      <c r="B626" t="s">
        <v>1985</v>
      </c>
      <c r="C626" t="str">
        <f>HYPERLINK("https://www.ti.com.cn/product/cn/OPA2365/samplebuy","订购和质量")</f>
        <v>订购和质量</v>
      </c>
      <c r="D626" t="s">
        <v>50</v>
      </c>
      <c r="E626">
        <v>2</v>
      </c>
      <c r="F626">
        <v>2.2000000000000002</v>
      </c>
      <c r="G626">
        <v>5.5</v>
      </c>
      <c r="H626">
        <v>50</v>
      </c>
      <c r="I626">
        <v>25</v>
      </c>
      <c r="J626" s="1" t="s">
        <v>26</v>
      </c>
      <c r="K626">
        <v>0.2</v>
      </c>
      <c r="L626" t="s">
        <v>83</v>
      </c>
      <c r="M626">
        <v>4.5999999999999996</v>
      </c>
      <c r="N626" t="s">
        <v>38</v>
      </c>
      <c r="O626" t="s">
        <v>29</v>
      </c>
      <c r="P626" t="s">
        <v>40</v>
      </c>
      <c r="Q626" t="s">
        <v>1986</v>
      </c>
      <c r="R626" t="s">
        <v>32</v>
      </c>
      <c r="S626">
        <v>1</v>
      </c>
    </row>
    <row r="627" spans="1:19" ht="27.6" hidden="1" x14ac:dyDescent="0.25">
      <c r="A627" t="s">
        <v>1987</v>
      </c>
      <c r="B627" t="s">
        <v>1988</v>
      </c>
      <c r="C627" t="str">
        <f>HYPERLINK("https://www.ti.com.cn/product/cn/LMP2231/samplebuy","订购和质量")</f>
        <v>订购和质量</v>
      </c>
      <c r="D627" t="s">
        <v>56</v>
      </c>
      <c r="E627">
        <v>1</v>
      </c>
      <c r="F627">
        <v>1.6</v>
      </c>
      <c r="G627">
        <v>5.5</v>
      </c>
      <c r="H627">
        <v>0.13</v>
      </c>
      <c r="I627">
        <v>4.8000000000000001E-2</v>
      </c>
      <c r="J627" s="1" t="s">
        <v>44</v>
      </c>
      <c r="K627">
        <v>0.15</v>
      </c>
      <c r="L627" t="s">
        <v>32</v>
      </c>
      <c r="M627">
        <v>0.01</v>
      </c>
      <c r="N627" t="s">
        <v>38</v>
      </c>
      <c r="O627" t="s">
        <v>29</v>
      </c>
      <c r="P627" t="s">
        <v>182</v>
      </c>
      <c r="Q627" t="s">
        <v>1989</v>
      </c>
      <c r="R627" t="s">
        <v>32</v>
      </c>
      <c r="S627">
        <v>0.3</v>
      </c>
    </row>
    <row r="628" spans="1:19" ht="27.6" hidden="1" x14ac:dyDescent="0.25">
      <c r="A628" t="s">
        <v>1990</v>
      </c>
      <c r="B628" t="s">
        <v>1991</v>
      </c>
      <c r="C628" t="str">
        <f>HYPERLINK("https://www.ti.com.cn/product/cn/LMP2232/samplebuy","订购和质量")</f>
        <v>订购和质量</v>
      </c>
      <c r="D628" t="s">
        <v>56</v>
      </c>
      <c r="E628">
        <v>2</v>
      </c>
      <c r="F628">
        <v>1.6</v>
      </c>
      <c r="G628">
        <v>5.5</v>
      </c>
      <c r="H628">
        <v>0.13</v>
      </c>
      <c r="I628">
        <v>4.8000000000000001E-2</v>
      </c>
      <c r="J628" s="1" t="s">
        <v>44</v>
      </c>
      <c r="K628">
        <v>0.15</v>
      </c>
      <c r="L628" t="s">
        <v>32</v>
      </c>
      <c r="M628">
        <v>9.4999999999999998E-3</v>
      </c>
      <c r="N628" t="s">
        <v>38</v>
      </c>
      <c r="O628" t="s">
        <v>29</v>
      </c>
      <c r="P628" t="s">
        <v>30</v>
      </c>
      <c r="Q628" t="s">
        <v>1992</v>
      </c>
      <c r="R628" t="s">
        <v>32</v>
      </c>
      <c r="S628">
        <v>0.3</v>
      </c>
    </row>
    <row r="629" spans="1:19" ht="27.6" hidden="1" x14ac:dyDescent="0.25">
      <c r="A629" t="s">
        <v>1993</v>
      </c>
      <c r="B629" t="s">
        <v>1994</v>
      </c>
      <c r="C629" t="str">
        <f>HYPERLINK("https://www.ti.com.cn/product/cn/LMP2234/samplebuy","订购和质量")</f>
        <v>订购和质量</v>
      </c>
      <c r="D629" t="s">
        <v>56</v>
      </c>
      <c r="E629">
        <v>4</v>
      </c>
      <c r="F629">
        <v>1.6</v>
      </c>
      <c r="G629">
        <v>5</v>
      </c>
      <c r="H629">
        <v>0.13</v>
      </c>
      <c r="I629">
        <v>4.8000000000000001E-2</v>
      </c>
      <c r="J629" s="1" t="s">
        <v>44</v>
      </c>
      <c r="K629">
        <v>0.15</v>
      </c>
      <c r="L629" t="s">
        <v>32</v>
      </c>
      <c r="M629">
        <v>8.9999999999999993E-3</v>
      </c>
      <c r="N629" t="s">
        <v>38</v>
      </c>
      <c r="O629" t="s">
        <v>29</v>
      </c>
      <c r="P629" t="s">
        <v>201</v>
      </c>
      <c r="Q629" t="s">
        <v>1995</v>
      </c>
      <c r="R629" t="s">
        <v>32</v>
      </c>
      <c r="S629">
        <v>0.3</v>
      </c>
    </row>
    <row r="630" spans="1:19" ht="27.6" x14ac:dyDescent="0.25">
      <c r="A630" t="s">
        <v>1996</v>
      </c>
      <c r="B630" t="s">
        <v>1997</v>
      </c>
      <c r="C630" t="str">
        <f>HYPERLINK("https://www.ti.com.cn/product/cn/TL974/samplebuy","订购和质量")</f>
        <v>订购和质量</v>
      </c>
      <c r="D630" s="1" t="s">
        <v>751</v>
      </c>
      <c r="E630">
        <v>4</v>
      </c>
      <c r="F630">
        <v>2.7</v>
      </c>
      <c r="G630">
        <v>12</v>
      </c>
      <c r="H630">
        <v>12</v>
      </c>
      <c r="I630">
        <v>5</v>
      </c>
      <c r="J630" t="s">
        <v>57</v>
      </c>
      <c r="K630">
        <v>4</v>
      </c>
      <c r="L630" t="s">
        <v>32</v>
      </c>
      <c r="M630">
        <v>2</v>
      </c>
      <c r="N630" t="s">
        <v>38</v>
      </c>
      <c r="O630" t="s">
        <v>29</v>
      </c>
      <c r="P630" t="s">
        <v>1998</v>
      </c>
      <c r="Q630" t="s">
        <v>415</v>
      </c>
      <c r="R630" t="s">
        <v>32</v>
      </c>
      <c r="S630">
        <v>5</v>
      </c>
    </row>
    <row r="631" spans="1:19" x14ac:dyDescent="0.25">
      <c r="A631" t="s">
        <v>1999</v>
      </c>
      <c r="B631" t="s">
        <v>2000</v>
      </c>
      <c r="C631" t="str">
        <f>HYPERLINK("https://www.ti.com.cn/product/cn/LM4562/samplebuy","订购和质量")</f>
        <v>订购和质量</v>
      </c>
      <c r="D631" t="s">
        <v>35</v>
      </c>
      <c r="E631">
        <v>2</v>
      </c>
      <c r="F631">
        <v>5</v>
      </c>
      <c r="G631">
        <v>34</v>
      </c>
      <c r="H631">
        <v>55</v>
      </c>
      <c r="I631">
        <v>20</v>
      </c>
      <c r="J631" t="s">
        <v>36</v>
      </c>
      <c r="K631">
        <v>0.7</v>
      </c>
      <c r="L631" t="s">
        <v>32</v>
      </c>
      <c r="M631">
        <v>5</v>
      </c>
      <c r="N631" t="s">
        <v>38</v>
      </c>
      <c r="O631" t="s">
        <v>39</v>
      </c>
      <c r="P631" t="s">
        <v>1908</v>
      </c>
      <c r="Q631" t="s">
        <v>815</v>
      </c>
      <c r="R631" t="s">
        <v>32</v>
      </c>
      <c r="S631">
        <v>0.2</v>
      </c>
    </row>
    <row r="632" spans="1:19" hidden="1" x14ac:dyDescent="0.25">
      <c r="A632" t="s">
        <v>2001</v>
      </c>
      <c r="B632" t="s">
        <v>2002</v>
      </c>
      <c r="C632" t="str">
        <f>HYPERLINK("https://www.ti.com.cn/product/cn/LMH6733/samplebuy","订购和质量")</f>
        <v>订购和质量</v>
      </c>
      <c r="D632" t="s">
        <v>50</v>
      </c>
      <c r="E632">
        <v>3</v>
      </c>
      <c r="F632">
        <v>3</v>
      </c>
      <c r="G632">
        <v>12</v>
      </c>
      <c r="H632">
        <v>1000</v>
      </c>
      <c r="I632">
        <v>3750</v>
      </c>
      <c r="J632" t="s">
        <v>36</v>
      </c>
      <c r="K632">
        <v>2.2000000000000002</v>
      </c>
      <c r="L632" t="s">
        <v>87</v>
      </c>
      <c r="M632">
        <v>6.5</v>
      </c>
      <c r="N632" t="s">
        <v>38</v>
      </c>
      <c r="O632" t="s">
        <v>39</v>
      </c>
      <c r="P632" t="s">
        <v>1741</v>
      </c>
      <c r="Q632" t="s">
        <v>2003</v>
      </c>
      <c r="R632" t="s">
        <v>32</v>
      </c>
      <c r="S632">
        <v>30</v>
      </c>
    </row>
    <row r="633" spans="1:19" ht="27.6" x14ac:dyDescent="0.25">
      <c r="A633" t="s">
        <v>2004</v>
      </c>
      <c r="B633" t="s">
        <v>2005</v>
      </c>
      <c r="C633" t="str">
        <f>HYPERLINK("https://www.ti.com.cn/product/cn/LMV651/samplebuy","订购和质量")</f>
        <v>订购和质量</v>
      </c>
      <c r="D633" t="s">
        <v>25</v>
      </c>
      <c r="E633">
        <v>1</v>
      </c>
      <c r="F633">
        <v>2.7</v>
      </c>
      <c r="G633">
        <v>5.5</v>
      </c>
      <c r="H633">
        <v>12</v>
      </c>
      <c r="I633">
        <v>2.8</v>
      </c>
      <c r="J633" s="1" t="s">
        <v>44</v>
      </c>
      <c r="K633">
        <v>1.5</v>
      </c>
      <c r="L633" t="s">
        <v>32</v>
      </c>
      <c r="M633">
        <v>0.11</v>
      </c>
      <c r="N633" t="s">
        <v>38</v>
      </c>
      <c r="O633" t="s">
        <v>29</v>
      </c>
      <c r="P633" t="s">
        <v>118</v>
      </c>
      <c r="Q633" t="s">
        <v>2006</v>
      </c>
      <c r="R633" t="s">
        <v>32</v>
      </c>
      <c r="S633">
        <v>6.6</v>
      </c>
    </row>
    <row r="634" spans="1:19" ht="27.6" hidden="1" x14ac:dyDescent="0.25">
      <c r="A634" t="s">
        <v>2007</v>
      </c>
      <c r="B634" t="s">
        <v>2008</v>
      </c>
      <c r="C634" t="str">
        <f>HYPERLINK("https://www.ti.com.cn/product/cn/OPA365/samplebuy","订购和质量")</f>
        <v>订购和质量</v>
      </c>
      <c r="D634" t="s">
        <v>50</v>
      </c>
      <c r="E634">
        <v>1</v>
      </c>
      <c r="F634">
        <v>2.2000000000000002</v>
      </c>
      <c r="G634">
        <v>5.5</v>
      </c>
      <c r="H634">
        <v>50</v>
      </c>
      <c r="I634">
        <v>25</v>
      </c>
      <c r="J634" s="1" t="s">
        <v>26</v>
      </c>
      <c r="K634">
        <v>0.2</v>
      </c>
      <c r="L634" t="s">
        <v>83</v>
      </c>
      <c r="M634">
        <v>4.5999999999999996</v>
      </c>
      <c r="N634" t="s">
        <v>38</v>
      </c>
      <c r="O634" t="s">
        <v>29</v>
      </c>
      <c r="P634" t="s">
        <v>182</v>
      </c>
      <c r="Q634" t="s">
        <v>2009</v>
      </c>
      <c r="R634" t="s">
        <v>32</v>
      </c>
      <c r="S634">
        <v>1</v>
      </c>
    </row>
    <row r="635" spans="1:19" ht="27.6" x14ac:dyDescent="0.25">
      <c r="A635" t="s">
        <v>2010</v>
      </c>
      <c r="B635" t="s">
        <v>2011</v>
      </c>
      <c r="C635" t="str">
        <f>HYPERLINK("https://www.ti.com.cn/product/cn/LMV721/samplebuy","订购和质量")</f>
        <v>订购和质量</v>
      </c>
      <c r="D635" t="s">
        <v>25</v>
      </c>
      <c r="E635">
        <v>1</v>
      </c>
      <c r="F635">
        <v>2.2000000000000002</v>
      </c>
      <c r="G635">
        <v>5</v>
      </c>
      <c r="H635">
        <v>10</v>
      </c>
      <c r="I635">
        <v>5.25</v>
      </c>
      <c r="J635" s="1" t="s">
        <v>44</v>
      </c>
      <c r="K635">
        <v>3</v>
      </c>
      <c r="L635" t="s">
        <v>32</v>
      </c>
      <c r="M635">
        <v>1.03</v>
      </c>
      <c r="N635" t="s">
        <v>38</v>
      </c>
      <c r="O635" t="s">
        <v>88</v>
      </c>
      <c r="P635" t="s">
        <v>118</v>
      </c>
      <c r="Q635" t="s">
        <v>258</v>
      </c>
      <c r="R635" t="s">
        <v>32</v>
      </c>
      <c r="S635">
        <v>0.6</v>
      </c>
    </row>
    <row r="636" spans="1:19" ht="27.6" hidden="1" x14ac:dyDescent="0.25">
      <c r="A636" t="s">
        <v>2012</v>
      </c>
      <c r="B636" t="s">
        <v>2013</v>
      </c>
      <c r="C636" t="str">
        <f>HYPERLINK("https://www.ti.com.cn/product/cn/OPA336-EP/samplebuy","订购和质量")</f>
        <v>订购和质量</v>
      </c>
      <c r="D636" t="s">
        <v>56</v>
      </c>
      <c r="E636">
        <v>1</v>
      </c>
      <c r="F636">
        <v>2.2999999999999998</v>
      </c>
      <c r="G636">
        <v>5.5</v>
      </c>
      <c r="H636">
        <v>0.1</v>
      </c>
      <c r="I636">
        <v>0.03</v>
      </c>
      <c r="J636" s="1" t="s">
        <v>44</v>
      </c>
      <c r="K636">
        <v>0.5</v>
      </c>
      <c r="L636" t="s">
        <v>32</v>
      </c>
      <c r="M636">
        <v>2.3E-2</v>
      </c>
      <c r="N636" t="s">
        <v>105</v>
      </c>
      <c r="O636" t="s">
        <v>100</v>
      </c>
      <c r="P636" t="s">
        <v>79</v>
      </c>
      <c r="Q636" t="s">
        <v>2014</v>
      </c>
      <c r="R636" t="s">
        <v>32</v>
      </c>
      <c r="S636">
        <v>1.5</v>
      </c>
    </row>
    <row r="637" spans="1:19" ht="27.6" hidden="1" x14ac:dyDescent="0.25">
      <c r="A637" t="s">
        <v>2015</v>
      </c>
      <c r="B637" t="s">
        <v>2016</v>
      </c>
      <c r="C637" t="str">
        <f>HYPERLINK("https://www.ti.com.cn/product/cn/TLV4113-EP/samplebuy","订购和质量")</f>
        <v>订购和质量</v>
      </c>
      <c r="D637" t="s">
        <v>385</v>
      </c>
      <c r="E637">
        <v>2</v>
      </c>
      <c r="F637">
        <v>2.5</v>
      </c>
      <c r="G637">
        <v>6</v>
      </c>
      <c r="H637">
        <v>2.7</v>
      </c>
      <c r="I637">
        <v>1.57</v>
      </c>
      <c r="J637" s="1" t="s">
        <v>44</v>
      </c>
      <c r="K637">
        <v>3.5</v>
      </c>
      <c r="L637" t="s">
        <v>87</v>
      </c>
      <c r="M637">
        <v>0.7</v>
      </c>
      <c r="N637" t="s">
        <v>105</v>
      </c>
      <c r="O637" t="s">
        <v>100</v>
      </c>
      <c r="P637" t="s">
        <v>2017</v>
      </c>
      <c r="Q637" t="s">
        <v>2018</v>
      </c>
      <c r="R637" t="s">
        <v>32</v>
      </c>
      <c r="S637">
        <v>3</v>
      </c>
    </row>
    <row r="638" spans="1:19" ht="27.6" x14ac:dyDescent="0.25">
      <c r="A638" t="s">
        <v>2019</v>
      </c>
      <c r="B638" t="s">
        <v>2020</v>
      </c>
      <c r="C638" t="str">
        <f>HYPERLINK("https://www.ti.com.cn/product/cn/LPV531/samplebuy","订购和质量")</f>
        <v>订购和质量</v>
      </c>
      <c r="D638" t="s">
        <v>25</v>
      </c>
      <c r="E638">
        <v>1</v>
      </c>
      <c r="F638">
        <v>2.7</v>
      </c>
      <c r="G638">
        <v>5</v>
      </c>
      <c r="H638">
        <v>4.5999999999999996</v>
      </c>
      <c r="I638">
        <v>2.5</v>
      </c>
      <c r="J638" s="1" t="s">
        <v>44</v>
      </c>
      <c r="K638">
        <v>4.5</v>
      </c>
      <c r="L638" t="s">
        <v>87</v>
      </c>
      <c r="M638">
        <v>0.42499999999999999</v>
      </c>
      <c r="N638" t="s">
        <v>38</v>
      </c>
      <c r="O638" t="s">
        <v>39</v>
      </c>
      <c r="P638" t="s">
        <v>1784</v>
      </c>
      <c r="Q638" t="s">
        <v>2021</v>
      </c>
      <c r="R638" t="s">
        <v>32</v>
      </c>
      <c r="S638">
        <v>0.1</v>
      </c>
    </row>
    <row r="639" spans="1:19" ht="27.6" hidden="1" x14ac:dyDescent="0.25">
      <c r="A639" t="s">
        <v>2022</v>
      </c>
      <c r="B639" t="s">
        <v>2023</v>
      </c>
      <c r="C639" t="str">
        <f>HYPERLINK("https://www.ti.com.cn/product/cn/LMP7702/samplebuy","订购和质量")</f>
        <v>订购和质量</v>
      </c>
      <c r="D639" t="s">
        <v>56</v>
      </c>
      <c r="E639">
        <v>2</v>
      </c>
      <c r="F639">
        <v>2.7</v>
      </c>
      <c r="G639">
        <v>12</v>
      </c>
      <c r="H639">
        <v>2.5</v>
      </c>
      <c r="I639">
        <v>1</v>
      </c>
      <c r="J639" s="1" t="s">
        <v>26</v>
      </c>
      <c r="K639">
        <v>0.22</v>
      </c>
      <c r="L639" t="s">
        <v>32</v>
      </c>
      <c r="M639">
        <v>0.85</v>
      </c>
      <c r="N639" t="s">
        <v>38</v>
      </c>
      <c r="O639" t="s">
        <v>29</v>
      </c>
      <c r="P639" t="s">
        <v>30</v>
      </c>
      <c r="Q639" t="s">
        <v>2024</v>
      </c>
      <c r="R639" t="s">
        <v>32</v>
      </c>
      <c r="S639">
        <v>1</v>
      </c>
    </row>
    <row r="640" spans="1:19" ht="27.6" x14ac:dyDescent="0.25">
      <c r="A640" t="s">
        <v>2025</v>
      </c>
      <c r="B640" t="s">
        <v>2026</v>
      </c>
      <c r="C640" t="str">
        <f>HYPERLINK("https://www.ti.com.cn/product/cn/LMV716/samplebuy","订购和质量")</f>
        <v>订购和质量</v>
      </c>
      <c r="D640" t="s">
        <v>25</v>
      </c>
      <c r="E640">
        <v>2</v>
      </c>
      <c r="F640">
        <v>2.7</v>
      </c>
      <c r="G640">
        <v>5</v>
      </c>
      <c r="H640">
        <v>5</v>
      </c>
      <c r="I640">
        <v>5.8</v>
      </c>
      <c r="J640" s="1" t="s">
        <v>44</v>
      </c>
      <c r="K640">
        <v>5</v>
      </c>
      <c r="L640" t="s">
        <v>32</v>
      </c>
      <c r="M640">
        <v>1.6</v>
      </c>
      <c r="N640" t="s">
        <v>38</v>
      </c>
      <c r="O640" t="s">
        <v>39</v>
      </c>
      <c r="P640" t="s">
        <v>156</v>
      </c>
      <c r="Q640" t="s">
        <v>2021</v>
      </c>
      <c r="R640" t="s">
        <v>32</v>
      </c>
      <c r="S640">
        <v>5</v>
      </c>
    </row>
    <row r="641" spans="1:19" ht="27.6" x14ac:dyDescent="0.25">
      <c r="A641" t="s">
        <v>2027</v>
      </c>
      <c r="B641" t="s">
        <v>2028</v>
      </c>
      <c r="C641" t="str">
        <f>HYPERLINK("https://www.ti.com.cn/product/cn/LMV796/samplebuy","订购和质量")</f>
        <v>订购和质量</v>
      </c>
      <c r="D641" t="s">
        <v>25</v>
      </c>
      <c r="E641">
        <v>1</v>
      </c>
      <c r="F641">
        <v>1.8</v>
      </c>
      <c r="G641">
        <v>5</v>
      </c>
      <c r="H641">
        <v>17</v>
      </c>
      <c r="I641">
        <v>9.5</v>
      </c>
      <c r="J641" s="1" t="s">
        <v>44</v>
      </c>
      <c r="K641">
        <v>1.35</v>
      </c>
      <c r="L641" t="s">
        <v>32</v>
      </c>
      <c r="M641">
        <v>1.1499999999999999</v>
      </c>
      <c r="N641" t="s">
        <v>38</v>
      </c>
      <c r="O641" t="s">
        <v>29</v>
      </c>
      <c r="P641" t="s">
        <v>79</v>
      </c>
      <c r="Q641" t="s">
        <v>976</v>
      </c>
      <c r="R641" t="s">
        <v>32</v>
      </c>
      <c r="S641">
        <v>1</v>
      </c>
    </row>
    <row r="642" spans="1:19" ht="27.6" x14ac:dyDescent="0.25">
      <c r="A642" t="s">
        <v>2029</v>
      </c>
      <c r="B642" t="s">
        <v>2030</v>
      </c>
      <c r="C642" t="str">
        <f>HYPERLINK("https://www.ti.com.cn/product/cn/LMV797/samplebuy","订购和质量")</f>
        <v>订购和质量</v>
      </c>
      <c r="D642" t="s">
        <v>25</v>
      </c>
      <c r="E642">
        <v>2</v>
      </c>
      <c r="F642">
        <v>1.8</v>
      </c>
      <c r="G642">
        <v>5</v>
      </c>
      <c r="H642">
        <v>17</v>
      </c>
      <c r="I642">
        <v>9.5</v>
      </c>
      <c r="J642" s="1" t="s">
        <v>44</v>
      </c>
      <c r="K642">
        <v>1.35</v>
      </c>
      <c r="L642" t="s">
        <v>32</v>
      </c>
      <c r="M642">
        <v>1.3</v>
      </c>
      <c r="N642" t="s">
        <v>38</v>
      </c>
      <c r="O642" t="s">
        <v>29</v>
      </c>
      <c r="P642" t="s">
        <v>156</v>
      </c>
      <c r="Q642" t="s">
        <v>2031</v>
      </c>
      <c r="R642" t="s">
        <v>32</v>
      </c>
      <c r="S642">
        <v>1.8</v>
      </c>
    </row>
    <row r="643" spans="1:19" ht="27.6" hidden="1" x14ac:dyDescent="0.25">
      <c r="A643" t="s">
        <v>2032</v>
      </c>
      <c r="B643" t="s">
        <v>2033</v>
      </c>
      <c r="C643" t="str">
        <f>HYPERLINK("https://www.ti.com.cn/product/cn/LMP7715/samplebuy","订购和质量")</f>
        <v>订购和质量</v>
      </c>
      <c r="D643" t="s">
        <v>56</v>
      </c>
      <c r="E643">
        <v>1</v>
      </c>
      <c r="F643">
        <v>1.8</v>
      </c>
      <c r="G643">
        <v>5.5</v>
      </c>
      <c r="H643">
        <v>17</v>
      </c>
      <c r="I643">
        <v>9.5</v>
      </c>
      <c r="J643" s="1" t="s">
        <v>44</v>
      </c>
      <c r="K643">
        <v>0.15</v>
      </c>
      <c r="L643" t="s">
        <v>32</v>
      </c>
      <c r="M643">
        <v>1.1499999999999999</v>
      </c>
      <c r="N643" t="s">
        <v>38</v>
      </c>
      <c r="O643" t="s">
        <v>29</v>
      </c>
      <c r="P643" t="s">
        <v>79</v>
      </c>
      <c r="Q643" t="s">
        <v>718</v>
      </c>
      <c r="R643" t="s">
        <v>32</v>
      </c>
      <c r="S643">
        <v>1</v>
      </c>
    </row>
    <row r="644" spans="1:19" ht="27.6" hidden="1" x14ac:dyDescent="0.25">
      <c r="A644" t="s">
        <v>2034</v>
      </c>
      <c r="B644" t="s">
        <v>2035</v>
      </c>
      <c r="C644" t="str">
        <f>HYPERLINK("https://www.ti.com.cn/product/cn/LMP7716/samplebuy","订购和质量")</f>
        <v>订购和质量</v>
      </c>
      <c r="D644" t="s">
        <v>56</v>
      </c>
      <c r="E644">
        <v>2</v>
      </c>
      <c r="F644">
        <v>1.8</v>
      </c>
      <c r="G644">
        <v>5.5</v>
      </c>
      <c r="H644">
        <v>17</v>
      </c>
      <c r="I644">
        <v>9.5</v>
      </c>
      <c r="J644" s="1" t="s">
        <v>44</v>
      </c>
      <c r="K644">
        <v>0.15</v>
      </c>
      <c r="L644" t="s">
        <v>32</v>
      </c>
      <c r="M644">
        <v>1.3</v>
      </c>
      <c r="N644" t="s">
        <v>38</v>
      </c>
      <c r="O644" t="s">
        <v>29</v>
      </c>
      <c r="P644" t="s">
        <v>156</v>
      </c>
      <c r="Q644" t="s">
        <v>1585</v>
      </c>
      <c r="R644" t="s">
        <v>32</v>
      </c>
      <c r="S644">
        <v>1.75</v>
      </c>
    </row>
    <row r="645" spans="1:19" ht="27.6" x14ac:dyDescent="0.25">
      <c r="A645" t="s">
        <v>2036</v>
      </c>
      <c r="B645" t="s">
        <v>2037</v>
      </c>
      <c r="C645" t="str">
        <f>HYPERLINK("https://www.ti.com.cn/product/cn/TLV2771-Q1/samplebuy","订购和质量")</f>
        <v>订购和质量</v>
      </c>
      <c r="D645" t="s">
        <v>25</v>
      </c>
      <c r="E645">
        <v>1</v>
      </c>
      <c r="F645">
        <v>2.5</v>
      </c>
      <c r="G645">
        <v>5.5</v>
      </c>
      <c r="H645">
        <v>5.0999999999999996</v>
      </c>
      <c r="I645">
        <v>10.5</v>
      </c>
      <c r="J645" s="1" t="s">
        <v>44</v>
      </c>
      <c r="K645">
        <v>2.5</v>
      </c>
      <c r="L645" t="s">
        <v>32</v>
      </c>
      <c r="M645">
        <v>1</v>
      </c>
      <c r="N645" t="s">
        <v>28</v>
      </c>
      <c r="O645" t="s">
        <v>29</v>
      </c>
      <c r="P645" t="s">
        <v>79</v>
      </c>
      <c r="Q645" t="s">
        <v>2038</v>
      </c>
      <c r="R645" t="s">
        <v>32</v>
      </c>
      <c r="S645">
        <v>2</v>
      </c>
    </row>
    <row r="646" spans="1:19" hidden="1" x14ac:dyDescent="0.25">
      <c r="A646" t="s">
        <v>2039</v>
      </c>
      <c r="B646" t="s">
        <v>2040</v>
      </c>
      <c r="C646" t="str">
        <f>HYPERLINK("https://www.ti.com.cn/product/cn/LMH6321/samplebuy","订购和质量")</f>
        <v>订购和质量</v>
      </c>
      <c r="D646" t="s">
        <v>50</v>
      </c>
      <c r="E646">
        <v>1</v>
      </c>
      <c r="F646">
        <v>5</v>
      </c>
      <c r="G646">
        <v>30</v>
      </c>
      <c r="H646">
        <v>110</v>
      </c>
      <c r="I646">
        <v>1800</v>
      </c>
      <c r="J646" t="s">
        <v>32</v>
      </c>
      <c r="K646">
        <v>35</v>
      </c>
      <c r="L646" t="s">
        <v>588</v>
      </c>
      <c r="M646">
        <v>11</v>
      </c>
      <c r="N646" t="s">
        <v>38</v>
      </c>
      <c r="O646" t="s">
        <v>29</v>
      </c>
      <c r="P646" t="s">
        <v>2041</v>
      </c>
      <c r="Q646" t="s">
        <v>2042</v>
      </c>
      <c r="R646" t="s">
        <v>32</v>
      </c>
      <c r="S646" t="s">
        <v>32</v>
      </c>
    </row>
    <row r="647" spans="1:19" ht="27.6" x14ac:dyDescent="0.25">
      <c r="A647" t="s">
        <v>2043</v>
      </c>
      <c r="B647" t="s">
        <v>2044</v>
      </c>
      <c r="C647" t="str">
        <f>HYPERLINK("https://www.ti.com.cn/product/cn/LMV344-Q1/samplebuy","订购和质量")</f>
        <v>订购和质量</v>
      </c>
      <c r="D647" t="s">
        <v>25</v>
      </c>
      <c r="E647">
        <v>4</v>
      </c>
      <c r="F647">
        <v>2.5</v>
      </c>
      <c r="G647">
        <v>5.5</v>
      </c>
      <c r="H647">
        <v>1</v>
      </c>
      <c r="I647">
        <v>1</v>
      </c>
      <c r="J647" s="1" t="s">
        <v>44</v>
      </c>
      <c r="K647">
        <v>4</v>
      </c>
      <c r="L647" t="s">
        <v>32</v>
      </c>
      <c r="M647">
        <v>0.107</v>
      </c>
      <c r="N647" t="s">
        <v>28</v>
      </c>
      <c r="O647" t="s">
        <v>29</v>
      </c>
      <c r="P647" t="s">
        <v>94</v>
      </c>
      <c r="Q647" t="s">
        <v>2045</v>
      </c>
      <c r="R647" t="s">
        <v>32</v>
      </c>
      <c r="S647">
        <v>1.9</v>
      </c>
    </row>
    <row r="648" spans="1:19" ht="27.6" x14ac:dyDescent="0.25">
      <c r="A648" t="s">
        <v>2046</v>
      </c>
      <c r="B648" t="s">
        <v>2047</v>
      </c>
      <c r="C648" t="str">
        <f>HYPERLINK("https://www.ti.com.cn/product/cn/LM2902-EP/samplebuy","订购和质量")</f>
        <v>订购和质量</v>
      </c>
      <c r="D648" t="s">
        <v>25</v>
      </c>
      <c r="E648">
        <v>4</v>
      </c>
      <c r="F648">
        <v>3</v>
      </c>
      <c r="G648">
        <v>26</v>
      </c>
      <c r="H648">
        <v>1.2</v>
      </c>
      <c r="I648">
        <v>0.5</v>
      </c>
      <c r="J648" t="s">
        <v>127</v>
      </c>
      <c r="K648">
        <v>7</v>
      </c>
      <c r="L648" t="s">
        <v>1275</v>
      </c>
      <c r="M648">
        <v>0.17499999999999999</v>
      </c>
      <c r="N648" t="s">
        <v>105</v>
      </c>
      <c r="O648" s="1" t="s">
        <v>1416</v>
      </c>
      <c r="P648" t="s">
        <v>94</v>
      </c>
      <c r="Q648" t="s">
        <v>647</v>
      </c>
      <c r="R648" t="s">
        <v>32</v>
      </c>
      <c r="S648">
        <v>0</v>
      </c>
    </row>
    <row r="649" spans="1:19" ht="27.6" x14ac:dyDescent="0.25">
      <c r="A649" t="s">
        <v>2048</v>
      </c>
      <c r="B649" t="s">
        <v>2049</v>
      </c>
      <c r="C649" t="str">
        <f>HYPERLINK("https://www.ti.com.cn/product/cn/TLV2371-EP/samplebuy","订购和质量")</f>
        <v>订购和质量</v>
      </c>
      <c r="D649" t="s">
        <v>25</v>
      </c>
      <c r="E649">
        <v>1</v>
      </c>
      <c r="F649">
        <v>2.7</v>
      </c>
      <c r="G649">
        <v>16</v>
      </c>
      <c r="H649">
        <v>3</v>
      </c>
      <c r="I649">
        <v>2.4</v>
      </c>
      <c r="J649" s="1" t="s">
        <v>26</v>
      </c>
      <c r="K649">
        <v>4.5</v>
      </c>
      <c r="L649" t="s">
        <v>32</v>
      </c>
      <c r="M649">
        <v>0.55000000000000004</v>
      </c>
      <c r="N649" t="s">
        <v>105</v>
      </c>
      <c r="O649" t="s">
        <v>100</v>
      </c>
      <c r="P649" t="s">
        <v>79</v>
      </c>
      <c r="Q649" t="s">
        <v>2050</v>
      </c>
      <c r="R649" t="s">
        <v>32</v>
      </c>
      <c r="S649">
        <v>2</v>
      </c>
    </row>
    <row r="650" spans="1:19" ht="27.6" x14ac:dyDescent="0.25">
      <c r="A650" t="s">
        <v>2051</v>
      </c>
      <c r="B650" t="s">
        <v>2052</v>
      </c>
      <c r="C650" t="str">
        <f>HYPERLINK("https://www.ti.com.cn/product/cn/LMV851/samplebuy","订购和质量")</f>
        <v>订购和质量</v>
      </c>
      <c r="D650" t="s">
        <v>25</v>
      </c>
      <c r="E650">
        <v>1</v>
      </c>
      <c r="F650">
        <v>2.7</v>
      </c>
      <c r="G650">
        <v>5.5</v>
      </c>
      <c r="H650">
        <v>8</v>
      </c>
      <c r="I650">
        <v>4.5</v>
      </c>
      <c r="J650" s="1" t="s">
        <v>44</v>
      </c>
      <c r="K650">
        <v>1</v>
      </c>
      <c r="L650" t="s">
        <v>509</v>
      </c>
      <c r="M650">
        <v>0.43</v>
      </c>
      <c r="N650" t="s">
        <v>38</v>
      </c>
      <c r="O650" t="s">
        <v>29</v>
      </c>
      <c r="P650" t="s">
        <v>46</v>
      </c>
      <c r="Q650" t="s">
        <v>2031</v>
      </c>
      <c r="R650" t="s">
        <v>32</v>
      </c>
      <c r="S650">
        <v>0.4</v>
      </c>
    </row>
    <row r="651" spans="1:19" ht="41.4" hidden="1" x14ac:dyDescent="0.25">
      <c r="A651" t="s">
        <v>2053</v>
      </c>
      <c r="B651" t="s">
        <v>2054</v>
      </c>
      <c r="C651" t="str">
        <f>HYPERLINK("https://www.ti.com.cn/product/cn/OPA333/samplebuy","订购和质量")</f>
        <v>订购和质量</v>
      </c>
      <c r="D651" t="s">
        <v>56</v>
      </c>
      <c r="E651">
        <v>1</v>
      </c>
      <c r="F651">
        <v>1.8</v>
      </c>
      <c r="G651">
        <v>5.5</v>
      </c>
      <c r="H651">
        <v>0.35</v>
      </c>
      <c r="I651">
        <v>0.16</v>
      </c>
      <c r="J651" s="1" t="s">
        <v>26</v>
      </c>
      <c r="K651">
        <v>0.01</v>
      </c>
      <c r="L651" s="1" t="s">
        <v>741</v>
      </c>
      <c r="M651">
        <v>1.7000000000000001E-2</v>
      </c>
      <c r="N651" t="s">
        <v>38</v>
      </c>
      <c r="O651" t="s">
        <v>29</v>
      </c>
      <c r="P651" t="s">
        <v>281</v>
      </c>
      <c r="Q651" t="s">
        <v>183</v>
      </c>
      <c r="R651" t="s">
        <v>32</v>
      </c>
      <c r="S651">
        <v>0.02</v>
      </c>
    </row>
    <row r="652" spans="1:19" ht="41.4" hidden="1" x14ac:dyDescent="0.25">
      <c r="A652" t="s">
        <v>2055</v>
      </c>
      <c r="B652" t="s">
        <v>2056</v>
      </c>
      <c r="C652" t="str">
        <f>HYPERLINK("https://www.ti.com.cn/product/cn/OPA2333/samplebuy","订购和质量")</f>
        <v>订购和质量</v>
      </c>
      <c r="D652" t="s">
        <v>56</v>
      </c>
      <c r="E652">
        <v>2</v>
      </c>
      <c r="F652">
        <v>1.8</v>
      </c>
      <c r="G652">
        <v>5.5</v>
      </c>
      <c r="H652">
        <v>0.35</v>
      </c>
      <c r="I652">
        <v>0.16</v>
      </c>
      <c r="J652" s="1" t="s">
        <v>26</v>
      </c>
      <c r="K652">
        <v>0.01</v>
      </c>
      <c r="L652" s="1" t="s">
        <v>741</v>
      </c>
      <c r="M652">
        <v>1.7000000000000001E-2</v>
      </c>
      <c r="N652" t="s">
        <v>38</v>
      </c>
      <c r="O652" t="s">
        <v>29</v>
      </c>
      <c r="P652" t="s">
        <v>628</v>
      </c>
      <c r="Q652" t="s">
        <v>2057</v>
      </c>
      <c r="R652" t="s">
        <v>32</v>
      </c>
      <c r="S652">
        <v>0.02</v>
      </c>
    </row>
    <row r="653" spans="1:19" ht="27.6" hidden="1" x14ac:dyDescent="0.25">
      <c r="A653" t="s">
        <v>2058</v>
      </c>
      <c r="B653" t="s">
        <v>2059</v>
      </c>
      <c r="C653" t="str">
        <f>HYPERLINK("https://www.ti.com.cn/product/cn/LMH6618/samplebuy","订购和质量")</f>
        <v>订购和质量</v>
      </c>
      <c r="D653" t="s">
        <v>50</v>
      </c>
      <c r="E653">
        <v>1</v>
      </c>
      <c r="F653">
        <v>2.7</v>
      </c>
      <c r="G653">
        <v>11</v>
      </c>
      <c r="H653">
        <v>71</v>
      </c>
      <c r="I653">
        <v>57</v>
      </c>
      <c r="J653" s="1" t="s">
        <v>26</v>
      </c>
      <c r="K653">
        <v>0.75</v>
      </c>
      <c r="L653" t="s">
        <v>87</v>
      </c>
      <c r="M653">
        <v>1.35</v>
      </c>
      <c r="N653" t="s">
        <v>38</v>
      </c>
      <c r="O653" t="s">
        <v>29</v>
      </c>
      <c r="P653" t="s">
        <v>1784</v>
      </c>
      <c r="Q653" t="s">
        <v>2060</v>
      </c>
      <c r="R653" t="s">
        <v>32</v>
      </c>
      <c r="S653">
        <v>0.8</v>
      </c>
    </row>
    <row r="654" spans="1:19" ht="27.6" hidden="1" x14ac:dyDescent="0.25">
      <c r="A654" t="s">
        <v>2061</v>
      </c>
      <c r="B654" t="s">
        <v>2062</v>
      </c>
      <c r="C654" t="str">
        <f>HYPERLINK("https://www.ti.com.cn/product/cn/LMP7704/samplebuy","订购和质量")</f>
        <v>订购和质量</v>
      </c>
      <c r="D654" t="s">
        <v>56</v>
      </c>
      <c r="E654">
        <v>4</v>
      </c>
      <c r="F654">
        <v>2.7</v>
      </c>
      <c r="G654">
        <v>12</v>
      </c>
      <c r="H654">
        <v>2.5</v>
      </c>
      <c r="I654">
        <v>1</v>
      </c>
      <c r="J654" s="1" t="s">
        <v>26</v>
      </c>
      <c r="K654">
        <v>0.22</v>
      </c>
      <c r="L654" t="s">
        <v>32</v>
      </c>
      <c r="M654">
        <v>0.8</v>
      </c>
      <c r="N654" t="s">
        <v>38</v>
      </c>
      <c r="O654" t="s">
        <v>29</v>
      </c>
      <c r="P654" t="s">
        <v>201</v>
      </c>
      <c r="Q654" t="s">
        <v>2063</v>
      </c>
      <c r="R654" t="s">
        <v>32</v>
      </c>
      <c r="S654">
        <v>1</v>
      </c>
    </row>
    <row r="655" spans="1:19" ht="27.6" x14ac:dyDescent="0.25">
      <c r="A655" t="s">
        <v>2064</v>
      </c>
      <c r="B655" t="s">
        <v>2065</v>
      </c>
      <c r="C655" t="str">
        <f>HYPERLINK("https://www.ti.com.cn/product/cn/OPA379/samplebuy","订购和质量")</f>
        <v>订购和质量</v>
      </c>
      <c r="D655" t="s">
        <v>25</v>
      </c>
      <c r="E655">
        <v>1</v>
      </c>
      <c r="F655">
        <v>1.8</v>
      </c>
      <c r="G655">
        <v>5.5</v>
      </c>
      <c r="H655">
        <v>0.09</v>
      </c>
      <c r="I655">
        <v>0.03</v>
      </c>
      <c r="J655" s="1" t="s">
        <v>26</v>
      </c>
      <c r="K655">
        <v>1.5</v>
      </c>
      <c r="L655" t="s">
        <v>509</v>
      </c>
      <c r="M655">
        <v>2.8999999999999998E-3</v>
      </c>
      <c r="N655" t="s">
        <v>38</v>
      </c>
      <c r="O655" t="s">
        <v>29</v>
      </c>
      <c r="P655" t="s">
        <v>281</v>
      </c>
      <c r="Q655" t="s">
        <v>774</v>
      </c>
      <c r="R655" t="s">
        <v>32</v>
      </c>
      <c r="S655">
        <v>2.7</v>
      </c>
    </row>
    <row r="656" spans="1:19" ht="27.6" x14ac:dyDescent="0.25">
      <c r="A656" t="s">
        <v>2066</v>
      </c>
      <c r="B656" t="s">
        <v>2067</v>
      </c>
      <c r="C656" t="str">
        <f>HYPERLINK("https://www.ti.com.cn/product/cn/OPA2379/samplebuy","订购和质量")</f>
        <v>订购和质量</v>
      </c>
      <c r="D656" t="s">
        <v>25</v>
      </c>
      <c r="E656">
        <v>2</v>
      </c>
      <c r="F656">
        <v>1.8</v>
      </c>
      <c r="G656">
        <v>5.5</v>
      </c>
      <c r="H656">
        <v>0.09</v>
      </c>
      <c r="I656">
        <v>0.03</v>
      </c>
      <c r="J656" s="1" t="s">
        <v>26</v>
      </c>
      <c r="K656">
        <v>1.5</v>
      </c>
      <c r="L656" t="s">
        <v>509</v>
      </c>
      <c r="M656">
        <v>2.8999999999999998E-3</v>
      </c>
      <c r="N656" t="s">
        <v>38</v>
      </c>
      <c r="O656" t="s">
        <v>29</v>
      </c>
      <c r="P656" t="s">
        <v>2068</v>
      </c>
      <c r="Q656" t="s">
        <v>2069</v>
      </c>
      <c r="R656" t="s">
        <v>32</v>
      </c>
      <c r="S656">
        <v>2.7</v>
      </c>
    </row>
    <row r="657" spans="1:19" ht="27.6" x14ac:dyDescent="0.25">
      <c r="A657" t="s">
        <v>2070</v>
      </c>
      <c r="B657" t="s">
        <v>2071</v>
      </c>
      <c r="C657" t="str">
        <f>HYPERLINK("https://www.ti.com.cn/product/cn/LMV792/samplebuy","订购和质量")</f>
        <v>订购和质量</v>
      </c>
      <c r="D657" t="s">
        <v>25</v>
      </c>
      <c r="E657">
        <v>2</v>
      </c>
      <c r="F657">
        <v>1.8</v>
      </c>
      <c r="G657">
        <v>5</v>
      </c>
      <c r="H657">
        <v>17</v>
      </c>
      <c r="I657">
        <v>9.5</v>
      </c>
      <c r="J657" s="1" t="s">
        <v>44</v>
      </c>
      <c r="K657">
        <v>1.35</v>
      </c>
      <c r="L657" t="s">
        <v>87</v>
      </c>
      <c r="M657">
        <v>1.3</v>
      </c>
      <c r="N657" t="s">
        <v>38</v>
      </c>
      <c r="O657" t="s">
        <v>29</v>
      </c>
      <c r="P657" t="s">
        <v>1113</v>
      </c>
      <c r="Q657" t="s">
        <v>2072</v>
      </c>
      <c r="R657" t="s">
        <v>32</v>
      </c>
      <c r="S657">
        <v>1.8</v>
      </c>
    </row>
    <row r="658" spans="1:19" ht="27.6" hidden="1" x14ac:dyDescent="0.25">
      <c r="A658" t="s">
        <v>2073</v>
      </c>
      <c r="B658" t="s">
        <v>2074</v>
      </c>
      <c r="C658" t="str">
        <f>HYPERLINK("https://www.ti.com.cn/product/cn/LMP7701/samplebuy","订购和质量")</f>
        <v>订购和质量</v>
      </c>
      <c r="D658" t="s">
        <v>56</v>
      </c>
      <c r="E658">
        <v>1</v>
      </c>
      <c r="F658">
        <v>2.7</v>
      </c>
      <c r="G658">
        <v>12</v>
      </c>
      <c r="H658">
        <v>2.5</v>
      </c>
      <c r="I658">
        <v>1</v>
      </c>
      <c r="J658" s="1" t="s">
        <v>26</v>
      </c>
      <c r="K658">
        <v>0.2</v>
      </c>
      <c r="L658" t="s">
        <v>32</v>
      </c>
      <c r="M658">
        <v>0.79</v>
      </c>
      <c r="N658" t="s">
        <v>38</v>
      </c>
      <c r="O658" t="s">
        <v>29</v>
      </c>
      <c r="P658" t="s">
        <v>182</v>
      </c>
      <c r="Q658" t="s">
        <v>2075</v>
      </c>
      <c r="R658" t="s">
        <v>32</v>
      </c>
      <c r="S658">
        <v>1</v>
      </c>
    </row>
    <row r="659" spans="1:19" hidden="1" x14ac:dyDescent="0.25">
      <c r="A659" t="s">
        <v>2076</v>
      </c>
      <c r="B659" t="s">
        <v>2077</v>
      </c>
      <c r="C659" t="str">
        <f>HYPERLINK("https://www.ti.com.cn/product/cn/BUF602/samplebuy","订购和质量")</f>
        <v>订购和质量</v>
      </c>
      <c r="D659" t="s">
        <v>50</v>
      </c>
      <c r="E659">
        <v>1</v>
      </c>
      <c r="F659">
        <v>2.8</v>
      </c>
      <c r="G659">
        <v>12.6</v>
      </c>
      <c r="H659">
        <v>1000</v>
      </c>
      <c r="I659">
        <v>8000</v>
      </c>
      <c r="J659" t="s">
        <v>36</v>
      </c>
      <c r="K659">
        <v>30</v>
      </c>
      <c r="L659" t="s">
        <v>32</v>
      </c>
      <c r="M659">
        <v>5.8</v>
      </c>
      <c r="N659" t="s">
        <v>38</v>
      </c>
      <c r="O659" t="s">
        <v>2078</v>
      </c>
      <c r="P659" t="s">
        <v>182</v>
      </c>
      <c r="Q659" t="s">
        <v>2079</v>
      </c>
      <c r="R659" t="s">
        <v>32</v>
      </c>
      <c r="S659">
        <v>125</v>
      </c>
    </row>
    <row r="660" spans="1:19" x14ac:dyDescent="0.25">
      <c r="A660" t="s">
        <v>2080</v>
      </c>
      <c r="B660" t="s">
        <v>2081</v>
      </c>
      <c r="C660" t="str">
        <f>HYPERLINK("https://www.ti.com.cn/product/cn/TS321/samplebuy","订购和质量")</f>
        <v>订购和质量</v>
      </c>
      <c r="D660" t="s">
        <v>25</v>
      </c>
      <c r="E660">
        <v>1</v>
      </c>
      <c r="F660">
        <v>3</v>
      </c>
      <c r="G660">
        <v>30</v>
      </c>
      <c r="H660">
        <v>0.8</v>
      </c>
      <c r="I660">
        <v>0.4</v>
      </c>
      <c r="J660" t="s">
        <v>127</v>
      </c>
      <c r="K660">
        <v>4</v>
      </c>
      <c r="L660" t="s">
        <v>1152</v>
      </c>
      <c r="M660">
        <v>0.5</v>
      </c>
      <c r="N660" t="s">
        <v>38</v>
      </c>
      <c r="O660" t="s">
        <v>29</v>
      </c>
      <c r="P660" t="s">
        <v>182</v>
      </c>
      <c r="Q660" t="s">
        <v>1157</v>
      </c>
      <c r="R660" t="s">
        <v>32</v>
      </c>
      <c r="S660">
        <v>0</v>
      </c>
    </row>
    <row r="661" spans="1:19" ht="27.6" hidden="1" x14ac:dyDescent="0.25">
      <c r="A661" t="s">
        <v>2082</v>
      </c>
      <c r="B661" t="s">
        <v>2083</v>
      </c>
      <c r="C661" t="str">
        <f>HYPERLINK("https://www.ti.com.cn/product/cn/OPA567/samplebuy","订购和质量")</f>
        <v>订购和质量</v>
      </c>
      <c r="D661" t="s">
        <v>385</v>
      </c>
      <c r="E661">
        <v>1</v>
      </c>
      <c r="F661">
        <v>2.7</v>
      </c>
      <c r="G661">
        <v>5.5</v>
      </c>
      <c r="H661">
        <v>1.2</v>
      </c>
      <c r="I661">
        <v>1.2</v>
      </c>
      <c r="J661" s="1" t="s">
        <v>26</v>
      </c>
      <c r="K661">
        <v>2</v>
      </c>
      <c r="L661" s="1" t="s">
        <v>691</v>
      </c>
      <c r="M661">
        <v>3.4</v>
      </c>
      <c r="N661" t="s">
        <v>38</v>
      </c>
      <c r="O661" t="s">
        <v>100</v>
      </c>
      <c r="P661" t="s">
        <v>2084</v>
      </c>
      <c r="Q661" t="s">
        <v>2085</v>
      </c>
      <c r="R661" t="s">
        <v>32</v>
      </c>
      <c r="S661">
        <v>1.3</v>
      </c>
    </row>
    <row r="662" spans="1:19" ht="27.6" x14ac:dyDescent="0.25">
      <c r="A662" t="s">
        <v>2086</v>
      </c>
      <c r="B662" t="s">
        <v>2087</v>
      </c>
      <c r="C662" t="str">
        <f>HYPERLINK("https://www.ti.com.cn/product/cn/TLV2772A-EP/samplebuy","订购和质量")</f>
        <v>订购和质量</v>
      </c>
      <c r="D662" t="s">
        <v>25</v>
      </c>
      <c r="E662">
        <v>2</v>
      </c>
      <c r="F662">
        <v>2.5</v>
      </c>
      <c r="G662">
        <v>5.5</v>
      </c>
      <c r="H662">
        <v>5.0999999999999996</v>
      </c>
      <c r="I662">
        <v>10.5</v>
      </c>
      <c r="J662" s="1" t="s">
        <v>44</v>
      </c>
      <c r="K662">
        <v>1.6</v>
      </c>
      <c r="L662" t="s">
        <v>32</v>
      </c>
      <c r="M662">
        <v>1</v>
      </c>
      <c r="N662" t="s">
        <v>105</v>
      </c>
      <c r="O662" t="s">
        <v>100</v>
      </c>
      <c r="P662" t="s">
        <v>40</v>
      </c>
      <c r="Q662" t="s">
        <v>2088</v>
      </c>
      <c r="R662" t="s">
        <v>32</v>
      </c>
      <c r="S662">
        <v>2</v>
      </c>
    </row>
    <row r="663" spans="1:19" ht="27.6" x14ac:dyDescent="0.25">
      <c r="A663" t="s">
        <v>2089</v>
      </c>
      <c r="B663" t="s">
        <v>2090</v>
      </c>
      <c r="C663" t="str">
        <f>HYPERLINK("https://www.ti.com.cn/product/cn/TLV2464A-EP/samplebuy","订购和质量")</f>
        <v>订购和质量</v>
      </c>
      <c r="D663" t="s">
        <v>25</v>
      </c>
      <c r="E663">
        <v>4</v>
      </c>
      <c r="F663">
        <v>2.7</v>
      </c>
      <c r="G663">
        <v>6</v>
      </c>
      <c r="H663">
        <v>6.4</v>
      </c>
      <c r="I663">
        <v>1.6</v>
      </c>
      <c r="J663" s="1" t="s">
        <v>26</v>
      </c>
      <c r="K663">
        <v>1.5</v>
      </c>
      <c r="L663" t="s">
        <v>32</v>
      </c>
      <c r="M663">
        <v>0.55000000000000004</v>
      </c>
      <c r="N663" t="s">
        <v>105</v>
      </c>
      <c r="O663" t="s">
        <v>100</v>
      </c>
      <c r="P663" t="s">
        <v>201</v>
      </c>
      <c r="Q663" t="s">
        <v>2091</v>
      </c>
      <c r="R663" t="s">
        <v>32</v>
      </c>
      <c r="S663">
        <v>2</v>
      </c>
    </row>
    <row r="664" spans="1:19" x14ac:dyDescent="0.25">
      <c r="A664" t="s">
        <v>2092</v>
      </c>
      <c r="B664" t="s">
        <v>2093</v>
      </c>
      <c r="C664" t="str">
        <f>HYPERLINK("https://www.ti.com.cn/product/cn/LP2904/samplebuy","订购和质量")</f>
        <v>订购和质量</v>
      </c>
      <c r="D664" t="s">
        <v>25</v>
      </c>
      <c r="E664">
        <v>2</v>
      </c>
      <c r="F664">
        <v>3</v>
      </c>
      <c r="G664">
        <v>32</v>
      </c>
      <c r="H664">
        <v>0.1</v>
      </c>
      <c r="I664">
        <v>0.05</v>
      </c>
      <c r="J664" t="s">
        <v>127</v>
      </c>
      <c r="K664">
        <v>4</v>
      </c>
      <c r="L664" t="s">
        <v>32</v>
      </c>
      <c r="M664">
        <v>2.1250000000000002E-2</v>
      </c>
      <c r="N664" t="s">
        <v>38</v>
      </c>
      <c r="O664" t="s">
        <v>39</v>
      </c>
      <c r="P664" t="s">
        <v>40</v>
      </c>
      <c r="Q664" t="s">
        <v>1346</v>
      </c>
      <c r="R664" t="s">
        <v>32</v>
      </c>
      <c r="S664">
        <v>10</v>
      </c>
    </row>
    <row r="665" spans="1:19" ht="27.6" x14ac:dyDescent="0.25">
      <c r="A665" t="s">
        <v>2094</v>
      </c>
      <c r="B665" t="s">
        <v>2095</v>
      </c>
      <c r="C665" t="str">
        <f>HYPERLINK("https://www.ti.com.cn/product/cn/TLV2462A-EP/samplebuy","订购和质量")</f>
        <v>订购和质量</v>
      </c>
      <c r="D665" t="s">
        <v>25</v>
      </c>
      <c r="E665">
        <v>2</v>
      </c>
      <c r="F665">
        <v>2.7</v>
      </c>
      <c r="G665">
        <v>6</v>
      </c>
      <c r="H665">
        <v>6.4</v>
      </c>
      <c r="I665">
        <v>1.6</v>
      </c>
      <c r="J665" s="1" t="s">
        <v>26</v>
      </c>
      <c r="K665">
        <v>1.5</v>
      </c>
      <c r="L665" t="s">
        <v>32</v>
      </c>
      <c r="M665">
        <v>0.55000000000000004</v>
      </c>
      <c r="N665" t="s">
        <v>105</v>
      </c>
      <c r="O665" t="s">
        <v>100</v>
      </c>
      <c r="P665" t="s">
        <v>40</v>
      </c>
      <c r="Q665" t="s">
        <v>2096</v>
      </c>
      <c r="R665" t="s">
        <v>32</v>
      </c>
      <c r="S665">
        <v>2</v>
      </c>
    </row>
    <row r="666" spans="1:19" ht="27.6" hidden="1" x14ac:dyDescent="0.25">
      <c r="A666" t="s">
        <v>2097</v>
      </c>
      <c r="B666" t="s">
        <v>2098</v>
      </c>
      <c r="C666" t="str">
        <f>HYPERLINK("https://www.ti.com.cn/product/cn/LMP7712/samplebuy","订购和质量")</f>
        <v>订购和质量</v>
      </c>
      <c r="D666" t="s">
        <v>56</v>
      </c>
      <c r="E666">
        <v>2</v>
      </c>
      <c r="F666">
        <v>1.8</v>
      </c>
      <c r="G666">
        <v>5.5</v>
      </c>
      <c r="H666">
        <v>17</v>
      </c>
      <c r="I666">
        <v>9.5</v>
      </c>
      <c r="J666" s="1" t="s">
        <v>44</v>
      </c>
      <c r="K666">
        <v>0.15</v>
      </c>
      <c r="L666" t="s">
        <v>87</v>
      </c>
      <c r="M666">
        <v>1.3</v>
      </c>
      <c r="N666" t="s">
        <v>38</v>
      </c>
      <c r="O666" t="s">
        <v>29</v>
      </c>
      <c r="P666" t="s">
        <v>1113</v>
      </c>
      <c r="Q666" t="s">
        <v>1252</v>
      </c>
      <c r="R666" t="s">
        <v>32</v>
      </c>
      <c r="S666">
        <v>1</v>
      </c>
    </row>
    <row r="667" spans="1:19" ht="27.6" x14ac:dyDescent="0.25">
      <c r="A667" t="s">
        <v>2099</v>
      </c>
      <c r="B667" t="s">
        <v>2100</v>
      </c>
      <c r="C667" t="str">
        <f>HYPERLINK("https://www.ti.com.cn/product/cn/LPV511/samplebuy","订购和质量")</f>
        <v>订购和质量</v>
      </c>
      <c r="D667" t="s">
        <v>25</v>
      </c>
      <c r="E667">
        <v>1</v>
      </c>
      <c r="F667">
        <v>2.7</v>
      </c>
      <c r="G667">
        <v>12</v>
      </c>
      <c r="H667">
        <v>2.7E-2</v>
      </c>
      <c r="I667">
        <v>7.7000000000000002E-3</v>
      </c>
      <c r="J667" s="1" t="s">
        <v>26</v>
      </c>
      <c r="K667">
        <v>3</v>
      </c>
      <c r="L667" t="s">
        <v>32</v>
      </c>
      <c r="M667">
        <v>9.7000000000000005E-4</v>
      </c>
      <c r="N667" t="s">
        <v>38</v>
      </c>
      <c r="O667" t="s">
        <v>39</v>
      </c>
      <c r="P667" t="s">
        <v>46</v>
      </c>
      <c r="Q667" t="s">
        <v>2021</v>
      </c>
      <c r="R667" t="s">
        <v>32</v>
      </c>
      <c r="S667">
        <v>0.3</v>
      </c>
    </row>
    <row r="668" spans="1:19" x14ac:dyDescent="0.25">
      <c r="A668" t="s">
        <v>2101</v>
      </c>
      <c r="B668" t="s">
        <v>2102</v>
      </c>
      <c r="C668" t="str">
        <f>HYPERLINK("https://www.ti.com.cn/product/cn/TLV342A/samplebuy","订购和质量")</f>
        <v>订购和质量</v>
      </c>
      <c r="D668" t="s">
        <v>25</v>
      </c>
      <c r="E668">
        <v>2</v>
      </c>
      <c r="F668">
        <v>1.5</v>
      </c>
      <c r="G668">
        <v>5.5</v>
      </c>
      <c r="H668">
        <v>2.2000000000000002</v>
      </c>
      <c r="I668">
        <v>0.9</v>
      </c>
      <c r="J668" t="s">
        <v>57</v>
      </c>
      <c r="K668">
        <v>1.25</v>
      </c>
      <c r="L668" t="s">
        <v>32</v>
      </c>
      <c r="M668">
        <v>7.0000000000000007E-2</v>
      </c>
      <c r="N668" t="s">
        <v>38</v>
      </c>
      <c r="O668" t="s">
        <v>29</v>
      </c>
      <c r="P668" t="s">
        <v>40</v>
      </c>
      <c r="Q668" t="s">
        <v>2103</v>
      </c>
      <c r="R668" t="s">
        <v>32</v>
      </c>
      <c r="S668">
        <v>1.9</v>
      </c>
    </row>
    <row r="669" spans="1:19" x14ac:dyDescent="0.25">
      <c r="A669" t="s">
        <v>2104</v>
      </c>
      <c r="B669" t="s">
        <v>2105</v>
      </c>
      <c r="C669" t="str">
        <f>HYPERLINK("https://www.ti.com.cn/product/cn/TLV342/samplebuy","订购和质量")</f>
        <v>订购和质量</v>
      </c>
      <c r="D669" t="s">
        <v>25</v>
      </c>
      <c r="E669">
        <v>2</v>
      </c>
      <c r="F669">
        <v>1.5</v>
      </c>
      <c r="G669">
        <v>5.5</v>
      </c>
      <c r="H669">
        <v>2.2000000000000002</v>
      </c>
      <c r="I669">
        <v>0.9</v>
      </c>
      <c r="J669" t="s">
        <v>57</v>
      </c>
      <c r="K669">
        <v>4</v>
      </c>
      <c r="L669" t="s">
        <v>188</v>
      </c>
      <c r="M669">
        <v>7.0000000000000007E-2</v>
      </c>
      <c r="N669" t="s">
        <v>38</v>
      </c>
      <c r="O669" t="s">
        <v>29</v>
      </c>
      <c r="P669" t="s">
        <v>404</v>
      </c>
      <c r="Q669" t="s">
        <v>2106</v>
      </c>
      <c r="R669" t="s">
        <v>32</v>
      </c>
      <c r="S669">
        <v>1.9</v>
      </c>
    </row>
    <row r="670" spans="1:19" hidden="1" x14ac:dyDescent="0.25">
      <c r="A670" t="s">
        <v>2107</v>
      </c>
      <c r="B670" t="s">
        <v>2108</v>
      </c>
      <c r="C670" t="str">
        <f>HYPERLINK("https://www.ti.com.cn/product/cn/LMH6702QML-SP/samplebuy","订购和质量")</f>
        <v>订购和质量</v>
      </c>
      <c r="D670" t="s">
        <v>50</v>
      </c>
      <c r="E670">
        <v>1</v>
      </c>
      <c r="F670">
        <v>10</v>
      </c>
      <c r="G670">
        <v>12</v>
      </c>
      <c r="H670">
        <v>1700</v>
      </c>
      <c r="I670">
        <v>3100</v>
      </c>
      <c r="J670" t="s">
        <v>36</v>
      </c>
      <c r="K670">
        <v>4.5</v>
      </c>
      <c r="L670" t="s">
        <v>32</v>
      </c>
      <c r="M670">
        <v>12.5</v>
      </c>
      <c r="N670" t="s">
        <v>99</v>
      </c>
      <c r="O670" t="s">
        <v>100</v>
      </c>
      <c r="P670" t="s">
        <v>2109</v>
      </c>
      <c r="Q670" t="s">
        <v>2110</v>
      </c>
      <c r="R670" t="s">
        <v>32</v>
      </c>
      <c r="S670">
        <v>13</v>
      </c>
    </row>
    <row r="671" spans="1:19" x14ac:dyDescent="0.25">
      <c r="A671" t="s">
        <v>2111</v>
      </c>
      <c r="B671" t="s">
        <v>2112</v>
      </c>
      <c r="C671" t="str">
        <f>HYPERLINK("https://www.ti.com.cn/product/cn/LP358/samplebuy","订购和质量")</f>
        <v>订购和质量</v>
      </c>
      <c r="D671" t="s">
        <v>25</v>
      </c>
      <c r="E671">
        <v>2</v>
      </c>
      <c r="F671">
        <v>3</v>
      </c>
      <c r="G671">
        <v>32</v>
      </c>
      <c r="H671">
        <v>0.1</v>
      </c>
      <c r="I671">
        <v>0.05</v>
      </c>
      <c r="J671" t="s">
        <v>127</v>
      </c>
      <c r="K671">
        <v>4</v>
      </c>
      <c r="L671" t="s">
        <v>32</v>
      </c>
      <c r="M671">
        <v>2.1250000000000002E-2</v>
      </c>
      <c r="N671" t="s">
        <v>38</v>
      </c>
      <c r="O671" t="s">
        <v>2113</v>
      </c>
      <c r="P671" t="s">
        <v>40</v>
      </c>
      <c r="Q671" t="s">
        <v>2114</v>
      </c>
      <c r="R671" t="s">
        <v>32</v>
      </c>
      <c r="S671">
        <v>10</v>
      </c>
    </row>
    <row r="672" spans="1:19" ht="27.6" hidden="1" x14ac:dyDescent="0.25">
      <c r="A672" t="s">
        <v>2115</v>
      </c>
      <c r="B672" t="s">
        <v>2116</v>
      </c>
      <c r="C672" t="str">
        <f>HYPERLINK("https://www.ti.com.cn/product/cn/OPA2300/samplebuy","订购和质量")</f>
        <v>订购和质量</v>
      </c>
      <c r="D672" t="s">
        <v>50</v>
      </c>
      <c r="E672">
        <v>2</v>
      </c>
      <c r="F672">
        <v>2.7</v>
      </c>
      <c r="G672">
        <v>5.5</v>
      </c>
      <c r="H672">
        <v>150</v>
      </c>
      <c r="I672">
        <v>80</v>
      </c>
      <c r="J672" s="1" t="s">
        <v>44</v>
      </c>
      <c r="K672">
        <v>5</v>
      </c>
      <c r="L672" t="s">
        <v>87</v>
      </c>
      <c r="M672">
        <v>9.5</v>
      </c>
      <c r="N672" t="s">
        <v>38</v>
      </c>
      <c r="O672" t="s">
        <v>29</v>
      </c>
      <c r="P672" t="s">
        <v>1113</v>
      </c>
      <c r="Q672" t="s">
        <v>2117</v>
      </c>
      <c r="R672" t="s">
        <v>32</v>
      </c>
      <c r="S672">
        <v>2.5</v>
      </c>
    </row>
    <row r="673" spans="1:19" ht="27.6" hidden="1" x14ac:dyDescent="0.25">
      <c r="A673" t="s">
        <v>2118</v>
      </c>
      <c r="B673" t="s">
        <v>2119</v>
      </c>
      <c r="C673" t="str">
        <f>HYPERLINK("https://www.ti.com.cn/product/cn/OPA2301/samplebuy","订购和质量")</f>
        <v>订购和质量</v>
      </c>
      <c r="D673" t="s">
        <v>50</v>
      </c>
      <c r="E673">
        <v>2</v>
      </c>
      <c r="F673">
        <v>2.7</v>
      </c>
      <c r="G673">
        <v>5.5</v>
      </c>
      <c r="H673">
        <v>150</v>
      </c>
      <c r="I673">
        <v>80</v>
      </c>
      <c r="J673" s="1" t="s">
        <v>44</v>
      </c>
      <c r="K673">
        <v>5</v>
      </c>
      <c r="L673" t="s">
        <v>32</v>
      </c>
      <c r="M673">
        <v>9.5</v>
      </c>
      <c r="N673" t="s">
        <v>38</v>
      </c>
      <c r="O673" t="s">
        <v>29</v>
      </c>
      <c r="P673" t="s">
        <v>30</v>
      </c>
      <c r="Q673" t="s">
        <v>2120</v>
      </c>
      <c r="R673" t="s">
        <v>32</v>
      </c>
      <c r="S673">
        <v>2.5</v>
      </c>
    </row>
    <row r="674" spans="1:19" x14ac:dyDescent="0.25">
      <c r="A674" t="s">
        <v>2121</v>
      </c>
      <c r="B674" t="s">
        <v>2122</v>
      </c>
      <c r="C674" t="str">
        <f>HYPERLINK("https://www.ti.com.cn/product/cn/TL5580/samplebuy","订购和质量")</f>
        <v>订购和质量</v>
      </c>
      <c r="D674" t="s">
        <v>25</v>
      </c>
      <c r="E674">
        <v>2</v>
      </c>
      <c r="F674">
        <v>4</v>
      </c>
      <c r="G674">
        <v>32</v>
      </c>
      <c r="H674">
        <v>12</v>
      </c>
      <c r="I674">
        <v>5</v>
      </c>
      <c r="J674" t="s">
        <v>36</v>
      </c>
      <c r="K674">
        <v>1.5</v>
      </c>
      <c r="L674" t="s">
        <v>32</v>
      </c>
      <c r="M674">
        <v>3</v>
      </c>
      <c r="N674" t="s">
        <v>38</v>
      </c>
      <c r="O674" t="s">
        <v>39</v>
      </c>
      <c r="P674" t="s">
        <v>2123</v>
      </c>
      <c r="Q674" t="s">
        <v>2124</v>
      </c>
      <c r="R674" t="s">
        <v>32</v>
      </c>
      <c r="S674">
        <v>1.8</v>
      </c>
    </row>
    <row r="675" spans="1:19" x14ac:dyDescent="0.25">
      <c r="A675" t="s">
        <v>2125</v>
      </c>
      <c r="B675" t="s">
        <v>2126</v>
      </c>
      <c r="C675" t="str">
        <f>HYPERLINK("https://www.ti.com.cn/product/cn/TL5580A/samplebuy","订购和质量")</f>
        <v>订购和质量</v>
      </c>
      <c r="D675" t="s">
        <v>25</v>
      </c>
      <c r="E675">
        <v>2</v>
      </c>
      <c r="F675">
        <v>4</v>
      </c>
      <c r="G675">
        <v>32</v>
      </c>
      <c r="H675">
        <v>12</v>
      </c>
      <c r="I675">
        <v>5</v>
      </c>
      <c r="J675" t="s">
        <v>36</v>
      </c>
      <c r="K675">
        <v>1</v>
      </c>
      <c r="L675" t="s">
        <v>32</v>
      </c>
      <c r="M675">
        <v>3</v>
      </c>
      <c r="N675" t="s">
        <v>38</v>
      </c>
      <c r="O675" t="s">
        <v>39</v>
      </c>
      <c r="P675" t="s">
        <v>2123</v>
      </c>
      <c r="Q675" t="s">
        <v>153</v>
      </c>
      <c r="R675" t="s">
        <v>32</v>
      </c>
      <c r="S675">
        <v>1.8</v>
      </c>
    </row>
    <row r="676" spans="1:19" ht="27.6" hidden="1" x14ac:dyDescent="0.25">
      <c r="A676" t="s">
        <v>2127</v>
      </c>
      <c r="B676" t="s">
        <v>2128</v>
      </c>
      <c r="C676" t="str">
        <f>HYPERLINK("https://www.ti.com.cn/product/cn/LMP7711/samplebuy","订购和质量")</f>
        <v>订购和质量</v>
      </c>
      <c r="D676" t="s">
        <v>56</v>
      </c>
      <c r="E676">
        <v>1</v>
      </c>
      <c r="F676">
        <v>1.8</v>
      </c>
      <c r="G676">
        <v>5.5</v>
      </c>
      <c r="H676">
        <v>17</v>
      </c>
      <c r="I676">
        <v>9.5</v>
      </c>
      <c r="J676" s="1" t="s">
        <v>44</v>
      </c>
      <c r="K676">
        <v>0.15</v>
      </c>
      <c r="L676" t="s">
        <v>87</v>
      </c>
      <c r="M676">
        <v>1.1499999999999999</v>
      </c>
      <c r="N676" t="s">
        <v>38</v>
      </c>
      <c r="O676" t="s">
        <v>29</v>
      </c>
      <c r="P676" t="s">
        <v>1784</v>
      </c>
      <c r="Q676" t="s">
        <v>735</v>
      </c>
      <c r="R676" t="s">
        <v>32</v>
      </c>
      <c r="S676">
        <v>1</v>
      </c>
    </row>
    <row r="677" spans="1:19" ht="27.6" hidden="1" x14ac:dyDescent="0.25">
      <c r="A677" t="s">
        <v>2129</v>
      </c>
      <c r="B677" t="s">
        <v>2130</v>
      </c>
      <c r="C677" t="str">
        <f>HYPERLINK("https://www.ti.com.cn/product/cn/LMH6570/samplebuy","订购和质量")</f>
        <v>订购和质量</v>
      </c>
      <c r="D677" t="s">
        <v>50</v>
      </c>
      <c r="E677">
        <v>1</v>
      </c>
      <c r="F677">
        <v>6</v>
      </c>
      <c r="G677">
        <v>12</v>
      </c>
      <c r="H677" t="s">
        <v>32</v>
      </c>
      <c r="I677">
        <v>2200</v>
      </c>
      <c r="J677" t="s">
        <v>32</v>
      </c>
      <c r="K677">
        <v>15</v>
      </c>
      <c r="L677" s="1" t="s">
        <v>698</v>
      </c>
      <c r="M677">
        <v>12.5</v>
      </c>
      <c r="N677" t="s">
        <v>38</v>
      </c>
      <c r="O677" t="s">
        <v>39</v>
      </c>
      <c r="P677" t="s">
        <v>40</v>
      </c>
      <c r="Q677" t="s">
        <v>2131</v>
      </c>
      <c r="R677" t="s">
        <v>32</v>
      </c>
      <c r="S677">
        <v>30</v>
      </c>
    </row>
    <row r="678" spans="1:19" ht="27.6" hidden="1" x14ac:dyDescent="0.25">
      <c r="A678" t="s">
        <v>2132</v>
      </c>
      <c r="B678" t="s">
        <v>2133</v>
      </c>
      <c r="C678" t="str">
        <f>HYPERLINK("https://www.ti.com.cn/product/cn/OPA2832/samplebuy","订购和质量")</f>
        <v>订购和质量</v>
      </c>
      <c r="D678" t="s">
        <v>50</v>
      </c>
      <c r="E678">
        <v>2</v>
      </c>
      <c r="F678">
        <v>2.8</v>
      </c>
      <c r="G678">
        <v>11</v>
      </c>
      <c r="H678">
        <v>250</v>
      </c>
      <c r="I678">
        <v>300</v>
      </c>
      <c r="J678" s="1" t="s">
        <v>44</v>
      </c>
      <c r="K678">
        <v>7.5</v>
      </c>
      <c r="L678" t="s">
        <v>32</v>
      </c>
      <c r="M678">
        <v>4.25</v>
      </c>
      <c r="N678" t="s">
        <v>38</v>
      </c>
      <c r="O678" t="s">
        <v>39</v>
      </c>
      <c r="P678" t="s">
        <v>30</v>
      </c>
      <c r="Q678" t="s">
        <v>2134</v>
      </c>
      <c r="R678" t="s">
        <v>32</v>
      </c>
      <c r="S678">
        <v>27</v>
      </c>
    </row>
    <row r="679" spans="1:19" ht="27.6" hidden="1" x14ac:dyDescent="0.25">
      <c r="A679" t="s">
        <v>2135</v>
      </c>
      <c r="B679" t="s">
        <v>2136</v>
      </c>
      <c r="C679" t="str">
        <f>HYPERLINK("https://www.ti.com.cn/product/cn/OPA2830/samplebuy","订购和质量")</f>
        <v>订购和质量</v>
      </c>
      <c r="D679" t="s">
        <v>50</v>
      </c>
      <c r="E679">
        <v>2</v>
      </c>
      <c r="F679">
        <v>2.8</v>
      </c>
      <c r="G679">
        <v>11</v>
      </c>
      <c r="H679">
        <v>110</v>
      </c>
      <c r="I679">
        <v>550</v>
      </c>
      <c r="J679" s="1" t="s">
        <v>44</v>
      </c>
      <c r="K679">
        <v>7.5</v>
      </c>
      <c r="L679" t="s">
        <v>32</v>
      </c>
      <c r="M679">
        <v>4.25</v>
      </c>
      <c r="N679" t="s">
        <v>38</v>
      </c>
      <c r="O679" t="s">
        <v>39</v>
      </c>
      <c r="P679" t="s">
        <v>30</v>
      </c>
      <c r="Q679" t="s">
        <v>1557</v>
      </c>
      <c r="R679" t="s">
        <v>32</v>
      </c>
      <c r="S679">
        <v>27</v>
      </c>
    </row>
    <row r="680" spans="1:19" ht="27.6" x14ac:dyDescent="0.25">
      <c r="A680" t="s">
        <v>2137</v>
      </c>
      <c r="B680" t="s">
        <v>2138</v>
      </c>
      <c r="C680" t="str">
        <f>HYPERLINK("https://www.ti.com.cn/product/cn/TLV2374-EP/samplebuy","订购和质量")</f>
        <v>订购和质量</v>
      </c>
      <c r="D680" t="s">
        <v>25</v>
      </c>
      <c r="E680">
        <v>4</v>
      </c>
      <c r="F680">
        <v>2.7</v>
      </c>
      <c r="G680">
        <v>16</v>
      </c>
      <c r="H680">
        <v>3</v>
      </c>
      <c r="I680">
        <v>2.4</v>
      </c>
      <c r="J680" s="1" t="s">
        <v>26</v>
      </c>
      <c r="K680">
        <v>4.5</v>
      </c>
      <c r="L680" t="s">
        <v>32</v>
      </c>
      <c r="M680">
        <v>0.55000000000000004</v>
      </c>
      <c r="N680" t="s">
        <v>105</v>
      </c>
      <c r="O680" t="s">
        <v>100</v>
      </c>
      <c r="P680" t="s">
        <v>75</v>
      </c>
      <c r="Q680" t="s">
        <v>2139</v>
      </c>
      <c r="R680" t="s">
        <v>32</v>
      </c>
      <c r="S680">
        <v>2</v>
      </c>
    </row>
    <row r="681" spans="1:19" ht="27.6" hidden="1" x14ac:dyDescent="0.25">
      <c r="A681" t="s">
        <v>2140</v>
      </c>
      <c r="B681" t="s">
        <v>2141</v>
      </c>
      <c r="C681" t="str">
        <f>HYPERLINK("https://www.ti.com.cn/product/cn/THS6184/samplebuy","订购和质量")</f>
        <v>订购和质量</v>
      </c>
      <c r="D681" t="s">
        <v>385</v>
      </c>
      <c r="E681">
        <v>4</v>
      </c>
      <c r="F681">
        <v>8</v>
      </c>
      <c r="G681">
        <v>32</v>
      </c>
      <c r="H681">
        <v>50</v>
      </c>
      <c r="I681">
        <v>560</v>
      </c>
      <c r="J681" t="s">
        <v>36</v>
      </c>
      <c r="K681">
        <v>22</v>
      </c>
      <c r="L681" s="1" t="s">
        <v>147</v>
      </c>
      <c r="M681">
        <v>4.3</v>
      </c>
      <c r="N681" t="s">
        <v>38</v>
      </c>
      <c r="O681" t="s">
        <v>39</v>
      </c>
      <c r="P681" t="s">
        <v>2142</v>
      </c>
      <c r="Q681" t="s">
        <v>2143</v>
      </c>
      <c r="R681" t="s">
        <v>32</v>
      </c>
      <c r="S681">
        <v>7</v>
      </c>
    </row>
    <row r="682" spans="1:19" hidden="1" x14ac:dyDescent="0.25">
      <c r="A682" t="s">
        <v>2144</v>
      </c>
      <c r="B682" t="s">
        <v>2145</v>
      </c>
      <c r="C682" t="str">
        <f>HYPERLINK("https://www.ti.com.cn/product/cn/THS4271-EP/samplebuy","订购和质量")</f>
        <v>订购和质量</v>
      </c>
      <c r="D682" t="s">
        <v>50</v>
      </c>
      <c r="E682">
        <v>1</v>
      </c>
      <c r="F682">
        <v>5</v>
      </c>
      <c r="G682">
        <v>10</v>
      </c>
      <c r="H682">
        <v>1400</v>
      </c>
      <c r="I682">
        <v>1000</v>
      </c>
      <c r="J682" t="s">
        <v>36</v>
      </c>
      <c r="K682">
        <v>14</v>
      </c>
      <c r="L682" t="s">
        <v>32</v>
      </c>
      <c r="M682">
        <v>22</v>
      </c>
      <c r="N682" t="s">
        <v>105</v>
      </c>
      <c r="O682" t="s">
        <v>100</v>
      </c>
      <c r="P682" t="s">
        <v>109</v>
      </c>
      <c r="Q682" t="s">
        <v>2146</v>
      </c>
      <c r="R682" t="s">
        <v>32</v>
      </c>
      <c r="S682">
        <v>10</v>
      </c>
    </row>
    <row r="683" spans="1:19" hidden="1" x14ac:dyDescent="0.25">
      <c r="A683" t="s">
        <v>2147</v>
      </c>
      <c r="B683" t="s">
        <v>2148</v>
      </c>
      <c r="C683" t="str">
        <f>HYPERLINK("https://www.ti.com.cn/product/cn/OPA698M/samplebuy","订购和质量")</f>
        <v>订购和质量</v>
      </c>
      <c r="D683" t="s">
        <v>50</v>
      </c>
      <c r="E683">
        <v>1</v>
      </c>
      <c r="F683">
        <v>5</v>
      </c>
      <c r="G683">
        <v>12</v>
      </c>
      <c r="H683">
        <v>250</v>
      </c>
      <c r="I683">
        <v>1100</v>
      </c>
      <c r="J683" t="s">
        <v>36</v>
      </c>
      <c r="K683">
        <v>8</v>
      </c>
      <c r="L683" t="s">
        <v>2149</v>
      </c>
      <c r="M683">
        <v>15.5</v>
      </c>
      <c r="N683" t="s">
        <v>1108</v>
      </c>
      <c r="O683" t="s">
        <v>100</v>
      </c>
      <c r="P683" t="s">
        <v>2150</v>
      </c>
      <c r="Q683" t="s">
        <v>2151</v>
      </c>
      <c r="R683" t="s">
        <v>32</v>
      </c>
      <c r="S683">
        <v>15</v>
      </c>
    </row>
    <row r="684" spans="1:19" ht="27.6" hidden="1" x14ac:dyDescent="0.25">
      <c r="A684" t="s">
        <v>2152</v>
      </c>
      <c r="B684" t="s">
        <v>2153</v>
      </c>
      <c r="C684" t="str">
        <f>HYPERLINK("https://www.ti.com.cn/product/cn/OPA699M/samplebuy","订购和质量")</f>
        <v>订购和质量</v>
      </c>
      <c r="D684" t="s">
        <v>50</v>
      </c>
      <c r="E684">
        <v>1</v>
      </c>
      <c r="F684">
        <v>5</v>
      </c>
      <c r="G684">
        <v>12</v>
      </c>
      <c r="H684">
        <v>1000</v>
      </c>
      <c r="I684">
        <v>1400</v>
      </c>
      <c r="J684" t="s">
        <v>36</v>
      </c>
      <c r="K684">
        <v>8</v>
      </c>
      <c r="L684" s="1" t="s">
        <v>2154</v>
      </c>
      <c r="M684">
        <v>15.5</v>
      </c>
      <c r="N684" t="s">
        <v>1108</v>
      </c>
      <c r="O684" t="s">
        <v>100</v>
      </c>
      <c r="P684" t="s">
        <v>2150</v>
      </c>
      <c r="Q684" t="s">
        <v>2155</v>
      </c>
      <c r="R684" t="s">
        <v>32</v>
      </c>
      <c r="S684">
        <v>15</v>
      </c>
    </row>
    <row r="685" spans="1:19" ht="27.6" hidden="1" x14ac:dyDescent="0.25">
      <c r="A685" t="s">
        <v>2156</v>
      </c>
      <c r="B685" t="s">
        <v>1913</v>
      </c>
      <c r="C685" t="str">
        <f>HYPERLINK("https://www.ti.com.cn/product/cn/LMP2012/samplebuy","订购和质量")</f>
        <v>订购和质量</v>
      </c>
      <c r="D685" t="s">
        <v>56</v>
      </c>
      <c r="E685">
        <v>2</v>
      </c>
      <c r="F685">
        <v>2.7</v>
      </c>
      <c r="G685">
        <v>5</v>
      </c>
      <c r="H685">
        <v>3</v>
      </c>
      <c r="I685">
        <v>4</v>
      </c>
      <c r="J685" s="1" t="s">
        <v>44</v>
      </c>
      <c r="K685">
        <v>3.5999999999999997E-2</v>
      </c>
      <c r="L685" t="s">
        <v>197</v>
      </c>
      <c r="M685">
        <v>0.91900000000000004</v>
      </c>
      <c r="N685" t="s">
        <v>38</v>
      </c>
      <c r="O685" t="s">
        <v>29</v>
      </c>
      <c r="P685" t="s">
        <v>30</v>
      </c>
      <c r="Q685" t="s">
        <v>1525</v>
      </c>
      <c r="R685" t="s">
        <v>32</v>
      </c>
      <c r="S685">
        <v>1.4999999999999999E-2</v>
      </c>
    </row>
    <row r="686" spans="1:19" ht="27.6" x14ac:dyDescent="0.25">
      <c r="A686" t="s">
        <v>2157</v>
      </c>
      <c r="B686" t="s">
        <v>2158</v>
      </c>
      <c r="C686" t="str">
        <f>HYPERLINK("https://www.ti.com.cn/product/cn/MC33078/samplebuy","订购和质量")</f>
        <v>订购和质量</v>
      </c>
      <c r="D686" s="1" t="s">
        <v>751</v>
      </c>
      <c r="E686">
        <v>2</v>
      </c>
      <c r="F686">
        <v>10</v>
      </c>
      <c r="G686">
        <v>36</v>
      </c>
      <c r="H686">
        <v>16</v>
      </c>
      <c r="I686">
        <v>7</v>
      </c>
      <c r="J686" t="s">
        <v>36</v>
      </c>
      <c r="K686">
        <v>2</v>
      </c>
      <c r="L686" t="s">
        <v>32</v>
      </c>
      <c r="M686">
        <v>2.0499999999999998</v>
      </c>
      <c r="N686" t="s">
        <v>38</v>
      </c>
      <c r="O686" t="s">
        <v>39</v>
      </c>
      <c r="P686" t="s">
        <v>1530</v>
      </c>
      <c r="Q686" t="s">
        <v>2159</v>
      </c>
      <c r="R686" t="s">
        <v>32</v>
      </c>
      <c r="S686">
        <v>2</v>
      </c>
    </row>
    <row r="687" spans="1:19" ht="27.6" x14ac:dyDescent="0.25">
      <c r="A687" t="s">
        <v>2160</v>
      </c>
      <c r="B687" t="s">
        <v>2161</v>
      </c>
      <c r="C687" t="str">
        <f>HYPERLINK("https://www.ti.com.cn/product/cn/TLV341/samplebuy","订购和质量")</f>
        <v>订购和质量</v>
      </c>
      <c r="D687" t="s">
        <v>25</v>
      </c>
      <c r="E687">
        <v>1</v>
      </c>
      <c r="F687">
        <v>1.5</v>
      </c>
      <c r="G687">
        <v>5.5</v>
      </c>
      <c r="H687">
        <v>2.2000000000000002</v>
      </c>
      <c r="I687">
        <v>0.9</v>
      </c>
      <c r="J687" t="s">
        <v>57</v>
      </c>
      <c r="K687">
        <v>4</v>
      </c>
      <c r="L687" s="1" t="s">
        <v>122</v>
      </c>
      <c r="M687">
        <v>7.0000000000000007E-2</v>
      </c>
      <c r="N687" t="s">
        <v>38</v>
      </c>
      <c r="O687" t="s">
        <v>29</v>
      </c>
      <c r="P687" t="s">
        <v>2162</v>
      </c>
      <c r="Q687" t="s">
        <v>1346</v>
      </c>
      <c r="R687" t="s">
        <v>32</v>
      </c>
      <c r="S687">
        <v>1.9</v>
      </c>
    </row>
    <row r="688" spans="1:19" x14ac:dyDescent="0.25">
      <c r="A688" t="s">
        <v>2163</v>
      </c>
      <c r="B688" t="s">
        <v>2164</v>
      </c>
      <c r="C688" t="str">
        <f>HYPERLINK("https://www.ti.com.cn/product/cn/TLV341A/samplebuy","订购和质量")</f>
        <v>订购和质量</v>
      </c>
      <c r="D688" t="s">
        <v>25</v>
      </c>
      <c r="E688">
        <v>1</v>
      </c>
      <c r="F688">
        <v>1.5</v>
      </c>
      <c r="G688">
        <v>5.5</v>
      </c>
      <c r="H688">
        <v>2.2000000000000002</v>
      </c>
      <c r="I688">
        <v>0.9</v>
      </c>
      <c r="J688" t="s">
        <v>57</v>
      </c>
      <c r="K688">
        <v>1.25</v>
      </c>
      <c r="L688" t="s">
        <v>87</v>
      </c>
      <c r="M688">
        <v>7.0000000000000007E-2</v>
      </c>
      <c r="N688" t="s">
        <v>38</v>
      </c>
      <c r="O688" t="s">
        <v>29</v>
      </c>
      <c r="P688" t="s">
        <v>1644</v>
      </c>
      <c r="Q688" t="s">
        <v>1066</v>
      </c>
      <c r="R688" t="s">
        <v>32</v>
      </c>
      <c r="S688">
        <v>1.9</v>
      </c>
    </row>
    <row r="689" spans="1:19" hidden="1" x14ac:dyDescent="0.25">
      <c r="A689" t="s">
        <v>2165</v>
      </c>
      <c r="B689" t="s">
        <v>2166</v>
      </c>
      <c r="C689" t="str">
        <f>HYPERLINK("https://www.ti.com.cn/product/cn/THS4631/samplebuy","订购和质量")</f>
        <v>订购和质量</v>
      </c>
      <c r="D689" t="s">
        <v>50</v>
      </c>
      <c r="E689">
        <v>1</v>
      </c>
      <c r="F689">
        <v>10</v>
      </c>
      <c r="G689">
        <v>32</v>
      </c>
      <c r="H689">
        <v>210</v>
      </c>
      <c r="I689">
        <v>1000</v>
      </c>
      <c r="J689" t="s">
        <v>36</v>
      </c>
      <c r="K689">
        <v>0.5</v>
      </c>
      <c r="L689" t="s">
        <v>32</v>
      </c>
      <c r="M689">
        <v>11.5</v>
      </c>
      <c r="N689" t="s">
        <v>38</v>
      </c>
      <c r="O689" t="s">
        <v>39</v>
      </c>
      <c r="P689" t="s">
        <v>2167</v>
      </c>
      <c r="Q689" t="s">
        <v>2168</v>
      </c>
      <c r="R689" t="s">
        <v>32</v>
      </c>
      <c r="S689">
        <v>2.5</v>
      </c>
    </row>
    <row r="690" spans="1:19" ht="27.6" x14ac:dyDescent="0.25">
      <c r="A690" t="s">
        <v>2169</v>
      </c>
      <c r="B690" t="s">
        <v>2170</v>
      </c>
      <c r="C690" t="str">
        <f>HYPERLINK("https://www.ti.com.cn/product/cn/TLV2474-Q1/samplebuy","订购和质量")</f>
        <v>订购和质量</v>
      </c>
      <c r="D690" t="s">
        <v>25</v>
      </c>
      <c r="E690">
        <v>4</v>
      </c>
      <c r="F690">
        <v>2.7</v>
      </c>
      <c r="G690">
        <v>6</v>
      </c>
      <c r="H690">
        <v>2.8</v>
      </c>
      <c r="I690">
        <v>1.5</v>
      </c>
      <c r="J690" s="1" t="s">
        <v>26</v>
      </c>
      <c r="K690">
        <v>2.2000000000000002</v>
      </c>
      <c r="L690" t="s">
        <v>32</v>
      </c>
      <c r="M690">
        <v>0.6</v>
      </c>
      <c r="N690" t="s">
        <v>28</v>
      </c>
      <c r="O690" t="s">
        <v>29</v>
      </c>
      <c r="P690" t="s">
        <v>2171</v>
      </c>
      <c r="Q690" t="s">
        <v>2172</v>
      </c>
      <c r="R690" t="s">
        <v>32</v>
      </c>
      <c r="S690">
        <v>0.4</v>
      </c>
    </row>
    <row r="691" spans="1:19" ht="27.6" x14ac:dyDescent="0.25">
      <c r="A691" t="s">
        <v>2173</v>
      </c>
      <c r="B691" t="s">
        <v>2174</v>
      </c>
      <c r="C691" t="str">
        <f>HYPERLINK("https://www.ti.com.cn/product/cn/TLV2474A-Q1/samplebuy","订购和质量")</f>
        <v>订购和质量</v>
      </c>
      <c r="D691" t="s">
        <v>25</v>
      </c>
      <c r="E691">
        <v>4</v>
      </c>
      <c r="F691">
        <v>2.7</v>
      </c>
      <c r="G691">
        <v>6</v>
      </c>
      <c r="H691">
        <v>2.8</v>
      </c>
      <c r="I691">
        <v>1.5</v>
      </c>
      <c r="J691" s="1" t="s">
        <v>26</v>
      </c>
      <c r="K691">
        <v>1.6</v>
      </c>
      <c r="L691" t="s">
        <v>32</v>
      </c>
      <c r="M691">
        <v>0.6</v>
      </c>
      <c r="N691" t="s">
        <v>28</v>
      </c>
      <c r="O691" t="s">
        <v>29</v>
      </c>
      <c r="P691" t="s">
        <v>2171</v>
      </c>
      <c r="Q691" t="s">
        <v>2175</v>
      </c>
      <c r="R691" t="s">
        <v>32</v>
      </c>
      <c r="S691">
        <v>0.4</v>
      </c>
    </row>
    <row r="692" spans="1:19" hidden="1" x14ac:dyDescent="0.25">
      <c r="A692" t="s">
        <v>2176</v>
      </c>
      <c r="B692" t="s">
        <v>2177</v>
      </c>
      <c r="C692" t="str">
        <f>HYPERLINK("https://www.ti.com.cn/product/cn/LMH6703/samplebuy","订购和质量")</f>
        <v>订购和质量</v>
      </c>
      <c r="D692" t="s">
        <v>50</v>
      </c>
      <c r="E692">
        <v>1</v>
      </c>
      <c r="F692">
        <v>8</v>
      </c>
      <c r="G692">
        <v>12</v>
      </c>
      <c r="H692">
        <v>1800</v>
      </c>
      <c r="I692">
        <v>4200</v>
      </c>
      <c r="J692" t="s">
        <v>36</v>
      </c>
      <c r="K692">
        <v>7</v>
      </c>
      <c r="L692" t="s">
        <v>87</v>
      </c>
      <c r="M692">
        <v>11</v>
      </c>
      <c r="N692" t="s">
        <v>38</v>
      </c>
      <c r="O692" t="s">
        <v>39</v>
      </c>
      <c r="P692" t="s">
        <v>1898</v>
      </c>
      <c r="Q692" t="s">
        <v>1432</v>
      </c>
      <c r="R692" t="s">
        <v>32</v>
      </c>
      <c r="S692">
        <v>22</v>
      </c>
    </row>
    <row r="693" spans="1:19" ht="27.6" hidden="1" x14ac:dyDescent="0.25">
      <c r="A693" t="s">
        <v>2178</v>
      </c>
      <c r="B693" t="s">
        <v>2179</v>
      </c>
      <c r="C693" t="str">
        <f>HYPERLINK("https://www.ti.com.cn/product/cn/LMH6601/samplebuy","订购和质量")</f>
        <v>订购和质量</v>
      </c>
      <c r="D693" t="s">
        <v>50</v>
      </c>
      <c r="E693">
        <v>1</v>
      </c>
      <c r="F693">
        <v>2.4</v>
      </c>
      <c r="G693">
        <v>5.5</v>
      </c>
      <c r="H693">
        <v>150</v>
      </c>
      <c r="I693">
        <v>275</v>
      </c>
      <c r="J693" s="1" t="s">
        <v>44</v>
      </c>
      <c r="K693">
        <v>2.4</v>
      </c>
      <c r="L693" t="s">
        <v>87</v>
      </c>
      <c r="M693">
        <v>9.6</v>
      </c>
      <c r="N693" t="s">
        <v>38</v>
      </c>
      <c r="O693" t="s">
        <v>39</v>
      </c>
      <c r="P693" t="s">
        <v>123</v>
      </c>
      <c r="Q693" t="s">
        <v>2180</v>
      </c>
      <c r="R693" t="s">
        <v>32</v>
      </c>
      <c r="S693">
        <v>5</v>
      </c>
    </row>
    <row r="694" spans="1:19" ht="27.6" hidden="1" x14ac:dyDescent="0.25">
      <c r="A694" t="s">
        <v>2181</v>
      </c>
      <c r="B694" t="s">
        <v>2182</v>
      </c>
      <c r="C694" t="str">
        <f>HYPERLINK("https://www.ti.com.cn/product/cn/LMH6601-Q1/samplebuy","订购和质量")</f>
        <v>订购和质量</v>
      </c>
      <c r="D694" t="s">
        <v>50</v>
      </c>
      <c r="E694">
        <v>1</v>
      </c>
      <c r="F694">
        <v>2.4</v>
      </c>
      <c r="G694">
        <v>5.5</v>
      </c>
      <c r="H694">
        <v>150</v>
      </c>
      <c r="I694">
        <v>275</v>
      </c>
      <c r="J694" s="1" t="s">
        <v>44</v>
      </c>
      <c r="K694">
        <v>2.4</v>
      </c>
      <c r="L694" t="s">
        <v>87</v>
      </c>
      <c r="M694">
        <v>9.6</v>
      </c>
      <c r="N694" t="s">
        <v>28</v>
      </c>
      <c r="O694" t="s">
        <v>39</v>
      </c>
      <c r="P694" t="s">
        <v>123</v>
      </c>
      <c r="Q694" t="s">
        <v>2183</v>
      </c>
      <c r="R694" t="s">
        <v>32</v>
      </c>
      <c r="S694">
        <v>5</v>
      </c>
    </row>
    <row r="695" spans="1:19" ht="27.6" hidden="1" x14ac:dyDescent="0.25">
      <c r="A695" t="s">
        <v>2184</v>
      </c>
      <c r="B695" t="s">
        <v>2185</v>
      </c>
      <c r="C695" t="str">
        <f>HYPERLINK("https://www.ti.com.cn/product/cn/LMP2011/samplebuy","订购和质量")</f>
        <v>订购和质量</v>
      </c>
      <c r="D695" t="s">
        <v>56</v>
      </c>
      <c r="E695">
        <v>1</v>
      </c>
      <c r="F695">
        <v>2.7</v>
      </c>
      <c r="G695">
        <v>5</v>
      </c>
      <c r="H695">
        <v>3</v>
      </c>
      <c r="I695">
        <v>4</v>
      </c>
      <c r="J695" s="1" t="s">
        <v>44</v>
      </c>
      <c r="K695">
        <v>2.5000000000000001E-2</v>
      </c>
      <c r="L695" t="s">
        <v>197</v>
      </c>
      <c r="M695">
        <v>0.91900000000000004</v>
      </c>
      <c r="N695" t="s">
        <v>38</v>
      </c>
      <c r="O695" t="s">
        <v>29</v>
      </c>
      <c r="P695" t="s">
        <v>182</v>
      </c>
      <c r="Q695" t="s">
        <v>1006</v>
      </c>
      <c r="R695" t="s">
        <v>32</v>
      </c>
      <c r="S695">
        <v>1.4999999999999999E-2</v>
      </c>
    </row>
    <row r="696" spans="1:19" ht="27.6" hidden="1" x14ac:dyDescent="0.25">
      <c r="A696" t="s">
        <v>2186</v>
      </c>
      <c r="B696" t="s">
        <v>2187</v>
      </c>
      <c r="C696" t="str">
        <f>HYPERLINK("https://www.ti.com.cn/product/cn/LMP2014MT/samplebuy","订购和质量")</f>
        <v>订购和质量</v>
      </c>
      <c r="D696" t="s">
        <v>56</v>
      </c>
      <c r="E696">
        <v>4</v>
      </c>
      <c r="F696">
        <v>2.7</v>
      </c>
      <c r="G696">
        <v>5</v>
      </c>
      <c r="H696">
        <v>3</v>
      </c>
      <c r="I696">
        <v>4</v>
      </c>
      <c r="J696" s="1" t="s">
        <v>44</v>
      </c>
      <c r="K696">
        <v>0.03</v>
      </c>
      <c r="L696" t="s">
        <v>197</v>
      </c>
      <c r="M696">
        <v>0.91900000000000004</v>
      </c>
      <c r="N696" t="s">
        <v>38</v>
      </c>
      <c r="O696" t="s">
        <v>2113</v>
      </c>
      <c r="P696" t="s">
        <v>94</v>
      </c>
      <c r="Q696" t="s">
        <v>1329</v>
      </c>
      <c r="R696" t="s">
        <v>32</v>
      </c>
      <c r="S696">
        <v>1.4999999999999999E-2</v>
      </c>
    </row>
    <row r="697" spans="1:19" hidden="1" x14ac:dyDescent="0.25">
      <c r="A697" t="s">
        <v>2188</v>
      </c>
      <c r="B697" t="s">
        <v>2189</v>
      </c>
      <c r="C697" t="str">
        <f>HYPERLINK("https://www.ti.com.cn/product/cn/OPA4820/samplebuy","订购和质量")</f>
        <v>订购和质量</v>
      </c>
      <c r="D697" t="s">
        <v>50</v>
      </c>
      <c r="E697">
        <v>4</v>
      </c>
      <c r="F697">
        <v>5</v>
      </c>
      <c r="G697">
        <v>12</v>
      </c>
      <c r="H697">
        <v>250</v>
      </c>
      <c r="I697">
        <v>240</v>
      </c>
      <c r="J697" t="s">
        <v>36</v>
      </c>
      <c r="K697">
        <v>0.8</v>
      </c>
      <c r="L697" t="s">
        <v>32</v>
      </c>
      <c r="M697">
        <v>5.6</v>
      </c>
      <c r="N697" t="s">
        <v>38</v>
      </c>
      <c r="O697" t="s">
        <v>39</v>
      </c>
      <c r="P697" t="s">
        <v>201</v>
      </c>
      <c r="Q697" t="s">
        <v>600</v>
      </c>
      <c r="R697" t="s">
        <v>32</v>
      </c>
      <c r="S697">
        <v>4</v>
      </c>
    </row>
    <row r="698" spans="1:19" ht="27.6" x14ac:dyDescent="0.25">
      <c r="A698" t="s">
        <v>2190</v>
      </c>
      <c r="B698" t="s">
        <v>2191</v>
      </c>
      <c r="C698" t="str">
        <f>HYPERLINK("https://www.ti.com.cn/product/cn/TLV272-Q1/samplebuy","订购和质量")</f>
        <v>订购和质量</v>
      </c>
      <c r="D698" t="s">
        <v>25</v>
      </c>
      <c r="E698">
        <v>2</v>
      </c>
      <c r="F698">
        <v>2.7</v>
      </c>
      <c r="G698">
        <v>16</v>
      </c>
      <c r="H698">
        <v>3</v>
      </c>
      <c r="I698">
        <v>2.1</v>
      </c>
      <c r="J698" s="1" t="s">
        <v>44</v>
      </c>
      <c r="K698">
        <v>5</v>
      </c>
      <c r="L698" t="s">
        <v>32</v>
      </c>
      <c r="M698">
        <v>0.55000000000000004</v>
      </c>
      <c r="N698" t="s">
        <v>28</v>
      </c>
      <c r="O698" t="s">
        <v>29</v>
      </c>
      <c r="P698" t="s">
        <v>40</v>
      </c>
      <c r="Q698" t="s">
        <v>2192</v>
      </c>
      <c r="R698" t="s">
        <v>32</v>
      </c>
      <c r="S698">
        <v>2</v>
      </c>
    </row>
    <row r="699" spans="1:19" ht="27.6" x14ac:dyDescent="0.25">
      <c r="A699" t="s">
        <v>2193</v>
      </c>
      <c r="B699" t="s">
        <v>2194</v>
      </c>
      <c r="C699" t="str">
        <f>HYPERLINK("https://www.ti.com.cn/product/cn/TLV274-Q1/samplebuy","订购和质量")</f>
        <v>订购和质量</v>
      </c>
      <c r="D699" t="s">
        <v>25</v>
      </c>
      <c r="E699">
        <v>4</v>
      </c>
      <c r="F699">
        <v>2.7</v>
      </c>
      <c r="G699">
        <v>16</v>
      </c>
      <c r="H699">
        <v>3</v>
      </c>
      <c r="I699">
        <v>2.1</v>
      </c>
      <c r="J699" s="1" t="s">
        <v>44</v>
      </c>
      <c r="K699">
        <v>5</v>
      </c>
      <c r="L699" t="s">
        <v>32</v>
      </c>
      <c r="M699">
        <v>0.55000000000000004</v>
      </c>
      <c r="N699" t="s">
        <v>28</v>
      </c>
      <c r="O699" t="s">
        <v>29</v>
      </c>
      <c r="P699" t="s">
        <v>201</v>
      </c>
      <c r="Q699" t="s">
        <v>1398</v>
      </c>
      <c r="R699" t="s">
        <v>32</v>
      </c>
      <c r="S699">
        <v>2</v>
      </c>
    </row>
    <row r="700" spans="1:19" hidden="1" x14ac:dyDescent="0.25">
      <c r="A700" t="s">
        <v>2195</v>
      </c>
      <c r="B700" t="s">
        <v>2196</v>
      </c>
      <c r="C700" t="str">
        <f>HYPERLINK("https://www.ti.com.cn/product/cn/OPA2694/samplebuy","订购和质量")</f>
        <v>订购和质量</v>
      </c>
      <c r="D700" t="s">
        <v>50</v>
      </c>
      <c r="E700">
        <v>2</v>
      </c>
      <c r="F700">
        <v>7</v>
      </c>
      <c r="G700">
        <v>12.6</v>
      </c>
      <c r="H700">
        <v>1500</v>
      </c>
      <c r="I700">
        <v>1700</v>
      </c>
      <c r="J700" t="s">
        <v>36</v>
      </c>
      <c r="K700">
        <v>3.2</v>
      </c>
      <c r="L700" t="s">
        <v>32</v>
      </c>
      <c r="M700">
        <v>5.8</v>
      </c>
      <c r="N700" t="s">
        <v>38</v>
      </c>
      <c r="O700" t="s">
        <v>39</v>
      </c>
      <c r="P700" t="s">
        <v>40</v>
      </c>
      <c r="Q700" t="s">
        <v>2197</v>
      </c>
      <c r="R700" t="s">
        <v>32</v>
      </c>
      <c r="S700">
        <v>15</v>
      </c>
    </row>
    <row r="701" spans="1:19" x14ac:dyDescent="0.25">
      <c r="A701" t="s">
        <v>2198</v>
      </c>
      <c r="B701" t="s">
        <v>2199</v>
      </c>
      <c r="C701" t="str">
        <f>HYPERLINK("https://www.ti.com.cn/product/cn/TL3414A/samplebuy","订购和质量")</f>
        <v>订购和质量</v>
      </c>
      <c r="D701" t="s">
        <v>25</v>
      </c>
      <c r="E701">
        <v>2</v>
      </c>
      <c r="F701">
        <v>3</v>
      </c>
      <c r="G701">
        <v>15</v>
      </c>
      <c r="H701">
        <v>1.1000000000000001</v>
      </c>
      <c r="I701">
        <v>0.83</v>
      </c>
      <c r="J701" t="s">
        <v>127</v>
      </c>
      <c r="K701">
        <v>5</v>
      </c>
      <c r="L701" t="s">
        <v>32</v>
      </c>
      <c r="M701">
        <v>2</v>
      </c>
      <c r="N701" t="s">
        <v>38</v>
      </c>
      <c r="O701" t="s">
        <v>39</v>
      </c>
      <c r="P701" t="s">
        <v>1508</v>
      </c>
      <c r="Q701" t="s">
        <v>2200</v>
      </c>
      <c r="R701" t="s">
        <v>32</v>
      </c>
      <c r="S701">
        <v>0</v>
      </c>
    </row>
    <row r="702" spans="1:19" ht="27.6" x14ac:dyDescent="0.25">
      <c r="A702" t="s">
        <v>2201</v>
      </c>
      <c r="B702" t="s">
        <v>2202</v>
      </c>
      <c r="C702" t="str">
        <f>HYPERLINK("https://www.ti.com.cn/product/cn/TLV2371-Q1/samplebuy","订购和质量")</f>
        <v>订购和质量</v>
      </c>
      <c r="D702" t="s">
        <v>25</v>
      </c>
      <c r="E702">
        <v>1</v>
      </c>
      <c r="F702">
        <v>2.7</v>
      </c>
      <c r="G702">
        <v>16</v>
      </c>
      <c r="H702">
        <v>3</v>
      </c>
      <c r="I702">
        <v>2.4</v>
      </c>
      <c r="J702" s="1" t="s">
        <v>26</v>
      </c>
      <c r="K702">
        <v>4.5</v>
      </c>
      <c r="L702" t="s">
        <v>32</v>
      </c>
      <c r="M702">
        <v>0.55000000000000004</v>
      </c>
      <c r="N702" t="s">
        <v>28</v>
      </c>
      <c r="O702" t="s">
        <v>29</v>
      </c>
      <c r="P702" t="s">
        <v>182</v>
      </c>
      <c r="Q702" t="s">
        <v>570</v>
      </c>
      <c r="R702" t="s">
        <v>32</v>
      </c>
      <c r="S702">
        <v>2</v>
      </c>
    </row>
    <row r="703" spans="1:19" ht="27.6" x14ac:dyDescent="0.25">
      <c r="A703" t="s">
        <v>2203</v>
      </c>
      <c r="B703" t="s">
        <v>2204</v>
      </c>
      <c r="C703" t="str">
        <f>HYPERLINK("https://www.ti.com.cn/product/cn/TLV271-Q1/samplebuy","订购和质量")</f>
        <v>订购和质量</v>
      </c>
      <c r="D703" t="s">
        <v>25</v>
      </c>
      <c r="E703">
        <v>1</v>
      </c>
      <c r="F703">
        <v>2.7</v>
      </c>
      <c r="G703">
        <v>16</v>
      </c>
      <c r="H703">
        <v>3</v>
      </c>
      <c r="I703">
        <v>2.1</v>
      </c>
      <c r="J703" s="1" t="s">
        <v>44</v>
      </c>
      <c r="K703">
        <v>5</v>
      </c>
      <c r="L703" t="s">
        <v>32</v>
      </c>
      <c r="M703">
        <v>0.55000000000000004</v>
      </c>
      <c r="N703" t="s">
        <v>28</v>
      </c>
      <c r="O703" t="s">
        <v>29</v>
      </c>
      <c r="P703" t="s">
        <v>182</v>
      </c>
      <c r="Q703" t="s">
        <v>617</v>
      </c>
      <c r="R703" t="s">
        <v>32</v>
      </c>
      <c r="S703">
        <v>2</v>
      </c>
    </row>
    <row r="704" spans="1:19" ht="27.6" x14ac:dyDescent="0.25">
      <c r="A704" t="s">
        <v>2205</v>
      </c>
      <c r="B704" t="s">
        <v>2206</v>
      </c>
      <c r="C704" t="str">
        <f>HYPERLINK("https://www.ti.com.cn/product/cn/TLV2471-Q1/samplebuy","订购和质量")</f>
        <v>订购和质量</v>
      </c>
      <c r="D704" t="s">
        <v>25</v>
      </c>
      <c r="E704">
        <v>1</v>
      </c>
      <c r="F704">
        <v>2.7</v>
      </c>
      <c r="G704">
        <v>6</v>
      </c>
      <c r="H704">
        <v>2.8</v>
      </c>
      <c r="I704">
        <v>1.5</v>
      </c>
      <c r="J704" s="1" t="s">
        <v>26</v>
      </c>
      <c r="K704">
        <v>2.2000000000000002</v>
      </c>
      <c r="L704" t="s">
        <v>32</v>
      </c>
      <c r="M704">
        <v>0.6</v>
      </c>
      <c r="N704" t="s">
        <v>28</v>
      </c>
      <c r="O704" t="s">
        <v>29</v>
      </c>
      <c r="P704" t="s">
        <v>79</v>
      </c>
      <c r="Q704" t="s">
        <v>2207</v>
      </c>
      <c r="R704" t="s">
        <v>32</v>
      </c>
      <c r="S704">
        <v>0.4</v>
      </c>
    </row>
    <row r="705" spans="1:19" hidden="1" x14ac:dyDescent="0.25">
      <c r="A705" t="s">
        <v>2208</v>
      </c>
      <c r="B705" t="s">
        <v>2209</v>
      </c>
      <c r="C705" t="str">
        <f>HYPERLINK("https://www.ti.com.cn/product/cn/OPA694/samplebuy","订购和质量")</f>
        <v>订购和质量</v>
      </c>
      <c r="D705" t="s">
        <v>50</v>
      </c>
      <c r="E705">
        <v>1</v>
      </c>
      <c r="F705">
        <v>7</v>
      </c>
      <c r="G705">
        <v>12.6</v>
      </c>
      <c r="H705">
        <v>1500</v>
      </c>
      <c r="I705">
        <v>1700</v>
      </c>
      <c r="J705" t="s">
        <v>36</v>
      </c>
      <c r="K705">
        <v>3</v>
      </c>
      <c r="L705" t="s">
        <v>32</v>
      </c>
      <c r="M705">
        <v>5.8</v>
      </c>
      <c r="N705" t="s">
        <v>38</v>
      </c>
      <c r="O705" t="s">
        <v>39</v>
      </c>
      <c r="P705" t="s">
        <v>182</v>
      </c>
      <c r="Q705" t="s">
        <v>2210</v>
      </c>
      <c r="R705" t="s">
        <v>32</v>
      </c>
      <c r="S705">
        <v>15</v>
      </c>
    </row>
    <row r="706" spans="1:19" ht="27.6" hidden="1" x14ac:dyDescent="0.25">
      <c r="A706" t="s">
        <v>2211</v>
      </c>
      <c r="B706" t="s">
        <v>2212</v>
      </c>
      <c r="C706" t="str">
        <f>HYPERLINK("https://www.ti.com.cn/product/cn/OPA358/samplebuy","订购和质量")</f>
        <v>订购和质量</v>
      </c>
      <c r="D706" t="s">
        <v>50</v>
      </c>
      <c r="E706">
        <v>1</v>
      </c>
      <c r="F706">
        <v>2.7</v>
      </c>
      <c r="G706">
        <v>3.6</v>
      </c>
      <c r="H706">
        <v>80</v>
      </c>
      <c r="I706">
        <v>55</v>
      </c>
      <c r="J706" s="1" t="s">
        <v>44</v>
      </c>
      <c r="K706">
        <v>6</v>
      </c>
      <c r="L706" t="s">
        <v>87</v>
      </c>
      <c r="M706">
        <v>5.2</v>
      </c>
      <c r="N706" t="s">
        <v>38</v>
      </c>
      <c r="O706" t="s">
        <v>39</v>
      </c>
      <c r="P706" t="s">
        <v>123</v>
      </c>
      <c r="Q706" t="s">
        <v>2213</v>
      </c>
      <c r="R706" t="s">
        <v>32</v>
      </c>
      <c r="S706">
        <v>5</v>
      </c>
    </row>
    <row r="707" spans="1:19" ht="27.6" hidden="1" x14ac:dyDescent="0.25">
      <c r="A707" t="s">
        <v>2214</v>
      </c>
      <c r="B707" t="s">
        <v>2215</v>
      </c>
      <c r="C707" t="str">
        <f>HYPERLINK("https://www.ti.com.cn/product/cn/OPA727/samplebuy","订购和质量")</f>
        <v>订购和质量</v>
      </c>
      <c r="D707" t="s">
        <v>56</v>
      </c>
      <c r="E707">
        <v>1</v>
      </c>
      <c r="F707">
        <v>4</v>
      </c>
      <c r="G707">
        <v>12</v>
      </c>
      <c r="H707">
        <v>20</v>
      </c>
      <c r="I707">
        <v>30</v>
      </c>
      <c r="J707" s="1" t="s">
        <v>44</v>
      </c>
      <c r="K707">
        <v>0.15</v>
      </c>
      <c r="L707" s="1" t="s">
        <v>122</v>
      </c>
      <c r="M707">
        <v>4.3</v>
      </c>
      <c r="N707" t="s">
        <v>38</v>
      </c>
      <c r="O707" t="s">
        <v>39</v>
      </c>
      <c r="P707" t="s">
        <v>2216</v>
      </c>
      <c r="Q707" t="s">
        <v>1493</v>
      </c>
      <c r="R707" t="s">
        <v>32</v>
      </c>
      <c r="S707">
        <v>0.6</v>
      </c>
    </row>
    <row r="708" spans="1:19" ht="27.6" hidden="1" x14ac:dyDescent="0.25">
      <c r="A708" t="s">
        <v>2217</v>
      </c>
      <c r="B708" t="s">
        <v>2218</v>
      </c>
      <c r="C708" t="str">
        <f>HYPERLINK("https://www.ti.com.cn/product/cn/OPA728/samplebuy","订购和质量")</f>
        <v>订购和质量</v>
      </c>
      <c r="D708" t="s">
        <v>56</v>
      </c>
      <c r="E708">
        <v>1</v>
      </c>
      <c r="F708">
        <v>4</v>
      </c>
      <c r="G708">
        <v>12</v>
      </c>
      <c r="H708">
        <v>20</v>
      </c>
      <c r="I708">
        <v>30</v>
      </c>
      <c r="J708" s="1" t="s">
        <v>44</v>
      </c>
      <c r="K708">
        <v>0.15</v>
      </c>
      <c r="L708" s="1" t="s">
        <v>122</v>
      </c>
      <c r="M708">
        <v>4.3</v>
      </c>
      <c r="N708" t="s">
        <v>38</v>
      </c>
      <c r="O708" t="s">
        <v>29</v>
      </c>
      <c r="P708" t="s">
        <v>2216</v>
      </c>
      <c r="Q708" t="s">
        <v>2219</v>
      </c>
      <c r="R708" t="s">
        <v>32</v>
      </c>
      <c r="S708">
        <v>0.6</v>
      </c>
    </row>
    <row r="709" spans="1:19" ht="27.6" hidden="1" x14ac:dyDescent="0.25">
      <c r="A709" t="s">
        <v>2220</v>
      </c>
      <c r="B709" t="s">
        <v>2221</v>
      </c>
      <c r="C709" t="str">
        <f>HYPERLINK("https://www.ti.com.cn/product/cn/OPA2381/samplebuy","订购和质量")</f>
        <v>订购和质量</v>
      </c>
      <c r="D709" t="s">
        <v>56</v>
      </c>
      <c r="E709">
        <v>2</v>
      </c>
      <c r="F709">
        <v>2.7</v>
      </c>
      <c r="G709">
        <v>5.5</v>
      </c>
      <c r="H709">
        <v>18</v>
      </c>
      <c r="I709">
        <v>12</v>
      </c>
      <c r="J709" s="1" t="s">
        <v>44</v>
      </c>
      <c r="K709">
        <v>2.5000000000000001E-2</v>
      </c>
      <c r="L709" t="s">
        <v>188</v>
      </c>
      <c r="M709">
        <v>0.8</v>
      </c>
      <c r="N709" t="s">
        <v>38</v>
      </c>
      <c r="O709" t="s">
        <v>29</v>
      </c>
      <c r="P709" t="s">
        <v>2216</v>
      </c>
      <c r="Q709" t="s">
        <v>1811</v>
      </c>
      <c r="R709" t="s">
        <v>32</v>
      </c>
      <c r="S709">
        <v>0.03</v>
      </c>
    </row>
    <row r="710" spans="1:19" ht="27.6" hidden="1" x14ac:dyDescent="0.25">
      <c r="A710" t="s">
        <v>2222</v>
      </c>
      <c r="B710" t="s">
        <v>2223</v>
      </c>
      <c r="C710" t="str">
        <f>HYPERLINK("https://www.ti.com.cn/product/cn/TLC2264A-Q1/samplebuy","订购和质量")</f>
        <v>订购和质量</v>
      </c>
      <c r="D710" t="s">
        <v>56</v>
      </c>
      <c r="E710">
        <v>4</v>
      </c>
      <c r="F710">
        <v>4.4000000000000004</v>
      </c>
      <c r="G710">
        <v>16</v>
      </c>
      <c r="H710">
        <v>0.71</v>
      </c>
      <c r="I710">
        <v>0.55000000000000004</v>
      </c>
      <c r="J710" s="1" t="s">
        <v>44</v>
      </c>
      <c r="K710">
        <v>0.95</v>
      </c>
      <c r="L710" t="s">
        <v>1152</v>
      </c>
      <c r="M710">
        <v>0.21249999999999999</v>
      </c>
      <c r="N710" t="s">
        <v>28</v>
      </c>
      <c r="O710" t="s">
        <v>29</v>
      </c>
      <c r="P710" t="s">
        <v>94</v>
      </c>
      <c r="Q710" t="s">
        <v>1220</v>
      </c>
      <c r="R710" t="s">
        <v>32</v>
      </c>
      <c r="S710">
        <v>2</v>
      </c>
    </row>
    <row r="711" spans="1:19" ht="27.6" hidden="1" x14ac:dyDescent="0.25">
      <c r="A711" t="s">
        <v>2224</v>
      </c>
      <c r="B711" t="s">
        <v>2225</v>
      </c>
      <c r="C711" t="str">
        <f>HYPERLINK("https://www.ti.com.cn/product/cn/OPA830/samplebuy","订购和质量")</f>
        <v>订购和质量</v>
      </c>
      <c r="D711" t="s">
        <v>50</v>
      </c>
      <c r="E711">
        <v>1</v>
      </c>
      <c r="F711">
        <v>2.8</v>
      </c>
      <c r="G711">
        <v>11</v>
      </c>
      <c r="H711">
        <v>110</v>
      </c>
      <c r="I711">
        <v>600</v>
      </c>
      <c r="J711" s="1" t="s">
        <v>44</v>
      </c>
      <c r="K711">
        <v>7</v>
      </c>
      <c r="L711" t="s">
        <v>32</v>
      </c>
      <c r="M711">
        <v>4.25</v>
      </c>
      <c r="N711" t="s">
        <v>38</v>
      </c>
      <c r="O711" t="s">
        <v>39</v>
      </c>
      <c r="P711" t="s">
        <v>182</v>
      </c>
      <c r="Q711" t="s">
        <v>2226</v>
      </c>
      <c r="R711" t="s">
        <v>32</v>
      </c>
      <c r="S711">
        <v>25</v>
      </c>
    </row>
    <row r="712" spans="1:19" ht="27.6" hidden="1" x14ac:dyDescent="0.25">
      <c r="A712" t="s">
        <v>2227</v>
      </c>
      <c r="B712" t="s">
        <v>2228</v>
      </c>
      <c r="C712" t="str">
        <f>HYPERLINK("https://www.ti.com.cn/product/cn/OPA832/samplebuy","订购和质量")</f>
        <v>订购和质量</v>
      </c>
      <c r="D712" t="s">
        <v>50</v>
      </c>
      <c r="E712">
        <v>1</v>
      </c>
      <c r="F712">
        <v>2.8</v>
      </c>
      <c r="G712">
        <v>11</v>
      </c>
      <c r="H712">
        <v>160</v>
      </c>
      <c r="I712">
        <v>350</v>
      </c>
      <c r="J712" s="1" t="s">
        <v>44</v>
      </c>
      <c r="K712">
        <v>7</v>
      </c>
      <c r="L712" t="s">
        <v>32</v>
      </c>
      <c r="M712">
        <v>4.25</v>
      </c>
      <c r="N712" t="s">
        <v>38</v>
      </c>
      <c r="O712" t="s">
        <v>39</v>
      </c>
      <c r="P712" t="s">
        <v>182</v>
      </c>
      <c r="Q712" t="s">
        <v>2229</v>
      </c>
      <c r="R712" t="s">
        <v>32</v>
      </c>
      <c r="S712">
        <v>20</v>
      </c>
    </row>
    <row r="713" spans="1:19" x14ac:dyDescent="0.25">
      <c r="A713" t="s">
        <v>2230</v>
      </c>
      <c r="B713" t="s">
        <v>2231</v>
      </c>
      <c r="C713" t="str">
        <f>HYPERLINK("https://www.ti.com.cn/product/cn/TLE2071A-Q1/samplebuy","订购和质量")</f>
        <v>订购和质量</v>
      </c>
      <c r="D713" t="s">
        <v>25</v>
      </c>
      <c r="E713">
        <v>1</v>
      </c>
      <c r="F713">
        <v>4.5</v>
      </c>
      <c r="G713">
        <v>38</v>
      </c>
      <c r="H713">
        <v>10</v>
      </c>
      <c r="I713">
        <v>40</v>
      </c>
      <c r="J713" t="s">
        <v>280</v>
      </c>
      <c r="K713">
        <v>2</v>
      </c>
      <c r="L713" t="s">
        <v>32</v>
      </c>
      <c r="M713">
        <v>1.7</v>
      </c>
      <c r="N713" t="s">
        <v>28</v>
      </c>
      <c r="O713" t="s">
        <v>29</v>
      </c>
      <c r="P713" t="s">
        <v>40</v>
      </c>
      <c r="Q713" t="s">
        <v>476</v>
      </c>
      <c r="R713" t="s">
        <v>32</v>
      </c>
      <c r="S713">
        <v>3.2</v>
      </c>
    </row>
    <row r="714" spans="1:19" ht="27.6" x14ac:dyDescent="0.25">
      <c r="A714" t="s">
        <v>2232</v>
      </c>
      <c r="B714" t="s">
        <v>2233</v>
      </c>
      <c r="C714" t="str">
        <f>HYPERLINK("https://www.ti.com.cn/product/cn/LMV341/samplebuy","订购和质量")</f>
        <v>订购和质量</v>
      </c>
      <c r="D714" t="s">
        <v>25</v>
      </c>
      <c r="E714">
        <v>1</v>
      </c>
      <c r="F714">
        <v>2.5</v>
      </c>
      <c r="G714">
        <v>5.5</v>
      </c>
      <c r="H714">
        <v>1</v>
      </c>
      <c r="I714">
        <v>1</v>
      </c>
      <c r="J714" s="1" t="s">
        <v>44</v>
      </c>
      <c r="K714">
        <v>4</v>
      </c>
      <c r="L714" t="s">
        <v>87</v>
      </c>
      <c r="M714">
        <v>0.107</v>
      </c>
      <c r="N714" t="s">
        <v>38</v>
      </c>
      <c r="O714" t="s">
        <v>29</v>
      </c>
      <c r="P714" t="s">
        <v>1644</v>
      </c>
      <c r="Q714" t="s">
        <v>1509</v>
      </c>
      <c r="R714" t="s">
        <v>32</v>
      </c>
      <c r="S714">
        <v>1.9</v>
      </c>
    </row>
    <row r="715" spans="1:19" ht="27.6" hidden="1" x14ac:dyDescent="0.25">
      <c r="A715" t="s">
        <v>2234</v>
      </c>
      <c r="B715" t="s">
        <v>2235</v>
      </c>
      <c r="C715" t="str">
        <f>HYPERLINK("https://www.ti.com.cn/product/cn/OPA381/samplebuy","订购和质量")</f>
        <v>订购和质量</v>
      </c>
      <c r="D715" t="s">
        <v>56</v>
      </c>
      <c r="E715">
        <v>1</v>
      </c>
      <c r="F715">
        <v>2.7</v>
      </c>
      <c r="G715">
        <v>5.5</v>
      </c>
      <c r="H715">
        <v>18</v>
      </c>
      <c r="I715">
        <v>12</v>
      </c>
      <c r="J715" s="1" t="s">
        <v>44</v>
      </c>
      <c r="K715">
        <v>2.5000000000000001E-2</v>
      </c>
      <c r="L715" t="s">
        <v>188</v>
      </c>
      <c r="M715">
        <v>0.8</v>
      </c>
      <c r="N715" t="s">
        <v>38</v>
      </c>
      <c r="O715" t="s">
        <v>29</v>
      </c>
      <c r="P715" t="s">
        <v>2216</v>
      </c>
      <c r="Q715" t="s">
        <v>718</v>
      </c>
      <c r="R715" t="s">
        <v>32</v>
      </c>
      <c r="S715">
        <v>0.03</v>
      </c>
    </row>
    <row r="716" spans="1:19" x14ac:dyDescent="0.25">
      <c r="A716" t="s">
        <v>2236</v>
      </c>
      <c r="B716" t="s">
        <v>2237</v>
      </c>
      <c r="C716" t="str">
        <f>HYPERLINK("https://www.ti.com.cn/product/cn/LM6211/samplebuy","订购和质量")</f>
        <v>订购和质量</v>
      </c>
      <c r="D716" t="s">
        <v>25</v>
      </c>
      <c r="E716">
        <v>1</v>
      </c>
      <c r="F716">
        <v>5</v>
      </c>
      <c r="G716">
        <v>24</v>
      </c>
      <c r="H716">
        <v>17</v>
      </c>
      <c r="I716">
        <v>5.5</v>
      </c>
      <c r="J716" t="s">
        <v>57</v>
      </c>
      <c r="K716">
        <v>2.5</v>
      </c>
      <c r="L716" t="s">
        <v>32</v>
      </c>
      <c r="M716">
        <v>0.96</v>
      </c>
      <c r="N716" t="s">
        <v>38</v>
      </c>
      <c r="O716" t="s">
        <v>29</v>
      </c>
      <c r="P716" t="s">
        <v>79</v>
      </c>
      <c r="Q716" t="s">
        <v>2238</v>
      </c>
      <c r="R716" t="s">
        <v>32</v>
      </c>
      <c r="S716">
        <v>2</v>
      </c>
    </row>
    <row r="717" spans="1:19" x14ac:dyDescent="0.25">
      <c r="A717" t="s">
        <v>2239</v>
      </c>
      <c r="B717" t="s">
        <v>2240</v>
      </c>
      <c r="C717" t="str">
        <f>HYPERLINK("https://www.ti.com.cn/product/cn/SA5534/samplebuy","订购和质量")</f>
        <v>订购和质量</v>
      </c>
      <c r="D717" t="s">
        <v>35</v>
      </c>
      <c r="E717">
        <v>1</v>
      </c>
      <c r="F717">
        <v>10</v>
      </c>
      <c r="G717">
        <v>30</v>
      </c>
      <c r="H717">
        <v>10</v>
      </c>
      <c r="I717">
        <v>13</v>
      </c>
      <c r="J717" t="s">
        <v>36</v>
      </c>
      <c r="K717">
        <v>4</v>
      </c>
      <c r="L717" t="s">
        <v>1275</v>
      </c>
      <c r="M717">
        <v>4</v>
      </c>
      <c r="N717" t="s">
        <v>38</v>
      </c>
      <c r="O717" t="s">
        <v>39</v>
      </c>
      <c r="P717" t="s">
        <v>2241</v>
      </c>
      <c r="Q717" t="s">
        <v>2242</v>
      </c>
      <c r="R717" t="s">
        <v>32</v>
      </c>
      <c r="S717">
        <v>0</v>
      </c>
    </row>
    <row r="718" spans="1:19" x14ac:dyDescent="0.25">
      <c r="A718" t="s">
        <v>2243</v>
      </c>
      <c r="B718" t="s">
        <v>2244</v>
      </c>
      <c r="C718" t="str">
        <f>HYPERLINK("https://www.ti.com.cn/product/cn/SA5534A/samplebuy","订购和质量")</f>
        <v>订购和质量</v>
      </c>
      <c r="D718" t="s">
        <v>35</v>
      </c>
      <c r="E718">
        <v>1</v>
      </c>
      <c r="F718">
        <v>10</v>
      </c>
      <c r="G718">
        <v>30</v>
      </c>
      <c r="H718">
        <v>10</v>
      </c>
      <c r="I718">
        <v>13</v>
      </c>
      <c r="J718" t="s">
        <v>36</v>
      </c>
      <c r="K718">
        <v>4</v>
      </c>
      <c r="L718" t="s">
        <v>1275</v>
      </c>
      <c r="M718">
        <v>4</v>
      </c>
      <c r="N718" t="s">
        <v>38</v>
      </c>
      <c r="O718" t="s">
        <v>39</v>
      </c>
      <c r="P718" t="s">
        <v>1908</v>
      </c>
      <c r="Q718" t="s">
        <v>2192</v>
      </c>
      <c r="R718" t="s">
        <v>32</v>
      </c>
      <c r="S718">
        <v>0</v>
      </c>
    </row>
    <row r="719" spans="1:19" ht="27.6" x14ac:dyDescent="0.25">
      <c r="A719" t="s">
        <v>2245</v>
      </c>
      <c r="B719" t="s">
        <v>2246</v>
      </c>
      <c r="C719" t="str">
        <f>HYPERLINK("https://www.ti.com.cn/product/cn/LMV791/samplebuy","订购和质量")</f>
        <v>订购和质量</v>
      </c>
      <c r="D719" t="s">
        <v>25</v>
      </c>
      <c r="E719">
        <v>1</v>
      </c>
      <c r="F719">
        <v>1.8</v>
      </c>
      <c r="G719">
        <v>5</v>
      </c>
      <c r="H719">
        <v>17</v>
      </c>
      <c r="I719">
        <v>9.5</v>
      </c>
      <c r="J719" s="1" t="s">
        <v>44</v>
      </c>
      <c r="K719">
        <v>1.35</v>
      </c>
      <c r="L719" t="s">
        <v>87</v>
      </c>
      <c r="M719">
        <v>1.1499999999999999</v>
      </c>
      <c r="N719" t="s">
        <v>38</v>
      </c>
      <c r="O719" t="s">
        <v>29</v>
      </c>
      <c r="P719" t="s">
        <v>1784</v>
      </c>
      <c r="Q719" t="s">
        <v>532</v>
      </c>
      <c r="R719" t="s">
        <v>32</v>
      </c>
      <c r="S719">
        <v>1</v>
      </c>
    </row>
    <row r="720" spans="1:19" ht="27.6" hidden="1" x14ac:dyDescent="0.25">
      <c r="A720" t="s">
        <v>2247</v>
      </c>
      <c r="B720" t="s">
        <v>2248</v>
      </c>
      <c r="C720" t="str">
        <f>HYPERLINK("https://www.ti.com.cn/product/cn/LMH6572/samplebuy","订购和质量")</f>
        <v>订购和质量</v>
      </c>
      <c r="D720" t="s">
        <v>50</v>
      </c>
      <c r="E720">
        <v>3</v>
      </c>
      <c r="F720">
        <v>6</v>
      </c>
      <c r="G720">
        <v>12</v>
      </c>
      <c r="H720" t="s">
        <v>32</v>
      </c>
      <c r="I720">
        <v>1400</v>
      </c>
      <c r="J720" t="s">
        <v>32</v>
      </c>
      <c r="K720">
        <v>14</v>
      </c>
      <c r="L720" s="1" t="s">
        <v>698</v>
      </c>
      <c r="M720">
        <v>20</v>
      </c>
      <c r="N720" t="s">
        <v>38</v>
      </c>
      <c r="O720" t="s">
        <v>39</v>
      </c>
      <c r="P720" t="s">
        <v>1741</v>
      </c>
      <c r="Q720" t="s">
        <v>2249</v>
      </c>
      <c r="R720" t="s">
        <v>32</v>
      </c>
      <c r="S720">
        <v>27</v>
      </c>
    </row>
    <row r="721" spans="1:19" hidden="1" x14ac:dyDescent="0.25">
      <c r="A721" t="s">
        <v>2250</v>
      </c>
      <c r="B721" t="s">
        <v>2251</v>
      </c>
      <c r="C721" t="str">
        <f>HYPERLINK("https://www.ti.com.cn/product/cn/THS4304/samplebuy","订购和质量")</f>
        <v>订购和质量</v>
      </c>
      <c r="D721" t="s">
        <v>50</v>
      </c>
      <c r="E721">
        <v>1</v>
      </c>
      <c r="F721">
        <v>2.7</v>
      </c>
      <c r="G721">
        <v>5</v>
      </c>
      <c r="H721">
        <v>3000</v>
      </c>
      <c r="I721">
        <v>790</v>
      </c>
      <c r="J721" t="s">
        <v>36</v>
      </c>
      <c r="K721">
        <v>4</v>
      </c>
      <c r="L721" t="s">
        <v>32</v>
      </c>
      <c r="M721">
        <v>18</v>
      </c>
      <c r="N721" t="s">
        <v>38</v>
      </c>
      <c r="O721" t="s">
        <v>39</v>
      </c>
      <c r="P721" t="s">
        <v>322</v>
      </c>
      <c r="Q721" t="s">
        <v>2252</v>
      </c>
      <c r="R721" t="s">
        <v>32</v>
      </c>
      <c r="S721">
        <v>5</v>
      </c>
    </row>
    <row r="722" spans="1:19" ht="27.6" x14ac:dyDescent="0.25">
      <c r="A722" t="s">
        <v>2253</v>
      </c>
      <c r="B722" t="s">
        <v>2254</v>
      </c>
      <c r="C722" t="str">
        <f>HYPERLINK("https://www.ti.com.cn/product/cn/TLV2372-Q1/samplebuy","订购和质量")</f>
        <v>订购和质量</v>
      </c>
      <c r="D722" t="s">
        <v>25</v>
      </c>
      <c r="E722">
        <v>2</v>
      </c>
      <c r="F722">
        <v>2.7</v>
      </c>
      <c r="G722">
        <v>16</v>
      </c>
      <c r="H722">
        <v>3</v>
      </c>
      <c r="I722">
        <v>2.4</v>
      </c>
      <c r="J722" s="1" t="s">
        <v>26</v>
      </c>
      <c r="K722">
        <v>4.5</v>
      </c>
      <c r="L722" t="s">
        <v>32</v>
      </c>
      <c r="M722">
        <v>0.55000000000000004</v>
      </c>
      <c r="N722" t="s">
        <v>28</v>
      </c>
      <c r="O722" t="s">
        <v>29</v>
      </c>
      <c r="P722" t="s">
        <v>40</v>
      </c>
      <c r="Q722" t="s">
        <v>2255</v>
      </c>
      <c r="R722" t="s">
        <v>32</v>
      </c>
      <c r="S722">
        <v>2</v>
      </c>
    </row>
    <row r="723" spans="1:19" ht="27.6" x14ac:dyDescent="0.25">
      <c r="A723" t="s">
        <v>2256</v>
      </c>
      <c r="B723" t="s">
        <v>2257</v>
      </c>
      <c r="C723" t="str">
        <f>HYPERLINK("https://www.ti.com.cn/product/cn/TLV2374-Q1/samplebuy","订购和质量")</f>
        <v>订购和质量</v>
      </c>
      <c r="D723" t="s">
        <v>25</v>
      </c>
      <c r="E723">
        <v>4</v>
      </c>
      <c r="F723">
        <v>2.7</v>
      </c>
      <c r="G723">
        <v>16</v>
      </c>
      <c r="H723">
        <v>3</v>
      </c>
      <c r="I723">
        <v>2.4</v>
      </c>
      <c r="J723" s="1" t="s">
        <v>26</v>
      </c>
      <c r="K723">
        <v>4.5</v>
      </c>
      <c r="L723" t="s">
        <v>32</v>
      </c>
      <c r="M723">
        <v>0.55000000000000004</v>
      </c>
      <c r="N723" t="s">
        <v>28</v>
      </c>
      <c r="O723" t="s">
        <v>29</v>
      </c>
      <c r="P723" t="s">
        <v>201</v>
      </c>
      <c r="Q723" t="s">
        <v>1899</v>
      </c>
      <c r="R723" t="s">
        <v>32</v>
      </c>
      <c r="S723">
        <v>2</v>
      </c>
    </row>
    <row r="724" spans="1:19" x14ac:dyDescent="0.25">
      <c r="A724" t="s">
        <v>2258</v>
      </c>
      <c r="B724" t="s">
        <v>2259</v>
      </c>
      <c r="C724" t="str">
        <f>HYPERLINK("https://www.ti.com.cn/product/cn/LM2902K/samplebuy","订购和质量")</f>
        <v>订购和质量</v>
      </c>
      <c r="D724" t="s">
        <v>25</v>
      </c>
      <c r="E724">
        <v>4</v>
      </c>
      <c r="F724">
        <v>3</v>
      </c>
      <c r="G724">
        <v>26</v>
      </c>
      <c r="H724">
        <v>1.2</v>
      </c>
      <c r="I724">
        <v>0.5</v>
      </c>
      <c r="J724" t="s">
        <v>127</v>
      </c>
      <c r="K724">
        <v>7</v>
      </c>
      <c r="L724" t="s">
        <v>1275</v>
      </c>
      <c r="M724">
        <v>0.17499999999999999</v>
      </c>
      <c r="N724" t="s">
        <v>38</v>
      </c>
      <c r="O724" t="s">
        <v>29</v>
      </c>
      <c r="P724" t="s">
        <v>2260</v>
      </c>
      <c r="Q724" t="s">
        <v>2261</v>
      </c>
      <c r="R724" t="s">
        <v>32</v>
      </c>
      <c r="S724">
        <v>7</v>
      </c>
    </row>
    <row r="725" spans="1:19" x14ac:dyDescent="0.25">
      <c r="A725" t="s">
        <v>2262</v>
      </c>
      <c r="B725" t="s">
        <v>2263</v>
      </c>
      <c r="C725" t="str">
        <f>HYPERLINK("https://www.ti.com.cn/product/cn/LM224K/samplebuy","订购和质量")</f>
        <v>订购和质量</v>
      </c>
      <c r="D725" t="s">
        <v>25</v>
      </c>
      <c r="E725">
        <v>4</v>
      </c>
      <c r="F725">
        <v>3</v>
      </c>
      <c r="G725">
        <v>32</v>
      </c>
      <c r="H725">
        <v>1.2</v>
      </c>
      <c r="I725">
        <v>0.5</v>
      </c>
      <c r="J725" t="s">
        <v>127</v>
      </c>
      <c r="K725">
        <v>5</v>
      </c>
      <c r="L725" t="s">
        <v>32</v>
      </c>
      <c r="M725">
        <v>0.35</v>
      </c>
      <c r="N725" t="s">
        <v>38</v>
      </c>
      <c r="O725" t="s">
        <v>2264</v>
      </c>
      <c r="P725" t="s">
        <v>2265</v>
      </c>
      <c r="Q725" t="s">
        <v>2266</v>
      </c>
      <c r="R725" t="s">
        <v>32</v>
      </c>
      <c r="S725">
        <v>7</v>
      </c>
    </row>
    <row r="726" spans="1:19" x14ac:dyDescent="0.25">
      <c r="A726" t="s">
        <v>2267</v>
      </c>
      <c r="B726" t="s">
        <v>2268</v>
      </c>
      <c r="C726" t="str">
        <f>HYPERLINK("https://www.ti.com.cn/product/cn/LM224KA/samplebuy","订购和质量")</f>
        <v>订购和质量</v>
      </c>
      <c r="D726" t="s">
        <v>25</v>
      </c>
      <c r="E726">
        <v>4</v>
      </c>
      <c r="F726">
        <v>3</v>
      </c>
      <c r="G726">
        <v>32</v>
      </c>
      <c r="H726">
        <v>1.2</v>
      </c>
      <c r="I726">
        <v>0.5</v>
      </c>
      <c r="J726" t="s">
        <v>127</v>
      </c>
      <c r="K726">
        <v>2</v>
      </c>
      <c r="L726" t="s">
        <v>32</v>
      </c>
      <c r="M726">
        <v>0.35</v>
      </c>
      <c r="N726" t="s">
        <v>38</v>
      </c>
      <c r="O726" t="s">
        <v>2264</v>
      </c>
      <c r="P726" t="s">
        <v>2265</v>
      </c>
      <c r="Q726" t="s">
        <v>2266</v>
      </c>
      <c r="R726" t="s">
        <v>32</v>
      </c>
      <c r="S726">
        <v>7</v>
      </c>
    </row>
    <row r="727" spans="1:19" hidden="1" x14ac:dyDescent="0.25">
      <c r="A727" t="s">
        <v>2269</v>
      </c>
      <c r="B727" t="s">
        <v>2270</v>
      </c>
      <c r="C727" t="str">
        <f>HYPERLINK("https://www.ti.com.cn/product/cn/OPA820/samplebuy","订购和质量")</f>
        <v>订购和质量</v>
      </c>
      <c r="D727" t="s">
        <v>50</v>
      </c>
      <c r="E727">
        <v>1</v>
      </c>
      <c r="F727">
        <v>5</v>
      </c>
      <c r="G727">
        <v>12</v>
      </c>
      <c r="H727">
        <v>280</v>
      </c>
      <c r="I727">
        <v>240</v>
      </c>
      <c r="J727" t="s">
        <v>36</v>
      </c>
      <c r="K727">
        <v>1.1000000000000001</v>
      </c>
      <c r="L727" t="s">
        <v>32</v>
      </c>
      <c r="M727">
        <v>5.6</v>
      </c>
      <c r="N727" t="s">
        <v>38</v>
      </c>
      <c r="O727" t="s">
        <v>39</v>
      </c>
      <c r="P727" t="s">
        <v>182</v>
      </c>
      <c r="Q727" t="s">
        <v>2271</v>
      </c>
      <c r="R727" t="s">
        <v>32</v>
      </c>
      <c r="S727">
        <v>4</v>
      </c>
    </row>
    <row r="728" spans="1:19" ht="27.6" hidden="1" x14ac:dyDescent="0.25">
      <c r="A728" t="s">
        <v>2272</v>
      </c>
      <c r="B728" t="s">
        <v>2273</v>
      </c>
      <c r="C728" t="str">
        <f>HYPERLINK("https://www.ti.com.cn/product/cn/OPA2614/samplebuy","订购和质量")</f>
        <v>订购和质量</v>
      </c>
      <c r="D728" s="1" t="s">
        <v>703</v>
      </c>
      <c r="E728">
        <v>2</v>
      </c>
      <c r="F728">
        <v>5</v>
      </c>
      <c r="G728">
        <v>12</v>
      </c>
      <c r="H728">
        <v>290</v>
      </c>
      <c r="I728">
        <v>145</v>
      </c>
      <c r="J728" t="s">
        <v>36</v>
      </c>
      <c r="K728">
        <v>1</v>
      </c>
      <c r="L728" t="s">
        <v>313</v>
      </c>
      <c r="M728">
        <v>6</v>
      </c>
      <c r="N728" t="s">
        <v>38</v>
      </c>
      <c r="O728" t="s">
        <v>39</v>
      </c>
      <c r="P728" t="s">
        <v>40</v>
      </c>
      <c r="Q728" t="s">
        <v>2274</v>
      </c>
      <c r="R728" t="s">
        <v>32</v>
      </c>
      <c r="S728">
        <v>3.3</v>
      </c>
    </row>
    <row r="729" spans="1:19" x14ac:dyDescent="0.25">
      <c r="A729" t="s">
        <v>2275</v>
      </c>
      <c r="B729" t="s">
        <v>2276</v>
      </c>
      <c r="C729" t="str">
        <f>HYPERLINK("https://www.ti.com.cn/product/cn/TL103WA/samplebuy","订购和质量")</f>
        <v>订购和质量</v>
      </c>
      <c r="D729" t="s">
        <v>25</v>
      </c>
      <c r="E729">
        <v>2</v>
      </c>
      <c r="F729">
        <v>3</v>
      </c>
      <c r="G729">
        <v>32</v>
      </c>
      <c r="H729">
        <v>0.9</v>
      </c>
      <c r="I729">
        <v>0.4</v>
      </c>
      <c r="J729" t="s">
        <v>127</v>
      </c>
      <c r="K729">
        <v>3</v>
      </c>
      <c r="L729" t="s">
        <v>2277</v>
      </c>
      <c r="M729">
        <v>0.35</v>
      </c>
      <c r="N729" t="s">
        <v>38</v>
      </c>
      <c r="O729" t="s">
        <v>88</v>
      </c>
      <c r="P729" t="s">
        <v>40</v>
      </c>
      <c r="Q729" t="s">
        <v>1341</v>
      </c>
      <c r="R729" t="s">
        <v>32</v>
      </c>
      <c r="S729">
        <v>7</v>
      </c>
    </row>
    <row r="730" spans="1:19" x14ac:dyDescent="0.25">
      <c r="A730" t="s">
        <v>2278</v>
      </c>
      <c r="B730" t="s">
        <v>2279</v>
      </c>
      <c r="C730" t="str">
        <f>HYPERLINK("https://www.ti.com.cn/product/cn/TL103W/samplebuy","订购和质量")</f>
        <v>订购和质量</v>
      </c>
      <c r="D730" t="s">
        <v>25</v>
      </c>
      <c r="E730">
        <v>2</v>
      </c>
      <c r="F730">
        <v>3</v>
      </c>
      <c r="G730">
        <v>32</v>
      </c>
      <c r="H730">
        <v>0.9</v>
      </c>
      <c r="I730">
        <v>0.4</v>
      </c>
      <c r="J730" t="s">
        <v>127</v>
      </c>
      <c r="K730">
        <v>4</v>
      </c>
      <c r="L730" t="s">
        <v>2277</v>
      </c>
      <c r="M730">
        <v>0.35</v>
      </c>
      <c r="N730" t="s">
        <v>38</v>
      </c>
      <c r="O730" t="s">
        <v>88</v>
      </c>
      <c r="P730" t="s">
        <v>40</v>
      </c>
      <c r="Q730" t="s">
        <v>2280</v>
      </c>
      <c r="R730" t="s">
        <v>32</v>
      </c>
      <c r="S730">
        <v>7</v>
      </c>
    </row>
    <row r="731" spans="1:19" hidden="1" x14ac:dyDescent="0.25">
      <c r="A731" t="s">
        <v>2281</v>
      </c>
      <c r="B731" t="s">
        <v>2282</v>
      </c>
      <c r="C731" t="str">
        <f>HYPERLINK("https://www.ti.com.cn/product/cn/THS4041-Q1/samplebuy","订购和质量")</f>
        <v>订购和质量</v>
      </c>
      <c r="D731" t="s">
        <v>50</v>
      </c>
      <c r="E731">
        <v>1</v>
      </c>
      <c r="F731">
        <v>9</v>
      </c>
      <c r="G731">
        <v>32</v>
      </c>
      <c r="H731">
        <v>165</v>
      </c>
      <c r="I731">
        <v>400</v>
      </c>
      <c r="J731" t="s">
        <v>36</v>
      </c>
      <c r="K731">
        <v>10</v>
      </c>
      <c r="L731" t="s">
        <v>539</v>
      </c>
      <c r="M731">
        <v>8</v>
      </c>
      <c r="N731" t="s">
        <v>28</v>
      </c>
      <c r="O731" t="s">
        <v>39</v>
      </c>
      <c r="P731" t="s">
        <v>40</v>
      </c>
      <c r="Q731" t="s">
        <v>1120</v>
      </c>
      <c r="R731" t="s">
        <v>32</v>
      </c>
      <c r="S731">
        <v>10</v>
      </c>
    </row>
    <row r="732" spans="1:19" x14ac:dyDescent="0.25">
      <c r="A732" t="s">
        <v>2283</v>
      </c>
      <c r="B732" t="s">
        <v>2284</v>
      </c>
      <c r="C732" t="str">
        <f>HYPERLINK("https://www.ti.com.cn/product/cn/SA5532/samplebuy","订购和质量")</f>
        <v>订购和质量</v>
      </c>
      <c r="D732" t="s">
        <v>35</v>
      </c>
      <c r="E732">
        <v>2</v>
      </c>
      <c r="F732">
        <v>10</v>
      </c>
      <c r="G732">
        <v>30</v>
      </c>
      <c r="H732">
        <v>10</v>
      </c>
      <c r="I732">
        <v>9</v>
      </c>
      <c r="J732" t="s">
        <v>36</v>
      </c>
      <c r="K732">
        <v>4</v>
      </c>
      <c r="L732" t="s">
        <v>1275</v>
      </c>
      <c r="M732">
        <v>4</v>
      </c>
      <c r="N732" t="s">
        <v>38</v>
      </c>
      <c r="O732" t="s">
        <v>39</v>
      </c>
      <c r="P732" t="s">
        <v>1908</v>
      </c>
      <c r="Q732" t="s">
        <v>2285</v>
      </c>
      <c r="R732" t="s">
        <v>32</v>
      </c>
      <c r="S732">
        <v>0</v>
      </c>
    </row>
    <row r="733" spans="1:19" x14ac:dyDescent="0.25">
      <c r="A733" t="s">
        <v>2286</v>
      </c>
      <c r="B733" t="s">
        <v>2287</v>
      </c>
      <c r="C733" t="str">
        <f>HYPERLINK("https://www.ti.com.cn/product/cn/SA5532A/samplebuy","订购和质量")</f>
        <v>订购和质量</v>
      </c>
      <c r="D733" t="s">
        <v>35</v>
      </c>
      <c r="E733">
        <v>2</v>
      </c>
      <c r="F733">
        <v>10</v>
      </c>
      <c r="G733">
        <v>30</v>
      </c>
      <c r="H733">
        <v>10</v>
      </c>
      <c r="I733">
        <v>9</v>
      </c>
      <c r="J733" t="s">
        <v>36</v>
      </c>
      <c r="K733">
        <v>4</v>
      </c>
      <c r="L733" t="s">
        <v>1275</v>
      </c>
      <c r="M733">
        <v>4</v>
      </c>
      <c r="N733" t="s">
        <v>38</v>
      </c>
      <c r="O733" t="s">
        <v>39</v>
      </c>
      <c r="P733" t="s">
        <v>1908</v>
      </c>
      <c r="Q733" t="s">
        <v>2285</v>
      </c>
      <c r="R733" t="s">
        <v>32</v>
      </c>
      <c r="S733">
        <v>0</v>
      </c>
    </row>
    <row r="734" spans="1:19" ht="27.6" hidden="1" x14ac:dyDescent="0.25">
      <c r="A734" t="s">
        <v>2288</v>
      </c>
      <c r="B734" t="s">
        <v>2289</v>
      </c>
      <c r="C734" t="str">
        <f>HYPERLINK("https://www.ti.com.cn/product/cn/THS4281/samplebuy","订购和质量")</f>
        <v>订购和质量</v>
      </c>
      <c r="D734" t="s">
        <v>50</v>
      </c>
      <c r="E734">
        <v>1</v>
      </c>
      <c r="F734">
        <v>2.7</v>
      </c>
      <c r="G734">
        <v>16.5</v>
      </c>
      <c r="H734">
        <v>95</v>
      </c>
      <c r="I734">
        <v>35</v>
      </c>
      <c r="J734" s="1" t="s">
        <v>26</v>
      </c>
      <c r="K734">
        <v>2.5</v>
      </c>
      <c r="L734" t="s">
        <v>32</v>
      </c>
      <c r="M734">
        <v>0.8</v>
      </c>
      <c r="N734" t="s">
        <v>38</v>
      </c>
      <c r="O734" t="s">
        <v>39</v>
      </c>
      <c r="P734" t="s">
        <v>322</v>
      </c>
      <c r="Q734" t="s">
        <v>2290</v>
      </c>
      <c r="R734" t="s">
        <v>32</v>
      </c>
      <c r="S734">
        <v>7</v>
      </c>
    </row>
    <row r="735" spans="1:19" hidden="1" x14ac:dyDescent="0.25">
      <c r="A735" t="s">
        <v>2291</v>
      </c>
      <c r="B735" t="s">
        <v>2292</v>
      </c>
      <c r="C735" t="str">
        <f>HYPERLINK("https://www.ti.com.cn/product/cn/TLE2021-Q1/samplebuy","订购和质量")</f>
        <v>订购和质量</v>
      </c>
      <c r="D735" t="s">
        <v>56</v>
      </c>
      <c r="E735">
        <v>1</v>
      </c>
      <c r="F735">
        <v>4</v>
      </c>
      <c r="G735">
        <v>40</v>
      </c>
      <c r="H735">
        <v>1.7</v>
      </c>
      <c r="I735">
        <v>0.5</v>
      </c>
      <c r="J735" t="s">
        <v>127</v>
      </c>
      <c r="K735">
        <v>0.6</v>
      </c>
      <c r="L735" t="s">
        <v>32</v>
      </c>
      <c r="M735">
        <v>0.17</v>
      </c>
      <c r="N735" t="s">
        <v>28</v>
      </c>
      <c r="O735" t="s">
        <v>29</v>
      </c>
      <c r="P735" t="s">
        <v>40</v>
      </c>
      <c r="Q735" t="s">
        <v>2293</v>
      </c>
      <c r="R735" t="s">
        <v>32</v>
      </c>
      <c r="S735">
        <v>2</v>
      </c>
    </row>
    <row r="736" spans="1:19" hidden="1" x14ac:dyDescent="0.25">
      <c r="A736" t="s">
        <v>2294</v>
      </c>
      <c r="B736" t="s">
        <v>2292</v>
      </c>
      <c r="C736" t="str">
        <f>HYPERLINK("https://www.ti.com.cn/product/cn/TLE2021A-Q1/samplebuy","订购和质量")</f>
        <v>订购和质量</v>
      </c>
      <c r="D736" t="s">
        <v>56</v>
      </c>
      <c r="E736">
        <v>1</v>
      </c>
      <c r="F736">
        <v>4</v>
      </c>
      <c r="G736">
        <v>40</v>
      </c>
      <c r="H736">
        <v>1.7</v>
      </c>
      <c r="I736">
        <v>0.5</v>
      </c>
      <c r="J736" t="s">
        <v>127</v>
      </c>
      <c r="K736">
        <v>0.4</v>
      </c>
      <c r="L736" t="s">
        <v>32</v>
      </c>
      <c r="M736">
        <v>0.17</v>
      </c>
      <c r="N736" t="s">
        <v>28</v>
      </c>
      <c r="O736" t="s">
        <v>29</v>
      </c>
      <c r="P736" t="s">
        <v>40</v>
      </c>
      <c r="Q736" t="s">
        <v>2295</v>
      </c>
      <c r="R736" t="s">
        <v>32</v>
      </c>
      <c r="S736">
        <v>2</v>
      </c>
    </row>
    <row r="737" spans="1:19" hidden="1" x14ac:dyDescent="0.25">
      <c r="A737" t="s">
        <v>2296</v>
      </c>
      <c r="B737" t="s">
        <v>2297</v>
      </c>
      <c r="C737" t="str">
        <f>HYPERLINK("https://www.ti.com.cn/product/cn/TLE2022-Q1/samplebuy","订购和质量")</f>
        <v>订购和质量</v>
      </c>
      <c r="D737" t="s">
        <v>56</v>
      </c>
      <c r="E737">
        <v>2</v>
      </c>
      <c r="F737">
        <v>4</v>
      </c>
      <c r="G737">
        <v>40</v>
      </c>
      <c r="H737">
        <v>1.7</v>
      </c>
      <c r="I737">
        <v>0.5</v>
      </c>
      <c r="J737" t="s">
        <v>127</v>
      </c>
      <c r="K737">
        <v>0.6</v>
      </c>
      <c r="L737" t="s">
        <v>32</v>
      </c>
      <c r="M737">
        <v>0.22500000000000001</v>
      </c>
      <c r="N737" t="s">
        <v>28</v>
      </c>
      <c r="O737" t="s">
        <v>29</v>
      </c>
      <c r="P737" t="s">
        <v>40</v>
      </c>
      <c r="Q737" t="s">
        <v>804</v>
      </c>
      <c r="R737" t="s">
        <v>32</v>
      </c>
      <c r="S737">
        <v>2</v>
      </c>
    </row>
    <row r="738" spans="1:19" ht="27.6" hidden="1" x14ac:dyDescent="0.25">
      <c r="A738" t="s">
        <v>2298</v>
      </c>
      <c r="B738" t="s">
        <v>2299</v>
      </c>
      <c r="C738" t="str">
        <f>HYPERLINK("https://www.ti.com.cn/product/cn/TLE2021-EP/samplebuy","订购和质量")</f>
        <v>订购和质量</v>
      </c>
      <c r="D738" t="s">
        <v>56</v>
      </c>
      <c r="E738">
        <v>1</v>
      </c>
      <c r="F738">
        <v>4</v>
      </c>
      <c r="G738">
        <v>40</v>
      </c>
      <c r="H738">
        <v>1.7</v>
      </c>
      <c r="I738">
        <v>0.5</v>
      </c>
      <c r="J738" t="s">
        <v>127</v>
      </c>
      <c r="K738">
        <v>0.6</v>
      </c>
      <c r="L738" t="s">
        <v>32</v>
      </c>
      <c r="M738">
        <v>0.2</v>
      </c>
      <c r="N738" t="s">
        <v>105</v>
      </c>
      <c r="O738" s="1" t="s">
        <v>1416</v>
      </c>
      <c r="P738" t="s">
        <v>40</v>
      </c>
      <c r="Q738" t="s">
        <v>2300</v>
      </c>
      <c r="R738" t="s">
        <v>32</v>
      </c>
      <c r="S738">
        <v>2</v>
      </c>
    </row>
    <row r="739" spans="1:19" hidden="1" x14ac:dyDescent="0.25">
      <c r="A739" t="s">
        <v>2301</v>
      </c>
      <c r="B739" t="s">
        <v>2302</v>
      </c>
      <c r="C739" t="str">
        <f>HYPERLINK("https://www.ti.com.cn/product/cn/TLE2021A-EP/samplebuy","订购和质量")</f>
        <v>订购和质量</v>
      </c>
      <c r="D739" t="s">
        <v>56</v>
      </c>
      <c r="E739">
        <v>1</v>
      </c>
      <c r="F739">
        <v>4</v>
      </c>
      <c r="G739">
        <v>40</v>
      </c>
      <c r="H739">
        <v>1.7</v>
      </c>
      <c r="I739">
        <v>0.5</v>
      </c>
      <c r="J739" t="s">
        <v>127</v>
      </c>
      <c r="K739">
        <v>0.4</v>
      </c>
      <c r="L739" t="s">
        <v>32</v>
      </c>
      <c r="M739">
        <v>0.2</v>
      </c>
      <c r="N739" t="s">
        <v>105</v>
      </c>
      <c r="O739" t="s">
        <v>29</v>
      </c>
      <c r="P739" t="s">
        <v>40</v>
      </c>
      <c r="Q739" t="s">
        <v>2303</v>
      </c>
      <c r="R739" t="s">
        <v>32</v>
      </c>
      <c r="S739">
        <v>2</v>
      </c>
    </row>
    <row r="740" spans="1:19" hidden="1" x14ac:dyDescent="0.25">
      <c r="A740" t="s">
        <v>2304</v>
      </c>
      <c r="B740" t="s">
        <v>2302</v>
      </c>
      <c r="C740" t="str">
        <f>HYPERLINK("https://www.ti.com.cn/product/cn/TLE2022-EP/samplebuy","订购和质量")</f>
        <v>订购和质量</v>
      </c>
      <c r="D740" t="s">
        <v>56</v>
      </c>
      <c r="E740">
        <v>2</v>
      </c>
      <c r="F740">
        <v>4</v>
      </c>
      <c r="G740">
        <v>40</v>
      </c>
      <c r="H740">
        <v>1.7</v>
      </c>
      <c r="I740">
        <v>0.5</v>
      </c>
      <c r="J740" t="s">
        <v>127</v>
      </c>
      <c r="K740">
        <v>0.6</v>
      </c>
      <c r="L740" t="s">
        <v>32</v>
      </c>
      <c r="M740">
        <v>0.2</v>
      </c>
      <c r="N740" t="s">
        <v>105</v>
      </c>
      <c r="O740" t="s">
        <v>29</v>
      </c>
      <c r="P740" t="s">
        <v>40</v>
      </c>
      <c r="Q740" t="s">
        <v>2305</v>
      </c>
      <c r="R740" t="s">
        <v>32</v>
      </c>
      <c r="S740">
        <v>2</v>
      </c>
    </row>
    <row r="741" spans="1:19" hidden="1" x14ac:dyDescent="0.25">
      <c r="A741" t="s">
        <v>2306</v>
      </c>
      <c r="B741" t="s">
        <v>2302</v>
      </c>
      <c r="C741" t="str">
        <f>HYPERLINK("https://www.ti.com.cn/product/cn/TLE2022A-EP/samplebuy","订购和质量")</f>
        <v>订购和质量</v>
      </c>
      <c r="D741" t="s">
        <v>56</v>
      </c>
      <c r="E741">
        <v>2</v>
      </c>
      <c r="F741">
        <v>4</v>
      </c>
      <c r="G741">
        <v>40</v>
      </c>
      <c r="H741">
        <v>1.7</v>
      </c>
      <c r="I741">
        <v>0.5</v>
      </c>
      <c r="J741" t="s">
        <v>127</v>
      </c>
      <c r="K741">
        <v>0.4</v>
      </c>
      <c r="L741" t="s">
        <v>32</v>
      </c>
      <c r="M741">
        <v>0.2</v>
      </c>
      <c r="N741" t="s">
        <v>105</v>
      </c>
      <c r="O741" t="s">
        <v>29</v>
      </c>
      <c r="P741" t="s">
        <v>40</v>
      </c>
      <c r="Q741" t="s">
        <v>2307</v>
      </c>
      <c r="R741" t="s">
        <v>32</v>
      </c>
      <c r="S741">
        <v>2</v>
      </c>
    </row>
    <row r="742" spans="1:19" x14ac:dyDescent="0.25">
      <c r="A742" t="s">
        <v>2308</v>
      </c>
      <c r="B742" t="s">
        <v>2309</v>
      </c>
      <c r="C742" t="str">
        <f>HYPERLINK("https://www.ti.com.cn/product/cn/TLE2024-EP/samplebuy","订购和质量")</f>
        <v>订购和质量</v>
      </c>
      <c r="D742" t="s">
        <v>25</v>
      </c>
      <c r="E742">
        <v>4</v>
      </c>
      <c r="F742">
        <v>4</v>
      </c>
      <c r="G742">
        <v>40</v>
      </c>
      <c r="H742">
        <v>1.7</v>
      </c>
      <c r="I742">
        <v>0.5</v>
      </c>
      <c r="J742" t="s">
        <v>127</v>
      </c>
      <c r="K742">
        <v>1.1000000000000001</v>
      </c>
      <c r="L742" t="s">
        <v>32</v>
      </c>
      <c r="M742">
        <v>0.2</v>
      </c>
      <c r="N742" t="s">
        <v>105</v>
      </c>
      <c r="O742" t="s">
        <v>29</v>
      </c>
      <c r="P742" t="s">
        <v>1683</v>
      </c>
      <c r="Q742" t="s">
        <v>2310</v>
      </c>
      <c r="R742" t="s">
        <v>32</v>
      </c>
      <c r="S742">
        <v>2</v>
      </c>
    </row>
    <row r="743" spans="1:19" hidden="1" x14ac:dyDescent="0.25">
      <c r="A743" t="s">
        <v>2311</v>
      </c>
      <c r="B743" t="s">
        <v>2309</v>
      </c>
      <c r="C743" t="str">
        <f>HYPERLINK("https://www.ti.com.cn/product/cn/TLE2024A-EP/samplebuy","订购和质量")</f>
        <v>订购和质量</v>
      </c>
      <c r="D743" t="s">
        <v>56</v>
      </c>
      <c r="E743">
        <v>4</v>
      </c>
      <c r="F743">
        <v>4</v>
      </c>
      <c r="G743">
        <v>40</v>
      </c>
      <c r="H743">
        <v>1.7</v>
      </c>
      <c r="I743">
        <v>0.5</v>
      </c>
      <c r="J743" t="s">
        <v>127</v>
      </c>
      <c r="K743">
        <v>0.85</v>
      </c>
      <c r="L743" t="s">
        <v>32</v>
      </c>
      <c r="M743">
        <v>0.2</v>
      </c>
      <c r="N743" t="s">
        <v>105</v>
      </c>
      <c r="O743" t="s">
        <v>29</v>
      </c>
      <c r="P743" t="s">
        <v>1683</v>
      </c>
      <c r="Q743" t="s">
        <v>2310</v>
      </c>
      <c r="R743" t="s">
        <v>32</v>
      </c>
      <c r="S743">
        <v>2</v>
      </c>
    </row>
    <row r="744" spans="1:19" x14ac:dyDescent="0.25">
      <c r="A744" t="s">
        <v>2312</v>
      </c>
      <c r="B744" t="s">
        <v>2313</v>
      </c>
      <c r="C744" t="str">
        <f>HYPERLINK("https://www.ti.com.cn/product/cn/LM2902KV/samplebuy","订购和质量")</f>
        <v>订购和质量</v>
      </c>
      <c r="D744" t="s">
        <v>25</v>
      </c>
      <c r="E744">
        <v>4</v>
      </c>
      <c r="F744">
        <v>3</v>
      </c>
      <c r="G744">
        <v>32</v>
      </c>
      <c r="H744">
        <v>1.2</v>
      </c>
      <c r="I744">
        <v>0.5</v>
      </c>
      <c r="J744" t="s">
        <v>127</v>
      </c>
      <c r="K744">
        <v>7</v>
      </c>
      <c r="L744" t="s">
        <v>1275</v>
      </c>
      <c r="M744">
        <v>0.17499999999999999</v>
      </c>
      <c r="N744" t="s">
        <v>38</v>
      </c>
      <c r="O744" t="s">
        <v>29</v>
      </c>
      <c r="P744" t="s">
        <v>201</v>
      </c>
      <c r="Q744" t="s">
        <v>2314</v>
      </c>
      <c r="R744" t="s">
        <v>32</v>
      </c>
      <c r="S744">
        <v>7</v>
      </c>
    </row>
    <row r="745" spans="1:19" x14ac:dyDescent="0.25">
      <c r="A745" t="s">
        <v>2315</v>
      </c>
      <c r="B745" t="s">
        <v>2316</v>
      </c>
      <c r="C745" t="str">
        <f>HYPERLINK("https://www.ti.com.cn/product/cn/LM2904V/samplebuy","订购和质量")</f>
        <v>订购和质量</v>
      </c>
      <c r="D745" t="s">
        <v>25</v>
      </c>
      <c r="E745">
        <v>2</v>
      </c>
      <c r="F745">
        <v>3</v>
      </c>
      <c r="G745">
        <v>32</v>
      </c>
      <c r="H745">
        <v>0.7</v>
      </c>
      <c r="I745">
        <v>0.3</v>
      </c>
      <c r="J745" t="s">
        <v>127</v>
      </c>
      <c r="K745">
        <v>2</v>
      </c>
      <c r="L745" t="s">
        <v>32</v>
      </c>
      <c r="M745">
        <v>0.35</v>
      </c>
      <c r="N745" t="s">
        <v>38</v>
      </c>
      <c r="O745" t="s">
        <v>29</v>
      </c>
      <c r="P745" t="s">
        <v>1508</v>
      </c>
      <c r="Q745" t="s">
        <v>360</v>
      </c>
      <c r="R745" t="s">
        <v>32</v>
      </c>
      <c r="S745">
        <v>7</v>
      </c>
    </row>
    <row r="746" spans="1:19" x14ac:dyDescent="0.25">
      <c r="A746" t="s">
        <v>2317</v>
      </c>
      <c r="B746" t="s">
        <v>2318</v>
      </c>
      <c r="C746" t="str">
        <f>HYPERLINK("https://www.ti.com.cn/product/cn/LM2902KAV/samplebuy","订购和质量")</f>
        <v>订购和质量</v>
      </c>
      <c r="D746" t="s">
        <v>25</v>
      </c>
      <c r="E746">
        <v>4</v>
      </c>
      <c r="F746">
        <v>3</v>
      </c>
      <c r="G746">
        <v>32</v>
      </c>
      <c r="H746">
        <v>1.2</v>
      </c>
      <c r="I746">
        <v>0.5</v>
      </c>
      <c r="J746" t="s">
        <v>127</v>
      </c>
      <c r="K746">
        <v>2</v>
      </c>
      <c r="L746" t="s">
        <v>1275</v>
      </c>
      <c r="M746">
        <v>0.17499999999999999</v>
      </c>
      <c r="N746" t="s">
        <v>38</v>
      </c>
      <c r="O746" t="s">
        <v>29</v>
      </c>
      <c r="P746" t="s">
        <v>201</v>
      </c>
      <c r="Q746" t="s">
        <v>360</v>
      </c>
      <c r="R746" t="s">
        <v>32</v>
      </c>
      <c r="S746">
        <v>7</v>
      </c>
    </row>
    <row r="747" spans="1:19" ht="27.6" hidden="1" x14ac:dyDescent="0.25">
      <c r="A747" t="s">
        <v>2319</v>
      </c>
      <c r="B747" t="s">
        <v>2320</v>
      </c>
      <c r="C747" t="str">
        <f>HYPERLINK("https://www.ti.com.cn/product/cn/OPA2613/samplebuy","订购和质量")</f>
        <v>订购和质量</v>
      </c>
      <c r="D747" s="1" t="s">
        <v>703</v>
      </c>
      <c r="E747">
        <v>2</v>
      </c>
      <c r="F747">
        <v>5</v>
      </c>
      <c r="G747">
        <v>12</v>
      </c>
      <c r="H747">
        <v>125</v>
      </c>
      <c r="I747">
        <v>60</v>
      </c>
      <c r="J747" t="s">
        <v>36</v>
      </c>
      <c r="K747">
        <v>1</v>
      </c>
      <c r="L747" t="s">
        <v>32</v>
      </c>
      <c r="M747">
        <v>6</v>
      </c>
      <c r="N747" t="s">
        <v>38</v>
      </c>
      <c r="O747" t="s">
        <v>39</v>
      </c>
      <c r="P747" t="s">
        <v>40</v>
      </c>
      <c r="Q747" t="s">
        <v>2321</v>
      </c>
      <c r="R747" t="s">
        <v>32</v>
      </c>
      <c r="S747">
        <v>3.3</v>
      </c>
    </row>
    <row r="748" spans="1:19" hidden="1" x14ac:dyDescent="0.25">
      <c r="A748" t="s">
        <v>2322</v>
      </c>
      <c r="B748" t="s">
        <v>2323</v>
      </c>
      <c r="C748" t="str">
        <f>HYPERLINK("https://www.ti.com.cn/product/cn/OPA2846/samplebuy","订购和质量")</f>
        <v>订购和质量</v>
      </c>
      <c r="D748" t="s">
        <v>50</v>
      </c>
      <c r="E748">
        <v>2</v>
      </c>
      <c r="F748">
        <v>10</v>
      </c>
      <c r="G748">
        <v>12</v>
      </c>
      <c r="H748">
        <v>1750</v>
      </c>
      <c r="I748">
        <v>625</v>
      </c>
      <c r="J748" t="s">
        <v>36</v>
      </c>
      <c r="K748">
        <v>0.65</v>
      </c>
      <c r="L748" t="s">
        <v>313</v>
      </c>
      <c r="M748">
        <v>12.6</v>
      </c>
      <c r="N748" t="s">
        <v>38</v>
      </c>
      <c r="O748" t="s">
        <v>39</v>
      </c>
      <c r="P748" t="s">
        <v>40</v>
      </c>
      <c r="Q748" t="s">
        <v>2324</v>
      </c>
      <c r="R748" t="s">
        <v>32</v>
      </c>
      <c r="S748">
        <v>1.6</v>
      </c>
    </row>
    <row r="749" spans="1:19" hidden="1" x14ac:dyDescent="0.25">
      <c r="A749" t="s">
        <v>2325</v>
      </c>
      <c r="B749" t="s">
        <v>2326</v>
      </c>
      <c r="C749" t="str">
        <f>HYPERLINK("https://www.ti.com.cn/product/cn/LMH6704/samplebuy","订购和质量")</f>
        <v>订购和质量</v>
      </c>
      <c r="D749" t="s">
        <v>50</v>
      </c>
      <c r="E749">
        <v>1</v>
      </c>
      <c r="F749">
        <v>8</v>
      </c>
      <c r="G749">
        <v>12</v>
      </c>
      <c r="H749">
        <v>650</v>
      </c>
      <c r="I749">
        <v>3000</v>
      </c>
      <c r="J749" t="s">
        <v>32</v>
      </c>
      <c r="K749">
        <v>7</v>
      </c>
      <c r="L749" t="s">
        <v>32</v>
      </c>
      <c r="M749">
        <v>11.5</v>
      </c>
      <c r="N749" t="s">
        <v>38</v>
      </c>
      <c r="O749" t="s">
        <v>39</v>
      </c>
      <c r="P749" t="s">
        <v>1898</v>
      </c>
      <c r="Q749" t="s">
        <v>2327</v>
      </c>
      <c r="R749" t="s">
        <v>32</v>
      </c>
      <c r="S749">
        <v>35</v>
      </c>
    </row>
    <row r="750" spans="1:19" ht="27.6" hidden="1" x14ac:dyDescent="0.25">
      <c r="A750" t="s">
        <v>2328</v>
      </c>
      <c r="B750" t="s">
        <v>2329</v>
      </c>
      <c r="C750" t="str">
        <f>HYPERLINK("https://www.ti.com.cn/product/cn/LMH6574/samplebuy","订购和质量")</f>
        <v>订购和质量</v>
      </c>
      <c r="D750" t="s">
        <v>50</v>
      </c>
      <c r="E750">
        <v>4</v>
      </c>
      <c r="F750">
        <v>6</v>
      </c>
      <c r="G750">
        <v>12</v>
      </c>
      <c r="H750" t="s">
        <v>32</v>
      </c>
      <c r="I750">
        <v>2200</v>
      </c>
      <c r="J750" t="s">
        <v>32</v>
      </c>
      <c r="K750">
        <v>20</v>
      </c>
      <c r="L750" s="1" t="s">
        <v>698</v>
      </c>
      <c r="M750">
        <v>12</v>
      </c>
      <c r="N750" t="s">
        <v>38</v>
      </c>
      <c r="O750" t="s">
        <v>39</v>
      </c>
      <c r="P750" t="s">
        <v>75</v>
      </c>
      <c r="Q750" t="s">
        <v>2330</v>
      </c>
      <c r="R750" t="s">
        <v>32</v>
      </c>
      <c r="S750">
        <v>30</v>
      </c>
    </row>
    <row r="751" spans="1:19" ht="27.6" hidden="1" x14ac:dyDescent="0.25">
      <c r="A751" t="s">
        <v>2331</v>
      </c>
      <c r="B751" t="s">
        <v>2332</v>
      </c>
      <c r="C751" t="str">
        <f>HYPERLINK("https://www.ti.com.cn/product/cn/TLC2254A-Q1/samplebuy","订购和质量")</f>
        <v>订购和质量</v>
      </c>
      <c r="D751" t="s">
        <v>56</v>
      </c>
      <c r="E751">
        <v>4</v>
      </c>
      <c r="F751">
        <v>4.4000000000000004</v>
      </c>
      <c r="G751">
        <v>16</v>
      </c>
      <c r="H751">
        <v>0.2</v>
      </c>
      <c r="I751">
        <v>0.12</v>
      </c>
      <c r="J751" s="1" t="s">
        <v>44</v>
      </c>
      <c r="K751">
        <v>0.85</v>
      </c>
      <c r="L751" t="s">
        <v>1152</v>
      </c>
      <c r="M751">
        <v>3.5000000000000003E-2</v>
      </c>
      <c r="N751" t="s">
        <v>28</v>
      </c>
      <c r="O751" t="s">
        <v>29</v>
      </c>
      <c r="P751" t="s">
        <v>94</v>
      </c>
      <c r="Q751" t="s">
        <v>2333</v>
      </c>
      <c r="R751" t="s">
        <v>32</v>
      </c>
      <c r="S751">
        <v>0.5</v>
      </c>
    </row>
    <row r="752" spans="1:19" ht="27.6" hidden="1" x14ac:dyDescent="0.25">
      <c r="A752" t="s">
        <v>2334</v>
      </c>
      <c r="B752" t="s">
        <v>2335</v>
      </c>
      <c r="C752" t="str">
        <f>HYPERLINK("https://www.ti.com.cn/product/cn/THS3092/samplebuy","订购和质量")</f>
        <v>订购和质量</v>
      </c>
      <c r="D752" s="1" t="s">
        <v>703</v>
      </c>
      <c r="E752">
        <v>2</v>
      </c>
      <c r="F752">
        <v>10</v>
      </c>
      <c r="G752">
        <v>30</v>
      </c>
      <c r="H752">
        <v>145</v>
      </c>
      <c r="I752">
        <v>5700</v>
      </c>
      <c r="J752" t="s">
        <v>36</v>
      </c>
      <c r="K752">
        <v>3</v>
      </c>
      <c r="L752" t="s">
        <v>32</v>
      </c>
      <c r="M752">
        <v>9.5</v>
      </c>
      <c r="N752" t="s">
        <v>38</v>
      </c>
      <c r="O752" t="s">
        <v>39</v>
      </c>
      <c r="P752" t="s">
        <v>2336</v>
      </c>
      <c r="Q752" t="s">
        <v>2337</v>
      </c>
      <c r="R752" t="s">
        <v>32</v>
      </c>
      <c r="S752">
        <v>10</v>
      </c>
    </row>
    <row r="753" spans="1:19" ht="27.6" hidden="1" x14ac:dyDescent="0.25">
      <c r="A753" t="s">
        <v>2338</v>
      </c>
      <c r="B753" t="s">
        <v>2339</v>
      </c>
      <c r="C753" t="str">
        <f>HYPERLINK("https://www.ti.com.cn/product/cn/THS3096/samplebuy","订购和质量")</f>
        <v>订购和质量</v>
      </c>
      <c r="D753" s="1" t="s">
        <v>703</v>
      </c>
      <c r="E753">
        <v>2</v>
      </c>
      <c r="F753">
        <v>10</v>
      </c>
      <c r="G753">
        <v>30</v>
      </c>
      <c r="H753">
        <v>145</v>
      </c>
      <c r="I753">
        <v>5700</v>
      </c>
      <c r="J753" t="s">
        <v>36</v>
      </c>
      <c r="K753">
        <v>3</v>
      </c>
      <c r="L753" t="s">
        <v>87</v>
      </c>
      <c r="M753">
        <v>9.5</v>
      </c>
      <c r="N753" t="s">
        <v>38</v>
      </c>
      <c r="O753" t="s">
        <v>39</v>
      </c>
      <c r="P753" t="s">
        <v>2171</v>
      </c>
      <c r="Q753" t="s">
        <v>2340</v>
      </c>
      <c r="R753" t="s">
        <v>32</v>
      </c>
      <c r="S753">
        <v>10</v>
      </c>
    </row>
    <row r="754" spans="1:19" ht="27.6" hidden="1" x14ac:dyDescent="0.25">
      <c r="A754" t="s">
        <v>2341</v>
      </c>
      <c r="B754" t="s">
        <v>2342</v>
      </c>
      <c r="C754" t="str">
        <f>HYPERLINK("https://www.ti.com.cn/product/cn/OPA2735/samplebuy","订购和质量")</f>
        <v>订购和质量</v>
      </c>
      <c r="D754" t="s">
        <v>56</v>
      </c>
      <c r="E754">
        <v>2</v>
      </c>
      <c r="F754">
        <v>2.7</v>
      </c>
      <c r="G754">
        <v>12</v>
      </c>
      <c r="H754">
        <v>1.6</v>
      </c>
      <c r="I754">
        <v>1.5</v>
      </c>
      <c r="J754" s="1" t="s">
        <v>44</v>
      </c>
      <c r="K754">
        <v>5.0000000000000001E-3</v>
      </c>
      <c r="L754" t="s">
        <v>197</v>
      </c>
      <c r="M754">
        <v>0.6</v>
      </c>
      <c r="N754" t="s">
        <v>38</v>
      </c>
      <c r="O754" t="s">
        <v>39</v>
      </c>
      <c r="P754" t="s">
        <v>30</v>
      </c>
      <c r="Q754" t="s">
        <v>2343</v>
      </c>
      <c r="R754" t="s">
        <v>32</v>
      </c>
      <c r="S754">
        <v>0.01</v>
      </c>
    </row>
    <row r="755" spans="1:19" ht="27.6" hidden="1" x14ac:dyDescent="0.25">
      <c r="A755" t="s">
        <v>2344</v>
      </c>
      <c r="B755" t="s">
        <v>2345</v>
      </c>
      <c r="C755" t="str">
        <f>HYPERLINK("https://www.ti.com.cn/product/cn/OPA2734/samplebuy","订购和质量")</f>
        <v>订购和质量</v>
      </c>
      <c r="D755" t="s">
        <v>56</v>
      </c>
      <c r="E755">
        <v>2</v>
      </c>
      <c r="F755">
        <v>2.7</v>
      </c>
      <c r="G755">
        <v>12</v>
      </c>
      <c r="H755">
        <v>1.6</v>
      </c>
      <c r="I755">
        <v>1.5</v>
      </c>
      <c r="J755" s="1" t="s">
        <v>44</v>
      </c>
      <c r="K755">
        <v>5.0000000000000001E-3</v>
      </c>
      <c r="L755" s="1" t="s">
        <v>2346</v>
      </c>
      <c r="M755">
        <v>0.6</v>
      </c>
      <c r="N755" t="s">
        <v>38</v>
      </c>
      <c r="O755" t="s">
        <v>39</v>
      </c>
      <c r="P755" t="s">
        <v>1113</v>
      </c>
      <c r="Q755" t="s">
        <v>2343</v>
      </c>
      <c r="R755" t="s">
        <v>32</v>
      </c>
      <c r="S755">
        <v>0.01</v>
      </c>
    </row>
    <row r="756" spans="1:19" ht="27.6" hidden="1" x14ac:dyDescent="0.25">
      <c r="A756" t="s">
        <v>2347</v>
      </c>
      <c r="B756" t="s">
        <v>2348</v>
      </c>
      <c r="C756" t="str">
        <f>HYPERLINK("https://www.ti.com.cn/product/cn/TLC2252A-Q1/samplebuy","订购和质量")</f>
        <v>订购和质量</v>
      </c>
      <c r="D756" t="s">
        <v>56</v>
      </c>
      <c r="E756">
        <v>2</v>
      </c>
      <c r="F756">
        <v>4.4000000000000004</v>
      </c>
      <c r="G756">
        <v>16</v>
      </c>
      <c r="H756">
        <v>0.2</v>
      </c>
      <c r="I756">
        <v>0.12</v>
      </c>
      <c r="J756" s="1" t="s">
        <v>44</v>
      </c>
      <c r="K756">
        <v>0.85</v>
      </c>
      <c r="L756" t="s">
        <v>1152</v>
      </c>
      <c r="M756">
        <v>3.5000000000000003E-2</v>
      </c>
      <c r="N756" t="s">
        <v>28</v>
      </c>
      <c r="O756" t="s">
        <v>29</v>
      </c>
      <c r="P756" t="s">
        <v>1508</v>
      </c>
      <c r="Q756" t="s">
        <v>2349</v>
      </c>
      <c r="R756" t="s">
        <v>32</v>
      </c>
      <c r="S756">
        <v>0.5</v>
      </c>
    </row>
    <row r="757" spans="1:19" ht="27.6" hidden="1" x14ac:dyDescent="0.25">
      <c r="A757" t="s">
        <v>2350</v>
      </c>
      <c r="B757" t="s">
        <v>2351</v>
      </c>
      <c r="C757" t="str">
        <f>HYPERLINK("https://www.ti.com.cn/product/cn/TLV2252-Q1/samplebuy","订购和质量")</f>
        <v>订购和质量</v>
      </c>
      <c r="D757" t="s">
        <v>56</v>
      </c>
      <c r="E757">
        <v>2</v>
      </c>
      <c r="F757">
        <v>2.7</v>
      </c>
      <c r="G757">
        <v>16</v>
      </c>
      <c r="H757">
        <v>0.2</v>
      </c>
      <c r="I757">
        <v>0.12</v>
      </c>
      <c r="J757" s="1" t="s">
        <v>44</v>
      </c>
      <c r="K757">
        <v>1.5</v>
      </c>
      <c r="L757" t="s">
        <v>32</v>
      </c>
      <c r="M757">
        <v>3.5000000000000003E-2</v>
      </c>
      <c r="N757" t="s">
        <v>28</v>
      </c>
      <c r="O757" t="s">
        <v>29</v>
      </c>
      <c r="P757" t="s">
        <v>40</v>
      </c>
      <c r="Q757" t="s">
        <v>2352</v>
      </c>
      <c r="R757" t="s">
        <v>32</v>
      </c>
      <c r="S757">
        <v>0.5</v>
      </c>
    </row>
    <row r="758" spans="1:19" ht="27.6" hidden="1" x14ac:dyDescent="0.25">
      <c r="A758" t="s">
        <v>2353</v>
      </c>
      <c r="B758" t="s">
        <v>2354</v>
      </c>
      <c r="C758" t="str">
        <f>HYPERLINK("https://www.ti.com.cn/product/cn/TLV2252A-Q1/samplebuy","订购和质量")</f>
        <v>订购和质量</v>
      </c>
      <c r="D758" t="s">
        <v>56</v>
      </c>
      <c r="E758">
        <v>2</v>
      </c>
      <c r="F758">
        <v>2.7</v>
      </c>
      <c r="G758">
        <v>16</v>
      </c>
      <c r="H758">
        <v>0.2</v>
      </c>
      <c r="I758">
        <v>0.12</v>
      </c>
      <c r="J758" s="1" t="s">
        <v>44</v>
      </c>
      <c r="K758">
        <v>0.85</v>
      </c>
      <c r="L758" t="s">
        <v>32</v>
      </c>
      <c r="M758">
        <v>3.5000000000000003E-2</v>
      </c>
      <c r="N758" t="s">
        <v>28</v>
      </c>
      <c r="O758" t="s">
        <v>29</v>
      </c>
      <c r="P758" t="s">
        <v>40</v>
      </c>
      <c r="Q758" t="s">
        <v>2355</v>
      </c>
      <c r="R758" t="s">
        <v>32</v>
      </c>
      <c r="S758">
        <v>0.5</v>
      </c>
    </row>
    <row r="759" spans="1:19" ht="27.6" x14ac:dyDescent="0.25">
      <c r="A759" t="s">
        <v>2356</v>
      </c>
      <c r="B759" t="s">
        <v>2357</v>
      </c>
      <c r="C759" t="str">
        <f>HYPERLINK("https://www.ti.com.cn/product/cn/TLV2472-Q1/samplebuy","订购和质量")</f>
        <v>订购和质量</v>
      </c>
      <c r="D759" t="s">
        <v>25</v>
      </c>
      <c r="E759">
        <v>2</v>
      </c>
      <c r="F759">
        <v>2.7</v>
      </c>
      <c r="G759">
        <v>6</v>
      </c>
      <c r="H759">
        <v>2.8</v>
      </c>
      <c r="I759">
        <v>1.5</v>
      </c>
      <c r="J759" s="1" t="s">
        <v>26</v>
      </c>
      <c r="K759">
        <v>2.2000000000000002</v>
      </c>
      <c r="L759" t="s">
        <v>32</v>
      </c>
      <c r="M759">
        <v>0.6</v>
      </c>
      <c r="N759" t="s">
        <v>28</v>
      </c>
      <c r="O759" t="s">
        <v>29</v>
      </c>
      <c r="P759" t="s">
        <v>40</v>
      </c>
      <c r="Q759" t="s">
        <v>2358</v>
      </c>
      <c r="R759" t="s">
        <v>32</v>
      </c>
      <c r="S759">
        <v>0.4</v>
      </c>
    </row>
    <row r="760" spans="1:19" hidden="1" x14ac:dyDescent="0.25">
      <c r="A760" t="s">
        <v>2359</v>
      </c>
      <c r="B760" t="s">
        <v>2360</v>
      </c>
      <c r="C760" t="str">
        <f>HYPERLINK("https://www.ti.com.cn/product/cn/TLE2301/samplebuy","订购和质量")</f>
        <v>订购和质量</v>
      </c>
      <c r="D760" t="s">
        <v>385</v>
      </c>
      <c r="E760">
        <v>1</v>
      </c>
      <c r="F760">
        <v>9</v>
      </c>
      <c r="G760">
        <v>40</v>
      </c>
      <c r="H760">
        <v>8</v>
      </c>
      <c r="I760">
        <v>14</v>
      </c>
      <c r="J760" t="s">
        <v>57</v>
      </c>
      <c r="K760">
        <v>10</v>
      </c>
      <c r="L760" t="s">
        <v>87</v>
      </c>
      <c r="M760">
        <v>11</v>
      </c>
      <c r="N760" t="s">
        <v>38</v>
      </c>
      <c r="O760" t="s">
        <v>39</v>
      </c>
      <c r="P760" t="s">
        <v>2361</v>
      </c>
      <c r="Q760" t="s">
        <v>2362</v>
      </c>
      <c r="R760" t="s">
        <v>32</v>
      </c>
      <c r="S760">
        <v>83</v>
      </c>
    </row>
    <row r="761" spans="1:19" ht="27.6" x14ac:dyDescent="0.25">
      <c r="A761" t="s">
        <v>2363</v>
      </c>
      <c r="B761" t="s">
        <v>2364</v>
      </c>
      <c r="C761" t="str">
        <f>HYPERLINK("https://www.ti.com.cn/product/cn/OPA1632/samplebuy","订购和质量")</f>
        <v>订购和质量</v>
      </c>
      <c r="D761" t="s">
        <v>35</v>
      </c>
      <c r="E761">
        <v>1</v>
      </c>
      <c r="F761">
        <v>5</v>
      </c>
      <c r="G761">
        <v>30</v>
      </c>
      <c r="H761">
        <v>180</v>
      </c>
      <c r="I761">
        <v>50</v>
      </c>
      <c r="J761" t="s">
        <v>36</v>
      </c>
      <c r="K761">
        <v>3</v>
      </c>
      <c r="L761" s="1" t="s">
        <v>37</v>
      </c>
      <c r="M761">
        <v>14</v>
      </c>
      <c r="N761" t="s">
        <v>38</v>
      </c>
      <c r="O761" t="s">
        <v>39</v>
      </c>
      <c r="P761" t="s">
        <v>624</v>
      </c>
      <c r="Q761" t="s">
        <v>2365</v>
      </c>
      <c r="R761" t="s">
        <v>32</v>
      </c>
      <c r="S761" t="s">
        <v>32</v>
      </c>
    </row>
    <row r="762" spans="1:19" ht="27.6" x14ac:dyDescent="0.25">
      <c r="A762" t="s">
        <v>2366</v>
      </c>
      <c r="B762" t="s">
        <v>2367</v>
      </c>
      <c r="C762" t="str">
        <f>HYPERLINK("https://www.ti.com.cn/product/cn/OPA2725/samplebuy","订购和质量")</f>
        <v>订购和质量</v>
      </c>
      <c r="D762" t="s">
        <v>25</v>
      </c>
      <c r="E762">
        <v>2</v>
      </c>
      <c r="F762">
        <v>4</v>
      </c>
      <c r="G762">
        <v>12</v>
      </c>
      <c r="H762">
        <v>20</v>
      </c>
      <c r="I762">
        <v>30</v>
      </c>
      <c r="J762" s="1" t="s">
        <v>44</v>
      </c>
      <c r="K762">
        <v>3</v>
      </c>
      <c r="L762" t="s">
        <v>32</v>
      </c>
      <c r="M762">
        <v>4.3</v>
      </c>
      <c r="N762" t="s">
        <v>38</v>
      </c>
      <c r="O762" t="s">
        <v>29</v>
      </c>
      <c r="P762" t="s">
        <v>30</v>
      </c>
      <c r="Q762" t="s">
        <v>216</v>
      </c>
      <c r="R762" t="s">
        <v>32</v>
      </c>
      <c r="S762">
        <v>4</v>
      </c>
    </row>
    <row r="763" spans="1:19" ht="27.6" x14ac:dyDescent="0.25">
      <c r="A763" t="s">
        <v>2368</v>
      </c>
      <c r="B763" t="s">
        <v>2369</v>
      </c>
      <c r="C763" t="str">
        <f>HYPERLINK("https://www.ti.com.cn/product/cn/OPA2726/samplebuy","订购和质量")</f>
        <v>订购和质量</v>
      </c>
      <c r="D763" t="s">
        <v>25</v>
      </c>
      <c r="E763">
        <v>2</v>
      </c>
      <c r="F763">
        <v>4</v>
      </c>
      <c r="G763">
        <v>12</v>
      </c>
      <c r="H763">
        <v>20</v>
      </c>
      <c r="I763">
        <v>30</v>
      </c>
      <c r="J763" s="1" t="s">
        <v>44</v>
      </c>
      <c r="K763">
        <v>3</v>
      </c>
      <c r="L763" t="s">
        <v>87</v>
      </c>
      <c r="M763">
        <v>4.3</v>
      </c>
      <c r="N763" t="s">
        <v>38</v>
      </c>
      <c r="O763" t="s">
        <v>29</v>
      </c>
      <c r="P763" t="s">
        <v>1113</v>
      </c>
      <c r="Q763" t="s">
        <v>2370</v>
      </c>
      <c r="R763" t="s">
        <v>32</v>
      </c>
      <c r="S763">
        <v>4</v>
      </c>
    </row>
    <row r="764" spans="1:19" ht="27.6" hidden="1" x14ac:dyDescent="0.25">
      <c r="A764" t="s">
        <v>2371</v>
      </c>
      <c r="B764" t="s">
        <v>2372</v>
      </c>
      <c r="C764" t="str">
        <f>HYPERLINK("https://www.ti.com.cn/product/cn/TLC2252A-EP/samplebuy","订购和质量")</f>
        <v>订购和质量</v>
      </c>
      <c r="D764" t="s">
        <v>56</v>
      </c>
      <c r="E764">
        <v>2</v>
      </c>
      <c r="F764">
        <v>4.4000000000000004</v>
      </c>
      <c r="G764">
        <v>16</v>
      </c>
      <c r="H764">
        <v>0.2</v>
      </c>
      <c r="I764">
        <v>0.12</v>
      </c>
      <c r="J764" s="1" t="s">
        <v>44</v>
      </c>
      <c r="K764">
        <v>0.85</v>
      </c>
      <c r="L764" t="s">
        <v>1152</v>
      </c>
      <c r="M764">
        <v>3.5000000000000003E-2</v>
      </c>
      <c r="N764" t="s">
        <v>105</v>
      </c>
      <c r="O764" t="s">
        <v>29</v>
      </c>
      <c r="P764" t="s">
        <v>40</v>
      </c>
      <c r="Q764" t="s">
        <v>2373</v>
      </c>
      <c r="R764" t="s">
        <v>32</v>
      </c>
      <c r="S764">
        <v>0.5</v>
      </c>
    </row>
    <row r="765" spans="1:19" ht="27.6" hidden="1" x14ac:dyDescent="0.25">
      <c r="A765" t="s">
        <v>2374</v>
      </c>
      <c r="B765" t="s">
        <v>2372</v>
      </c>
      <c r="C765" t="str">
        <f>HYPERLINK("https://www.ti.com.cn/product/cn/TLC2254A-EP/samplebuy","订购和质量")</f>
        <v>订购和质量</v>
      </c>
      <c r="D765" t="s">
        <v>56</v>
      </c>
      <c r="E765">
        <v>4</v>
      </c>
      <c r="F765">
        <v>4.4000000000000004</v>
      </c>
      <c r="G765">
        <v>16</v>
      </c>
      <c r="H765">
        <v>0.2</v>
      </c>
      <c r="I765">
        <v>0.12</v>
      </c>
      <c r="J765" s="1" t="s">
        <v>44</v>
      </c>
      <c r="K765">
        <v>0.85</v>
      </c>
      <c r="L765" t="s">
        <v>1152</v>
      </c>
      <c r="M765">
        <v>3.5000000000000003E-2</v>
      </c>
      <c r="N765" t="s">
        <v>105</v>
      </c>
      <c r="O765" t="s">
        <v>29</v>
      </c>
      <c r="P765" t="s">
        <v>75</v>
      </c>
      <c r="Q765" t="s">
        <v>2375</v>
      </c>
      <c r="R765" t="s">
        <v>32</v>
      </c>
      <c r="S765">
        <v>0.5</v>
      </c>
    </row>
    <row r="766" spans="1:19" ht="27.6" hidden="1" x14ac:dyDescent="0.25">
      <c r="A766" t="s">
        <v>2376</v>
      </c>
      <c r="B766" t="s">
        <v>2377</v>
      </c>
      <c r="C766" t="str">
        <f>HYPERLINK("https://www.ti.com.cn/product/cn/TLV2252A-EP/samplebuy","订购和质量")</f>
        <v>订购和质量</v>
      </c>
      <c r="D766" t="s">
        <v>56</v>
      </c>
      <c r="E766">
        <v>2</v>
      </c>
      <c r="F766">
        <v>2.7</v>
      </c>
      <c r="G766">
        <v>16</v>
      </c>
      <c r="H766">
        <v>0.2</v>
      </c>
      <c r="I766">
        <v>0.12</v>
      </c>
      <c r="J766" s="1" t="s">
        <v>44</v>
      </c>
      <c r="K766">
        <v>0.85</v>
      </c>
      <c r="L766" t="s">
        <v>1152</v>
      </c>
      <c r="M766">
        <v>3.5000000000000003E-2</v>
      </c>
      <c r="N766" t="s">
        <v>105</v>
      </c>
      <c r="O766" t="s">
        <v>29</v>
      </c>
      <c r="P766" t="s">
        <v>40</v>
      </c>
      <c r="Q766" t="s">
        <v>2378</v>
      </c>
      <c r="R766" t="s">
        <v>32</v>
      </c>
      <c r="S766">
        <v>0.5</v>
      </c>
    </row>
    <row r="767" spans="1:19" ht="27.6" hidden="1" x14ac:dyDescent="0.25">
      <c r="A767" t="s">
        <v>2379</v>
      </c>
      <c r="B767" t="s">
        <v>2377</v>
      </c>
      <c r="C767" t="str">
        <f>HYPERLINK("https://www.ti.com.cn/product/cn/TLV2254A-EP/samplebuy","订购和质量")</f>
        <v>订购和质量</v>
      </c>
      <c r="D767" t="s">
        <v>56</v>
      </c>
      <c r="E767">
        <v>4</v>
      </c>
      <c r="F767">
        <v>2.7</v>
      </c>
      <c r="G767">
        <v>16</v>
      </c>
      <c r="H767">
        <v>0.2</v>
      </c>
      <c r="I767">
        <v>0.12</v>
      </c>
      <c r="J767" s="1" t="s">
        <v>44</v>
      </c>
      <c r="K767">
        <v>0.85</v>
      </c>
      <c r="L767" t="s">
        <v>1152</v>
      </c>
      <c r="M767">
        <v>3.3750000000000002E-2</v>
      </c>
      <c r="N767" t="s">
        <v>105</v>
      </c>
      <c r="O767" t="s">
        <v>29</v>
      </c>
      <c r="P767" t="s">
        <v>75</v>
      </c>
      <c r="Q767" t="s">
        <v>2380</v>
      </c>
      <c r="R767" t="s">
        <v>32</v>
      </c>
      <c r="S767">
        <v>0.5</v>
      </c>
    </row>
    <row r="768" spans="1:19" ht="27.6" x14ac:dyDescent="0.25">
      <c r="A768" t="s">
        <v>2381</v>
      </c>
      <c r="B768" t="s">
        <v>2382</v>
      </c>
      <c r="C768" t="str">
        <f>HYPERLINK("https://www.ti.com.cn/product/cn/OPA2374/samplebuy","订购和质量")</f>
        <v>订购和质量</v>
      </c>
      <c r="D768" t="s">
        <v>25</v>
      </c>
      <c r="E768">
        <v>2</v>
      </c>
      <c r="F768">
        <v>2.2999999999999998</v>
      </c>
      <c r="G768">
        <v>5.5</v>
      </c>
      <c r="H768">
        <v>6.5</v>
      </c>
      <c r="I768">
        <v>5</v>
      </c>
      <c r="J768" s="1" t="s">
        <v>26</v>
      </c>
      <c r="K768">
        <v>5</v>
      </c>
      <c r="L768" t="s">
        <v>32</v>
      </c>
      <c r="M768">
        <v>0.58499999999999996</v>
      </c>
      <c r="N768" t="s">
        <v>38</v>
      </c>
      <c r="O768" t="s">
        <v>29</v>
      </c>
      <c r="P768" t="s">
        <v>2068</v>
      </c>
      <c r="Q768" t="s">
        <v>888</v>
      </c>
      <c r="R768" t="s">
        <v>32</v>
      </c>
      <c r="S768">
        <v>3</v>
      </c>
    </row>
    <row r="769" spans="1:19" ht="27.6" hidden="1" x14ac:dyDescent="0.25">
      <c r="A769" t="s">
        <v>2383</v>
      </c>
      <c r="B769" t="s">
        <v>2384</v>
      </c>
      <c r="C769" t="str">
        <f>HYPERLINK("https://www.ti.com.cn/product/cn/OPA734/samplebuy","订购和质量")</f>
        <v>订购和质量</v>
      </c>
      <c r="D769" t="s">
        <v>56</v>
      </c>
      <c r="E769">
        <v>1</v>
      </c>
      <c r="F769">
        <v>2.7</v>
      </c>
      <c r="G769">
        <v>12</v>
      </c>
      <c r="H769">
        <v>1.6</v>
      </c>
      <c r="I769">
        <v>1.5</v>
      </c>
      <c r="J769" s="1" t="s">
        <v>44</v>
      </c>
      <c r="K769">
        <v>5.0000000000000001E-3</v>
      </c>
      <c r="L769" s="1" t="s">
        <v>2346</v>
      </c>
      <c r="M769">
        <v>0.6</v>
      </c>
      <c r="N769" t="s">
        <v>38</v>
      </c>
      <c r="O769" t="s">
        <v>39</v>
      </c>
      <c r="P769" t="s">
        <v>1898</v>
      </c>
      <c r="Q769" t="s">
        <v>467</v>
      </c>
      <c r="R769" t="s">
        <v>32</v>
      </c>
      <c r="S769">
        <v>0.01</v>
      </c>
    </row>
    <row r="770" spans="1:19" ht="27.6" hidden="1" x14ac:dyDescent="0.25">
      <c r="A770" t="s">
        <v>2385</v>
      </c>
      <c r="B770" t="s">
        <v>2386</v>
      </c>
      <c r="C770" t="str">
        <f>HYPERLINK("https://www.ti.com.cn/product/cn/OPA735/samplebuy","订购和质量")</f>
        <v>订购和质量</v>
      </c>
      <c r="D770" t="s">
        <v>56</v>
      </c>
      <c r="E770">
        <v>1</v>
      </c>
      <c r="F770">
        <v>2.7</v>
      </c>
      <c r="G770">
        <v>12</v>
      </c>
      <c r="H770">
        <v>1.6</v>
      </c>
      <c r="I770">
        <v>1.5</v>
      </c>
      <c r="J770" s="1" t="s">
        <v>44</v>
      </c>
      <c r="K770">
        <v>5.0000000000000001E-3</v>
      </c>
      <c r="L770" t="s">
        <v>197</v>
      </c>
      <c r="M770">
        <v>0.6</v>
      </c>
      <c r="N770" t="s">
        <v>38</v>
      </c>
      <c r="O770" t="s">
        <v>39</v>
      </c>
      <c r="P770" t="s">
        <v>182</v>
      </c>
      <c r="Q770" t="s">
        <v>467</v>
      </c>
      <c r="R770" t="s">
        <v>32</v>
      </c>
      <c r="S770">
        <v>0.01</v>
      </c>
    </row>
    <row r="771" spans="1:19" hidden="1" x14ac:dyDescent="0.25">
      <c r="A771" t="s">
        <v>2387</v>
      </c>
      <c r="B771" t="s">
        <v>1737</v>
      </c>
      <c r="C771" t="str">
        <f>HYPERLINK("https://www.ti.com.cn/product/cn/OPA695/samplebuy","订购和质量")</f>
        <v>订购和质量</v>
      </c>
      <c r="D771" t="s">
        <v>50</v>
      </c>
      <c r="E771">
        <v>1</v>
      </c>
      <c r="F771">
        <v>5</v>
      </c>
      <c r="G771">
        <v>12</v>
      </c>
      <c r="H771">
        <v>1700</v>
      </c>
      <c r="I771">
        <v>4300</v>
      </c>
      <c r="J771" t="s">
        <v>36</v>
      </c>
      <c r="K771">
        <v>3</v>
      </c>
      <c r="L771" t="s">
        <v>87</v>
      </c>
      <c r="M771">
        <v>12.9</v>
      </c>
      <c r="N771" t="s">
        <v>38</v>
      </c>
      <c r="O771" t="s">
        <v>39</v>
      </c>
      <c r="P771" t="s">
        <v>2388</v>
      </c>
      <c r="Q771" t="s">
        <v>2389</v>
      </c>
      <c r="R771" t="s">
        <v>32</v>
      </c>
      <c r="S771">
        <v>15</v>
      </c>
    </row>
    <row r="772" spans="1:19" ht="27.6" x14ac:dyDescent="0.25">
      <c r="A772" t="s">
        <v>2390</v>
      </c>
      <c r="B772" t="s">
        <v>2391</v>
      </c>
      <c r="C772" t="str">
        <f>HYPERLINK("https://www.ti.com.cn/product/cn/OPA2373/samplebuy","订购和质量")</f>
        <v>订购和质量</v>
      </c>
      <c r="D772" t="s">
        <v>25</v>
      </c>
      <c r="E772">
        <v>2</v>
      </c>
      <c r="F772">
        <v>2.2999999999999998</v>
      </c>
      <c r="G772">
        <v>5.5</v>
      </c>
      <c r="H772">
        <v>6.5</v>
      </c>
      <c r="I772">
        <v>5</v>
      </c>
      <c r="J772" s="1" t="s">
        <v>26</v>
      </c>
      <c r="K772">
        <v>5</v>
      </c>
      <c r="L772" s="1" t="s">
        <v>122</v>
      </c>
      <c r="M772">
        <v>0.58499999999999996</v>
      </c>
      <c r="N772" t="s">
        <v>38</v>
      </c>
      <c r="O772" s="1" t="s">
        <v>1276</v>
      </c>
      <c r="P772" t="s">
        <v>2392</v>
      </c>
      <c r="Q772" t="s">
        <v>2393</v>
      </c>
      <c r="R772" t="s">
        <v>32</v>
      </c>
      <c r="S772">
        <v>3</v>
      </c>
    </row>
    <row r="773" spans="1:19" ht="27.6" x14ac:dyDescent="0.25">
      <c r="A773" t="s">
        <v>2394</v>
      </c>
      <c r="B773" t="s">
        <v>2395</v>
      </c>
      <c r="C773" t="str">
        <f>HYPERLINK("https://www.ti.com.cn/product/cn/OPA4374/samplebuy","订购和质量")</f>
        <v>订购和质量</v>
      </c>
      <c r="D773" t="s">
        <v>25</v>
      </c>
      <c r="E773">
        <v>4</v>
      </c>
      <c r="F773">
        <v>2.2999999999999998</v>
      </c>
      <c r="G773">
        <v>5.5</v>
      </c>
      <c r="H773">
        <v>6.5</v>
      </c>
      <c r="I773">
        <v>5</v>
      </c>
      <c r="J773" s="1" t="s">
        <v>26</v>
      </c>
      <c r="K773">
        <v>5</v>
      </c>
      <c r="L773" t="s">
        <v>32</v>
      </c>
      <c r="M773">
        <v>0.58499999999999996</v>
      </c>
      <c r="N773" t="s">
        <v>38</v>
      </c>
      <c r="O773" t="s">
        <v>29</v>
      </c>
      <c r="P773" t="s">
        <v>201</v>
      </c>
      <c r="Q773" t="s">
        <v>824</v>
      </c>
      <c r="R773" t="s">
        <v>32</v>
      </c>
      <c r="S773">
        <v>3</v>
      </c>
    </row>
    <row r="774" spans="1:19" ht="27.6" hidden="1" x14ac:dyDescent="0.25">
      <c r="A774" t="s">
        <v>2396</v>
      </c>
      <c r="B774" t="s">
        <v>2397</v>
      </c>
      <c r="C774" t="str">
        <f>HYPERLINK("https://www.ti.com.cn/product/cn/OPA301/samplebuy","订购和质量")</f>
        <v>订购和质量</v>
      </c>
      <c r="D774" t="s">
        <v>50</v>
      </c>
      <c r="E774">
        <v>1</v>
      </c>
      <c r="F774">
        <v>2.7</v>
      </c>
      <c r="G774">
        <v>5.5</v>
      </c>
      <c r="H774">
        <v>150</v>
      </c>
      <c r="I774">
        <v>80</v>
      </c>
      <c r="J774" s="1" t="s">
        <v>44</v>
      </c>
      <c r="K774">
        <v>5</v>
      </c>
      <c r="L774" t="s">
        <v>87</v>
      </c>
      <c r="M774">
        <v>9.5</v>
      </c>
      <c r="N774" t="s">
        <v>38</v>
      </c>
      <c r="O774" t="s">
        <v>29</v>
      </c>
      <c r="P774" t="s">
        <v>182</v>
      </c>
      <c r="Q774" t="s">
        <v>1922</v>
      </c>
      <c r="R774" t="s">
        <v>32</v>
      </c>
      <c r="S774">
        <v>2.5</v>
      </c>
    </row>
    <row r="775" spans="1:19" ht="27.6" x14ac:dyDescent="0.25">
      <c r="A775" t="s">
        <v>2398</v>
      </c>
      <c r="B775" t="s">
        <v>2399</v>
      </c>
      <c r="C775" t="str">
        <f>HYPERLINK("https://www.ti.com.cn/product/cn/TLC2274-Q1/samplebuy","订购和质量")</f>
        <v>订购和质量</v>
      </c>
      <c r="D775" t="s">
        <v>25</v>
      </c>
      <c r="E775">
        <v>4</v>
      </c>
      <c r="F775">
        <v>4.4000000000000004</v>
      </c>
      <c r="G775">
        <v>16</v>
      </c>
      <c r="H775">
        <v>2.1800000000000002</v>
      </c>
      <c r="I775">
        <v>3.6</v>
      </c>
      <c r="J775" s="1" t="s">
        <v>44</v>
      </c>
      <c r="K775">
        <v>2.5</v>
      </c>
      <c r="L775" t="s">
        <v>1152</v>
      </c>
      <c r="M775">
        <v>1.1000000000000001</v>
      </c>
      <c r="N775" t="s">
        <v>28</v>
      </c>
      <c r="O775" t="s">
        <v>29</v>
      </c>
      <c r="P775" t="s">
        <v>201</v>
      </c>
      <c r="Q775" t="s">
        <v>2400</v>
      </c>
      <c r="R775" t="s">
        <v>32</v>
      </c>
      <c r="S775">
        <v>2</v>
      </c>
    </row>
    <row r="776" spans="1:19" ht="27.6" hidden="1" x14ac:dyDescent="0.25">
      <c r="A776" t="s">
        <v>2401</v>
      </c>
      <c r="B776" t="s">
        <v>2402</v>
      </c>
      <c r="C776" t="str">
        <f>HYPERLINK("https://www.ti.com.cn/product/cn/TLC2274A-Q1/samplebuy","订购和质量")</f>
        <v>订购和质量</v>
      </c>
      <c r="D776" t="s">
        <v>56</v>
      </c>
      <c r="E776">
        <v>4</v>
      </c>
      <c r="F776">
        <v>4.4000000000000004</v>
      </c>
      <c r="G776">
        <v>16</v>
      </c>
      <c r="H776">
        <v>2.1800000000000002</v>
      </c>
      <c r="I776">
        <v>3.6</v>
      </c>
      <c r="J776" s="1" t="s">
        <v>44</v>
      </c>
      <c r="K776">
        <v>0.95</v>
      </c>
      <c r="L776" t="s">
        <v>1152</v>
      </c>
      <c r="M776">
        <v>1.1000000000000001</v>
      </c>
      <c r="N776" t="s">
        <v>28</v>
      </c>
      <c r="O776" t="s">
        <v>29</v>
      </c>
      <c r="P776" t="s">
        <v>201</v>
      </c>
      <c r="Q776" t="s">
        <v>2403</v>
      </c>
      <c r="R776" t="s">
        <v>32</v>
      </c>
      <c r="S776">
        <v>2</v>
      </c>
    </row>
    <row r="777" spans="1:19" ht="27.6" x14ac:dyDescent="0.25">
      <c r="A777" t="s">
        <v>2404</v>
      </c>
      <c r="B777" t="s">
        <v>2405</v>
      </c>
      <c r="C777" t="str">
        <f>HYPERLINK("https://www.ti.com.cn/product/cn/TLC2274-EP/samplebuy","订购和质量")</f>
        <v>订购和质量</v>
      </c>
      <c r="D777" t="s">
        <v>25</v>
      </c>
      <c r="E777">
        <v>4</v>
      </c>
      <c r="F777">
        <v>4.4000000000000004</v>
      </c>
      <c r="G777">
        <v>16</v>
      </c>
      <c r="H777">
        <v>2.1800000000000002</v>
      </c>
      <c r="I777">
        <v>3.6</v>
      </c>
      <c r="J777" s="1" t="s">
        <v>44</v>
      </c>
      <c r="K777">
        <v>2.5</v>
      </c>
      <c r="L777" t="s">
        <v>1152</v>
      </c>
      <c r="M777">
        <v>1.1000000000000001</v>
      </c>
      <c r="N777" t="s">
        <v>105</v>
      </c>
      <c r="O777" t="s">
        <v>100</v>
      </c>
      <c r="P777" t="s">
        <v>75</v>
      </c>
      <c r="Q777" t="s">
        <v>2406</v>
      </c>
      <c r="R777" t="s">
        <v>32</v>
      </c>
      <c r="S777">
        <v>2</v>
      </c>
    </row>
    <row r="778" spans="1:19" ht="27.6" hidden="1" x14ac:dyDescent="0.25">
      <c r="A778" t="s">
        <v>2407</v>
      </c>
      <c r="B778" t="s">
        <v>2405</v>
      </c>
      <c r="C778" t="str">
        <f>HYPERLINK("https://www.ti.com.cn/product/cn/TLC2274A-EP/samplebuy","订购和质量")</f>
        <v>订购和质量</v>
      </c>
      <c r="D778" t="s">
        <v>56</v>
      </c>
      <c r="E778">
        <v>4</v>
      </c>
      <c r="F778">
        <v>4.4000000000000004</v>
      </c>
      <c r="G778">
        <v>16</v>
      </c>
      <c r="H778">
        <v>2.1800000000000002</v>
      </c>
      <c r="I778">
        <v>3.6</v>
      </c>
      <c r="J778" s="1" t="s">
        <v>44</v>
      </c>
      <c r="K778">
        <v>0.95</v>
      </c>
      <c r="L778" t="s">
        <v>1152</v>
      </c>
      <c r="M778">
        <v>1.1000000000000001</v>
      </c>
      <c r="N778" t="s">
        <v>105</v>
      </c>
      <c r="O778" t="s">
        <v>100</v>
      </c>
      <c r="P778" t="s">
        <v>201</v>
      </c>
      <c r="Q778" t="s">
        <v>2408</v>
      </c>
      <c r="R778" t="s">
        <v>32</v>
      </c>
      <c r="S778">
        <v>2</v>
      </c>
    </row>
    <row r="779" spans="1:19" hidden="1" x14ac:dyDescent="0.25">
      <c r="A779" t="s">
        <v>2409</v>
      </c>
      <c r="B779" t="s">
        <v>2410</v>
      </c>
      <c r="C779" t="str">
        <f>HYPERLINK("https://www.ti.com.cn/product/cn/THS4303/samplebuy","订购和质量")</f>
        <v>订购和质量</v>
      </c>
      <c r="D779" t="s">
        <v>50</v>
      </c>
      <c r="E779">
        <v>1</v>
      </c>
      <c r="F779">
        <v>3</v>
      </c>
      <c r="G779">
        <v>5</v>
      </c>
      <c r="H779">
        <v>1800</v>
      </c>
      <c r="I779">
        <v>5500</v>
      </c>
      <c r="J779" t="s">
        <v>36</v>
      </c>
      <c r="K779">
        <v>4.25</v>
      </c>
      <c r="L779" t="s">
        <v>87</v>
      </c>
      <c r="M779">
        <v>34</v>
      </c>
      <c r="N779" t="s">
        <v>38</v>
      </c>
      <c r="O779" t="s">
        <v>39</v>
      </c>
      <c r="P779" t="s">
        <v>148</v>
      </c>
      <c r="Q779" t="s">
        <v>2411</v>
      </c>
      <c r="R779" t="s">
        <v>32</v>
      </c>
      <c r="S779">
        <v>20</v>
      </c>
    </row>
    <row r="780" spans="1:19" hidden="1" x14ac:dyDescent="0.25">
      <c r="A780" t="s">
        <v>2412</v>
      </c>
      <c r="B780" t="s">
        <v>2413</v>
      </c>
      <c r="C780" t="str">
        <f>HYPERLINK("https://www.ti.com.cn/product/cn/OPA4684M/samplebuy","订购和质量")</f>
        <v>订购和质量</v>
      </c>
      <c r="D780" t="s">
        <v>50</v>
      </c>
      <c r="E780">
        <v>4</v>
      </c>
      <c r="F780">
        <v>5</v>
      </c>
      <c r="G780">
        <v>12</v>
      </c>
      <c r="H780">
        <v>210</v>
      </c>
      <c r="I780">
        <v>820</v>
      </c>
      <c r="J780" t="s">
        <v>36</v>
      </c>
      <c r="K780">
        <v>4</v>
      </c>
      <c r="L780" t="s">
        <v>87</v>
      </c>
      <c r="M780">
        <v>1.7</v>
      </c>
      <c r="N780" t="s">
        <v>1108</v>
      </c>
      <c r="O780" t="s">
        <v>100</v>
      </c>
      <c r="P780" t="s">
        <v>2414</v>
      </c>
      <c r="Q780" t="s">
        <v>2415</v>
      </c>
      <c r="R780" t="s">
        <v>32</v>
      </c>
      <c r="S780">
        <v>12</v>
      </c>
    </row>
    <row r="781" spans="1:19" hidden="1" x14ac:dyDescent="0.25">
      <c r="A781" t="s">
        <v>2416</v>
      </c>
      <c r="B781" t="s">
        <v>2417</v>
      </c>
      <c r="C781" t="str">
        <f>HYPERLINK("https://www.ti.com.cn/product/cn/OPA693/samplebuy","订购和质量")</f>
        <v>订购和质量</v>
      </c>
      <c r="D781" t="s">
        <v>50</v>
      </c>
      <c r="E781">
        <v>1</v>
      </c>
      <c r="F781">
        <v>5</v>
      </c>
      <c r="G781">
        <v>12</v>
      </c>
      <c r="H781">
        <v>1400</v>
      </c>
      <c r="I781">
        <v>2500</v>
      </c>
      <c r="J781" t="s">
        <v>36</v>
      </c>
      <c r="K781">
        <v>2</v>
      </c>
      <c r="L781" t="s">
        <v>87</v>
      </c>
      <c r="M781">
        <v>13</v>
      </c>
      <c r="N781" t="s">
        <v>38</v>
      </c>
      <c r="O781" t="s">
        <v>39</v>
      </c>
      <c r="P781" t="s">
        <v>1898</v>
      </c>
      <c r="Q781" t="s">
        <v>2418</v>
      </c>
      <c r="R781" t="s">
        <v>32</v>
      </c>
      <c r="S781">
        <v>5</v>
      </c>
    </row>
    <row r="782" spans="1:19" ht="27.6" hidden="1" x14ac:dyDescent="0.25">
      <c r="A782" t="s">
        <v>2419</v>
      </c>
      <c r="B782" t="s">
        <v>2420</v>
      </c>
      <c r="C782" t="str">
        <f>HYPERLINK("https://www.ti.com.cn/product/cn/LMV772/samplebuy","订购和质量")</f>
        <v>订购和质量</v>
      </c>
      <c r="D782" t="s">
        <v>56</v>
      </c>
      <c r="E782">
        <v>2</v>
      </c>
      <c r="F782">
        <v>2.7</v>
      </c>
      <c r="G782">
        <v>5</v>
      </c>
      <c r="H782">
        <v>3.5</v>
      </c>
      <c r="I782">
        <v>1.4</v>
      </c>
      <c r="J782" s="1" t="s">
        <v>44</v>
      </c>
      <c r="K782">
        <v>1</v>
      </c>
      <c r="L782" t="s">
        <v>32</v>
      </c>
      <c r="M782">
        <v>0.6</v>
      </c>
      <c r="N782" t="s">
        <v>38</v>
      </c>
      <c r="O782" t="s">
        <v>29</v>
      </c>
      <c r="P782" t="s">
        <v>30</v>
      </c>
      <c r="Q782" t="s">
        <v>2421</v>
      </c>
      <c r="R782" t="s">
        <v>32</v>
      </c>
      <c r="S782">
        <v>0.35</v>
      </c>
    </row>
    <row r="783" spans="1:19" ht="27.6" x14ac:dyDescent="0.25">
      <c r="A783" t="s">
        <v>2422</v>
      </c>
      <c r="B783" t="s">
        <v>2423</v>
      </c>
      <c r="C783" t="str">
        <f>HYPERLINK("https://www.ti.com.cn/product/cn/LMV116/samplebuy","订购和质量")</f>
        <v>订购和质量</v>
      </c>
      <c r="D783" t="s">
        <v>25</v>
      </c>
      <c r="E783">
        <v>1</v>
      </c>
      <c r="F783">
        <v>2.7</v>
      </c>
      <c r="G783">
        <v>12</v>
      </c>
      <c r="H783">
        <v>45</v>
      </c>
      <c r="I783">
        <v>40</v>
      </c>
      <c r="J783" s="1" t="s">
        <v>44</v>
      </c>
      <c r="K783">
        <v>5</v>
      </c>
      <c r="L783" t="s">
        <v>32</v>
      </c>
      <c r="M783">
        <v>0.6</v>
      </c>
      <c r="N783" t="s">
        <v>38</v>
      </c>
      <c r="O783" t="s">
        <v>39</v>
      </c>
      <c r="P783" t="s">
        <v>79</v>
      </c>
      <c r="Q783" t="s">
        <v>2424</v>
      </c>
      <c r="R783" t="s">
        <v>32</v>
      </c>
      <c r="S783">
        <v>5</v>
      </c>
    </row>
    <row r="784" spans="1:19" ht="27.6" x14ac:dyDescent="0.25">
      <c r="A784" t="s">
        <v>2425</v>
      </c>
      <c r="B784" t="s">
        <v>2426</v>
      </c>
      <c r="C784" t="str">
        <f>HYPERLINK("https://www.ti.com.cn/product/cn/LMV118/samplebuy","订购和质量")</f>
        <v>订购和质量</v>
      </c>
      <c r="D784" t="s">
        <v>25</v>
      </c>
      <c r="E784">
        <v>1</v>
      </c>
      <c r="F784">
        <v>2.7</v>
      </c>
      <c r="G784">
        <v>12</v>
      </c>
      <c r="H784">
        <v>45</v>
      </c>
      <c r="I784">
        <v>40</v>
      </c>
      <c r="J784" s="1" t="s">
        <v>44</v>
      </c>
      <c r="K784">
        <v>5</v>
      </c>
      <c r="L784" t="s">
        <v>87</v>
      </c>
      <c r="M784">
        <v>0.6</v>
      </c>
      <c r="N784" t="s">
        <v>38</v>
      </c>
      <c r="O784" t="s">
        <v>39</v>
      </c>
      <c r="P784" t="s">
        <v>345</v>
      </c>
      <c r="Q784" t="s">
        <v>1865</v>
      </c>
      <c r="R784" t="s">
        <v>32</v>
      </c>
      <c r="S784">
        <v>5</v>
      </c>
    </row>
    <row r="785" spans="1:19" ht="27.6" hidden="1" x14ac:dyDescent="0.25">
      <c r="A785" t="s">
        <v>2427</v>
      </c>
      <c r="B785" t="s">
        <v>2428</v>
      </c>
      <c r="C785" t="str">
        <f>HYPERLINK("https://www.ti.com.cn/product/cn/OPA699/samplebuy","订购和质量")</f>
        <v>订购和质量</v>
      </c>
      <c r="D785" t="s">
        <v>50</v>
      </c>
      <c r="E785">
        <v>1</v>
      </c>
      <c r="F785">
        <v>5</v>
      </c>
      <c r="G785">
        <v>12</v>
      </c>
      <c r="H785">
        <v>1000</v>
      </c>
      <c r="I785">
        <v>1400</v>
      </c>
      <c r="J785" t="s">
        <v>36</v>
      </c>
      <c r="K785">
        <v>5</v>
      </c>
      <c r="L785" s="1" t="s">
        <v>2429</v>
      </c>
      <c r="M785">
        <v>15.5</v>
      </c>
      <c r="N785" t="s">
        <v>38</v>
      </c>
      <c r="O785" t="s">
        <v>39</v>
      </c>
      <c r="P785" t="s">
        <v>40</v>
      </c>
      <c r="Q785" t="s">
        <v>2430</v>
      </c>
      <c r="R785" t="s">
        <v>32</v>
      </c>
      <c r="S785">
        <v>15</v>
      </c>
    </row>
    <row r="786" spans="1:19" hidden="1" x14ac:dyDescent="0.25">
      <c r="A786" t="s">
        <v>2431</v>
      </c>
      <c r="B786" t="s">
        <v>2432</v>
      </c>
      <c r="C786" t="str">
        <f>HYPERLINK("https://www.ti.com.cn/product/cn/OPA698/samplebuy","订购和质量")</f>
        <v>订购和质量</v>
      </c>
      <c r="D786" t="s">
        <v>50</v>
      </c>
      <c r="E786">
        <v>1</v>
      </c>
      <c r="F786">
        <v>5</v>
      </c>
      <c r="G786">
        <v>12</v>
      </c>
      <c r="H786">
        <v>250</v>
      </c>
      <c r="I786">
        <v>1100</v>
      </c>
      <c r="J786" t="s">
        <v>36</v>
      </c>
      <c r="K786">
        <v>6</v>
      </c>
      <c r="L786" t="s">
        <v>2433</v>
      </c>
      <c r="M786">
        <v>15.5</v>
      </c>
      <c r="N786" t="s">
        <v>38</v>
      </c>
      <c r="O786" t="s">
        <v>39</v>
      </c>
      <c r="P786" t="s">
        <v>40</v>
      </c>
      <c r="Q786" t="s">
        <v>2434</v>
      </c>
      <c r="R786" t="s">
        <v>32</v>
      </c>
      <c r="S786">
        <v>15</v>
      </c>
    </row>
    <row r="787" spans="1:19" x14ac:dyDescent="0.25">
      <c r="A787" t="s">
        <v>2435</v>
      </c>
      <c r="B787" t="s">
        <v>2436</v>
      </c>
      <c r="C787" t="str">
        <f>HYPERLINK("https://www.ti.com.cn/product/cn/LM2902-Q1/samplebuy","订购和质量")</f>
        <v>订购和质量</v>
      </c>
      <c r="D787" t="s">
        <v>25</v>
      </c>
      <c r="E787">
        <v>4</v>
      </c>
      <c r="F787">
        <v>3</v>
      </c>
      <c r="G787">
        <v>26</v>
      </c>
      <c r="H787">
        <v>1.2</v>
      </c>
      <c r="I787">
        <v>0.5</v>
      </c>
      <c r="J787" t="s">
        <v>127</v>
      </c>
      <c r="K787">
        <v>7</v>
      </c>
      <c r="L787" t="s">
        <v>1275</v>
      </c>
      <c r="M787">
        <v>0.17499999999999999</v>
      </c>
      <c r="N787" t="s">
        <v>28</v>
      </c>
      <c r="O787" t="s">
        <v>29</v>
      </c>
      <c r="P787" t="s">
        <v>201</v>
      </c>
      <c r="Q787" t="s">
        <v>2437</v>
      </c>
      <c r="R787" t="s">
        <v>32</v>
      </c>
      <c r="S787">
        <v>7</v>
      </c>
    </row>
    <row r="788" spans="1:19" hidden="1" x14ac:dyDescent="0.25">
      <c r="A788" t="s">
        <v>2438</v>
      </c>
      <c r="B788" t="s">
        <v>2439</v>
      </c>
      <c r="C788" t="str">
        <f>HYPERLINK("https://www.ti.com.cn/product/cn/TLE2037A-Q1/samplebuy","订购和质量")</f>
        <v>订购和质量</v>
      </c>
      <c r="D788" t="s">
        <v>56</v>
      </c>
      <c r="E788">
        <v>1</v>
      </c>
      <c r="F788">
        <v>8</v>
      </c>
      <c r="G788">
        <v>38</v>
      </c>
      <c r="H788">
        <v>50</v>
      </c>
      <c r="I788">
        <v>7.5</v>
      </c>
      <c r="J788" t="s">
        <v>36</v>
      </c>
      <c r="K788">
        <v>2.5000000000000001E-2</v>
      </c>
      <c r="L788" t="s">
        <v>313</v>
      </c>
      <c r="M788">
        <v>3.8</v>
      </c>
      <c r="N788" t="s">
        <v>28</v>
      </c>
      <c r="O788" t="s">
        <v>29</v>
      </c>
      <c r="P788" t="s">
        <v>40</v>
      </c>
      <c r="Q788" t="s">
        <v>2440</v>
      </c>
      <c r="R788" t="s">
        <v>32</v>
      </c>
      <c r="S788">
        <v>0.2</v>
      </c>
    </row>
    <row r="789" spans="1:19" x14ac:dyDescent="0.25">
      <c r="A789" t="s">
        <v>2441</v>
      </c>
      <c r="B789" t="s">
        <v>2442</v>
      </c>
      <c r="C789" t="str">
        <f>HYPERLINK("https://www.ti.com.cn/product/cn/LM324KA/samplebuy","订购和质量")</f>
        <v>订购和质量</v>
      </c>
      <c r="D789" t="s">
        <v>25</v>
      </c>
      <c r="E789">
        <v>4</v>
      </c>
      <c r="F789">
        <v>3</v>
      </c>
      <c r="G789">
        <v>32</v>
      </c>
      <c r="H789">
        <v>1.2</v>
      </c>
      <c r="I789">
        <v>0.5</v>
      </c>
      <c r="J789" t="s">
        <v>127</v>
      </c>
      <c r="K789">
        <v>3</v>
      </c>
      <c r="L789" t="s">
        <v>1275</v>
      </c>
      <c r="M789">
        <v>0.17499999999999999</v>
      </c>
      <c r="N789" t="s">
        <v>38</v>
      </c>
      <c r="O789" t="s">
        <v>2113</v>
      </c>
      <c r="P789" t="s">
        <v>2443</v>
      </c>
      <c r="Q789" t="s">
        <v>2444</v>
      </c>
      <c r="R789" t="s">
        <v>32</v>
      </c>
      <c r="S789">
        <v>7</v>
      </c>
    </row>
    <row r="790" spans="1:19" x14ac:dyDescent="0.25">
      <c r="A790" t="s">
        <v>2445</v>
      </c>
      <c r="B790" t="s">
        <v>2446</v>
      </c>
      <c r="C790" t="str">
        <f>HYPERLINK("https://www.ti.com.cn/product/cn/LM324K/samplebuy","订购和质量")</f>
        <v>订购和质量</v>
      </c>
      <c r="D790" t="s">
        <v>25</v>
      </c>
      <c r="E790">
        <v>4</v>
      </c>
      <c r="F790">
        <v>3</v>
      </c>
      <c r="G790">
        <v>32</v>
      </c>
      <c r="H790">
        <v>1.2</v>
      </c>
      <c r="I790">
        <v>0.5</v>
      </c>
      <c r="J790" t="s">
        <v>127</v>
      </c>
      <c r="K790">
        <v>7</v>
      </c>
      <c r="L790" t="s">
        <v>1275</v>
      </c>
      <c r="M790">
        <v>0.17499999999999999</v>
      </c>
      <c r="N790" t="s">
        <v>38</v>
      </c>
      <c r="O790" t="s">
        <v>2113</v>
      </c>
      <c r="P790" t="s">
        <v>2443</v>
      </c>
      <c r="Q790" t="s">
        <v>2447</v>
      </c>
      <c r="R790" t="s">
        <v>32</v>
      </c>
      <c r="S790">
        <v>7</v>
      </c>
    </row>
    <row r="791" spans="1:19" hidden="1" x14ac:dyDescent="0.25">
      <c r="A791" t="s">
        <v>2448</v>
      </c>
      <c r="B791" t="s">
        <v>2449</v>
      </c>
      <c r="C791" t="str">
        <f>HYPERLINK("https://www.ti.com.cn/product/cn/LMH6739/samplebuy","订购和质量")</f>
        <v>订购和质量</v>
      </c>
      <c r="D791" t="s">
        <v>50</v>
      </c>
      <c r="E791">
        <v>3</v>
      </c>
      <c r="F791">
        <v>8</v>
      </c>
      <c r="G791">
        <v>12</v>
      </c>
      <c r="H791">
        <v>750</v>
      </c>
      <c r="I791">
        <v>3300</v>
      </c>
      <c r="J791" t="s">
        <v>36</v>
      </c>
      <c r="K791">
        <v>2.5</v>
      </c>
      <c r="L791" t="s">
        <v>87</v>
      </c>
      <c r="M791">
        <v>10.6</v>
      </c>
      <c r="N791" t="s">
        <v>38</v>
      </c>
      <c r="O791" t="s">
        <v>39</v>
      </c>
      <c r="P791" t="s">
        <v>1741</v>
      </c>
      <c r="Q791" t="s">
        <v>2450</v>
      </c>
      <c r="R791" t="s">
        <v>32</v>
      </c>
      <c r="S791">
        <v>0</v>
      </c>
    </row>
    <row r="792" spans="1:19" ht="27.6" hidden="1" x14ac:dyDescent="0.25">
      <c r="A792" t="s">
        <v>2451</v>
      </c>
      <c r="B792" t="s">
        <v>2452</v>
      </c>
      <c r="C792" t="str">
        <f>HYPERLINK("https://www.ti.com.cn/product/cn/THS3091/samplebuy","订购和质量")</f>
        <v>订购和质量</v>
      </c>
      <c r="D792" s="1" t="s">
        <v>703</v>
      </c>
      <c r="E792">
        <v>1</v>
      </c>
      <c r="F792">
        <v>10</v>
      </c>
      <c r="G792">
        <v>30</v>
      </c>
      <c r="H792">
        <v>235</v>
      </c>
      <c r="I792">
        <v>7300</v>
      </c>
      <c r="J792" t="s">
        <v>36</v>
      </c>
      <c r="K792">
        <v>3</v>
      </c>
      <c r="L792" t="s">
        <v>32</v>
      </c>
      <c r="M792">
        <v>9.5</v>
      </c>
      <c r="N792" t="s">
        <v>38</v>
      </c>
      <c r="O792" t="s">
        <v>39</v>
      </c>
      <c r="P792" t="s">
        <v>2167</v>
      </c>
      <c r="Q792" t="s">
        <v>2453</v>
      </c>
      <c r="R792" t="s">
        <v>32</v>
      </c>
      <c r="S792">
        <v>10</v>
      </c>
    </row>
    <row r="793" spans="1:19" ht="27.6" hidden="1" x14ac:dyDescent="0.25">
      <c r="A793" t="s">
        <v>2454</v>
      </c>
      <c r="B793" t="s">
        <v>2455</v>
      </c>
      <c r="C793" t="str">
        <f>HYPERLINK("https://www.ti.com.cn/product/cn/THS3095/samplebuy","订购和质量")</f>
        <v>订购和质量</v>
      </c>
      <c r="D793" s="1" t="s">
        <v>703</v>
      </c>
      <c r="E793">
        <v>1</v>
      </c>
      <c r="F793">
        <v>10</v>
      </c>
      <c r="G793">
        <v>30</v>
      </c>
      <c r="H793">
        <v>235</v>
      </c>
      <c r="I793">
        <v>7300</v>
      </c>
      <c r="J793" t="s">
        <v>36</v>
      </c>
      <c r="K793">
        <v>3</v>
      </c>
      <c r="L793" t="s">
        <v>87</v>
      </c>
      <c r="M793">
        <v>9.5</v>
      </c>
      <c r="N793" t="s">
        <v>38</v>
      </c>
      <c r="O793" t="s">
        <v>39</v>
      </c>
      <c r="P793" t="s">
        <v>2336</v>
      </c>
      <c r="Q793" t="s">
        <v>2456</v>
      </c>
      <c r="R793" t="s">
        <v>32</v>
      </c>
      <c r="S793">
        <v>10</v>
      </c>
    </row>
    <row r="794" spans="1:19" ht="27.6" x14ac:dyDescent="0.25">
      <c r="A794" t="s">
        <v>2457</v>
      </c>
      <c r="B794" t="s">
        <v>2458</v>
      </c>
      <c r="C794" t="str">
        <f>HYPERLINK("https://www.ti.com.cn/product/cn/OPA373/samplebuy","订购和质量")</f>
        <v>订购和质量</v>
      </c>
      <c r="D794" t="s">
        <v>25</v>
      </c>
      <c r="E794">
        <v>1</v>
      </c>
      <c r="F794">
        <v>2.2999999999999998</v>
      </c>
      <c r="G794">
        <v>5.5</v>
      </c>
      <c r="H794">
        <v>6.5</v>
      </c>
      <c r="I794">
        <v>5</v>
      </c>
      <c r="J794" s="1" t="s">
        <v>26</v>
      </c>
      <c r="K794">
        <v>5</v>
      </c>
      <c r="L794" t="s">
        <v>87</v>
      </c>
      <c r="M794">
        <v>0.58499999999999996</v>
      </c>
      <c r="N794" t="s">
        <v>38</v>
      </c>
      <c r="O794" t="s">
        <v>29</v>
      </c>
      <c r="P794" t="s">
        <v>1898</v>
      </c>
      <c r="Q794" t="s">
        <v>1209</v>
      </c>
      <c r="R794" t="s">
        <v>32</v>
      </c>
      <c r="S794">
        <v>3</v>
      </c>
    </row>
    <row r="795" spans="1:19" ht="27.6" x14ac:dyDescent="0.25">
      <c r="A795" t="s">
        <v>2459</v>
      </c>
      <c r="B795" t="s">
        <v>2460</v>
      </c>
      <c r="C795" t="str">
        <f>HYPERLINK("https://www.ti.com.cn/product/cn/OPA725/samplebuy","订购和质量")</f>
        <v>订购和质量</v>
      </c>
      <c r="D795" t="s">
        <v>25</v>
      </c>
      <c r="E795">
        <v>1</v>
      </c>
      <c r="F795">
        <v>4</v>
      </c>
      <c r="G795">
        <v>12</v>
      </c>
      <c r="H795">
        <v>20</v>
      </c>
      <c r="I795">
        <v>30</v>
      </c>
      <c r="J795" s="1" t="s">
        <v>44</v>
      </c>
      <c r="K795">
        <v>3</v>
      </c>
      <c r="L795" t="s">
        <v>32</v>
      </c>
      <c r="M795">
        <v>4.3</v>
      </c>
      <c r="N795" t="s">
        <v>38</v>
      </c>
      <c r="O795" t="s">
        <v>29</v>
      </c>
      <c r="P795" t="s">
        <v>182</v>
      </c>
      <c r="Q795" t="s">
        <v>573</v>
      </c>
      <c r="R795" t="s">
        <v>32</v>
      </c>
      <c r="S795">
        <v>4</v>
      </c>
    </row>
    <row r="796" spans="1:19" ht="27.6" hidden="1" x14ac:dyDescent="0.25">
      <c r="A796" t="s">
        <v>2461</v>
      </c>
      <c r="B796" t="s">
        <v>2462</v>
      </c>
      <c r="C796" t="str">
        <f>HYPERLINK("https://www.ti.com.cn/product/cn/THS3111/samplebuy","订购和质量")</f>
        <v>订购和质量</v>
      </c>
      <c r="D796" s="1" t="s">
        <v>703</v>
      </c>
      <c r="E796">
        <v>1</v>
      </c>
      <c r="F796">
        <v>10</v>
      </c>
      <c r="G796">
        <v>30</v>
      </c>
      <c r="H796">
        <v>100</v>
      </c>
      <c r="I796">
        <v>900</v>
      </c>
      <c r="J796" t="s">
        <v>36</v>
      </c>
      <c r="K796">
        <v>10</v>
      </c>
      <c r="L796" t="s">
        <v>32</v>
      </c>
      <c r="M796">
        <v>4.8</v>
      </c>
      <c r="N796" t="s">
        <v>38</v>
      </c>
      <c r="O796" s="1" t="s">
        <v>2463</v>
      </c>
      <c r="P796" t="s">
        <v>624</v>
      </c>
      <c r="Q796" t="s">
        <v>2464</v>
      </c>
      <c r="R796" t="s">
        <v>32</v>
      </c>
      <c r="S796">
        <v>10</v>
      </c>
    </row>
    <row r="797" spans="1:19" ht="27.6" hidden="1" x14ac:dyDescent="0.25">
      <c r="A797" t="s">
        <v>2465</v>
      </c>
      <c r="B797" t="s">
        <v>2466</v>
      </c>
      <c r="C797" t="str">
        <f>HYPERLINK("https://www.ti.com.cn/product/cn/THS3110/samplebuy","订购和质量")</f>
        <v>订购和质量</v>
      </c>
      <c r="D797" s="1" t="s">
        <v>703</v>
      </c>
      <c r="E797">
        <v>1</v>
      </c>
      <c r="F797">
        <v>10</v>
      </c>
      <c r="G797">
        <v>30</v>
      </c>
      <c r="H797">
        <v>100</v>
      </c>
      <c r="I797">
        <v>900</v>
      </c>
      <c r="J797" t="s">
        <v>36</v>
      </c>
      <c r="K797">
        <v>10</v>
      </c>
      <c r="L797" t="s">
        <v>87</v>
      </c>
      <c r="M797">
        <v>4.8</v>
      </c>
      <c r="N797" t="s">
        <v>38</v>
      </c>
      <c r="O797" t="s">
        <v>39</v>
      </c>
      <c r="P797" t="s">
        <v>624</v>
      </c>
      <c r="Q797" t="s">
        <v>2467</v>
      </c>
      <c r="R797" t="s">
        <v>32</v>
      </c>
      <c r="S797">
        <v>10</v>
      </c>
    </row>
    <row r="798" spans="1:19" ht="27.6" hidden="1" x14ac:dyDescent="0.25">
      <c r="A798" t="s">
        <v>2468</v>
      </c>
      <c r="B798" t="s">
        <v>2469</v>
      </c>
      <c r="C798" t="str">
        <f>HYPERLINK("https://www.ti.com.cn/product/cn/THS3121/samplebuy","订购和质量")</f>
        <v>订购和质量</v>
      </c>
      <c r="D798" s="1" t="s">
        <v>703</v>
      </c>
      <c r="E798">
        <v>1</v>
      </c>
      <c r="F798">
        <v>10</v>
      </c>
      <c r="G798">
        <v>30</v>
      </c>
      <c r="H798">
        <v>130</v>
      </c>
      <c r="I798">
        <v>1500</v>
      </c>
      <c r="J798" t="s">
        <v>36</v>
      </c>
      <c r="K798">
        <v>10</v>
      </c>
      <c r="L798" t="s">
        <v>32</v>
      </c>
      <c r="M798">
        <v>3.5</v>
      </c>
      <c r="N798" t="s">
        <v>38</v>
      </c>
      <c r="O798" t="s">
        <v>39</v>
      </c>
      <c r="P798" t="s">
        <v>624</v>
      </c>
      <c r="Q798" t="s">
        <v>2470</v>
      </c>
      <c r="R798" t="s">
        <v>32</v>
      </c>
      <c r="S798">
        <v>10</v>
      </c>
    </row>
    <row r="799" spans="1:19" ht="27.6" hidden="1" x14ac:dyDescent="0.25">
      <c r="A799" t="s">
        <v>2471</v>
      </c>
      <c r="B799" t="s">
        <v>2472</v>
      </c>
      <c r="C799" t="str">
        <f>HYPERLINK("https://www.ti.com.cn/product/cn/THS3120/samplebuy","订购和质量")</f>
        <v>订购和质量</v>
      </c>
      <c r="D799" s="1" t="s">
        <v>703</v>
      </c>
      <c r="E799">
        <v>1</v>
      </c>
      <c r="F799">
        <v>10</v>
      </c>
      <c r="G799">
        <v>30</v>
      </c>
      <c r="H799">
        <v>130</v>
      </c>
      <c r="I799">
        <v>1500</v>
      </c>
      <c r="J799" t="s">
        <v>36</v>
      </c>
      <c r="K799">
        <v>10</v>
      </c>
      <c r="L799" t="s">
        <v>87</v>
      </c>
      <c r="M799">
        <v>3.5</v>
      </c>
      <c r="N799" t="s">
        <v>38</v>
      </c>
      <c r="O799" t="s">
        <v>39</v>
      </c>
      <c r="P799" t="s">
        <v>624</v>
      </c>
      <c r="Q799" t="s">
        <v>2473</v>
      </c>
      <c r="R799" t="s">
        <v>32</v>
      </c>
      <c r="S799">
        <v>10</v>
      </c>
    </row>
    <row r="800" spans="1:19" ht="27.6" x14ac:dyDescent="0.25">
      <c r="A800" t="s">
        <v>2474</v>
      </c>
      <c r="B800" t="s">
        <v>2475</v>
      </c>
      <c r="C800" t="str">
        <f>HYPERLINK("https://www.ti.com.cn/product/cn/OPA374/samplebuy","订购和质量")</f>
        <v>订购和质量</v>
      </c>
      <c r="D800" t="s">
        <v>25</v>
      </c>
      <c r="E800">
        <v>1</v>
      </c>
      <c r="F800">
        <v>2.2999999999999998</v>
      </c>
      <c r="G800">
        <v>5.5</v>
      </c>
      <c r="H800">
        <v>6.5</v>
      </c>
      <c r="I800">
        <v>5</v>
      </c>
      <c r="J800" s="1" t="s">
        <v>26</v>
      </c>
      <c r="K800">
        <v>5</v>
      </c>
      <c r="L800" t="s">
        <v>32</v>
      </c>
      <c r="M800">
        <v>0.58499999999999996</v>
      </c>
      <c r="N800" t="s">
        <v>38</v>
      </c>
      <c r="O800" t="s">
        <v>29</v>
      </c>
      <c r="P800" t="s">
        <v>182</v>
      </c>
      <c r="Q800" t="s">
        <v>1209</v>
      </c>
      <c r="R800" t="s">
        <v>32</v>
      </c>
      <c r="S800">
        <v>3</v>
      </c>
    </row>
    <row r="801" spans="1:19" hidden="1" x14ac:dyDescent="0.25">
      <c r="A801" t="s">
        <v>2476</v>
      </c>
      <c r="B801" t="s">
        <v>2477</v>
      </c>
      <c r="C801" t="str">
        <f>HYPERLINK("https://www.ti.com.cn/product/cn/LMH6738/samplebuy","订购和质量")</f>
        <v>订购和质量</v>
      </c>
      <c r="D801" t="s">
        <v>50</v>
      </c>
      <c r="E801">
        <v>3</v>
      </c>
      <c r="F801">
        <v>8</v>
      </c>
      <c r="G801">
        <v>12</v>
      </c>
      <c r="H801">
        <v>750</v>
      </c>
      <c r="I801">
        <v>3300</v>
      </c>
      <c r="J801" t="s">
        <v>36</v>
      </c>
      <c r="K801">
        <v>2.5</v>
      </c>
      <c r="L801" t="s">
        <v>87</v>
      </c>
      <c r="M801">
        <v>10.5</v>
      </c>
      <c r="N801" t="s">
        <v>38</v>
      </c>
      <c r="O801" t="s">
        <v>39</v>
      </c>
      <c r="P801" t="s">
        <v>1741</v>
      </c>
      <c r="Q801" t="s">
        <v>2478</v>
      </c>
      <c r="R801" t="s">
        <v>32</v>
      </c>
      <c r="S801">
        <v>30</v>
      </c>
    </row>
    <row r="802" spans="1:19" ht="27.6" hidden="1" x14ac:dyDescent="0.25">
      <c r="A802" t="s">
        <v>2479</v>
      </c>
      <c r="B802" t="s">
        <v>2480</v>
      </c>
      <c r="C802" t="str">
        <f>HYPERLINK("https://www.ti.com.cn/product/cn/TLV2442A-Q1/samplebuy","订购和质量")</f>
        <v>订购和质量</v>
      </c>
      <c r="D802" t="s">
        <v>56</v>
      </c>
      <c r="E802">
        <v>2</v>
      </c>
      <c r="F802">
        <v>2.7</v>
      </c>
      <c r="G802">
        <v>10</v>
      </c>
      <c r="H802">
        <v>1.81</v>
      </c>
      <c r="I802">
        <v>1.3</v>
      </c>
      <c r="J802" s="1" t="s">
        <v>44</v>
      </c>
      <c r="K802">
        <v>0.95</v>
      </c>
      <c r="L802" t="s">
        <v>32</v>
      </c>
      <c r="M802">
        <v>0.75</v>
      </c>
      <c r="N802" t="s">
        <v>28</v>
      </c>
      <c r="O802" t="s">
        <v>29</v>
      </c>
      <c r="P802" t="s">
        <v>40</v>
      </c>
      <c r="Q802" t="s">
        <v>2481</v>
      </c>
      <c r="R802" t="s">
        <v>32</v>
      </c>
      <c r="S802">
        <v>2</v>
      </c>
    </row>
    <row r="803" spans="1:19" ht="27.6" x14ac:dyDescent="0.25">
      <c r="A803" t="s">
        <v>2482</v>
      </c>
      <c r="B803" t="s">
        <v>2483</v>
      </c>
      <c r="C803" t="str">
        <f>HYPERLINK("https://www.ti.com.cn/product/cn/TLV2432A-Q1/samplebuy","订购和质量")</f>
        <v>订购和质量</v>
      </c>
      <c r="D803" t="s">
        <v>25</v>
      </c>
      <c r="E803">
        <v>2</v>
      </c>
      <c r="F803">
        <v>2.7</v>
      </c>
      <c r="G803">
        <v>10</v>
      </c>
      <c r="H803">
        <v>0.5</v>
      </c>
      <c r="I803">
        <v>0.25</v>
      </c>
      <c r="J803" s="1" t="s">
        <v>44</v>
      </c>
      <c r="K803">
        <v>0.95</v>
      </c>
      <c r="L803" t="s">
        <v>32</v>
      </c>
      <c r="M803">
        <v>0.1</v>
      </c>
      <c r="N803" t="s">
        <v>28</v>
      </c>
      <c r="O803" t="s">
        <v>29</v>
      </c>
      <c r="P803" t="s">
        <v>40</v>
      </c>
      <c r="Q803" t="s">
        <v>2484</v>
      </c>
      <c r="R803" t="s">
        <v>32</v>
      </c>
      <c r="S803">
        <v>2</v>
      </c>
    </row>
    <row r="804" spans="1:19" ht="27.6" x14ac:dyDescent="0.25">
      <c r="A804" t="s">
        <v>2485</v>
      </c>
      <c r="B804" t="s">
        <v>2486</v>
      </c>
      <c r="C804" t="str">
        <f>HYPERLINK("https://www.ti.com.cn/product/cn/TLV2772-Q1/samplebuy","订购和质量")</f>
        <v>订购和质量</v>
      </c>
      <c r="D804" t="s">
        <v>25</v>
      </c>
      <c r="E804">
        <v>2</v>
      </c>
      <c r="F804">
        <v>2.5</v>
      </c>
      <c r="G804">
        <v>6</v>
      </c>
      <c r="H804">
        <v>5.0999999999999996</v>
      </c>
      <c r="I804">
        <v>10.5</v>
      </c>
      <c r="J804" s="1" t="s">
        <v>44</v>
      </c>
      <c r="K804">
        <v>2.5</v>
      </c>
      <c r="L804" t="s">
        <v>32</v>
      </c>
      <c r="M804">
        <v>1</v>
      </c>
      <c r="N804" t="s">
        <v>28</v>
      </c>
      <c r="O804" t="s">
        <v>29</v>
      </c>
      <c r="P804" t="s">
        <v>1508</v>
      </c>
      <c r="Q804" t="s">
        <v>2487</v>
      </c>
      <c r="R804" t="s">
        <v>32</v>
      </c>
      <c r="S804">
        <v>2</v>
      </c>
    </row>
    <row r="805" spans="1:19" ht="27.6" x14ac:dyDescent="0.25">
      <c r="A805" t="s">
        <v>2488</v>
      </c>
      <c r="B805" t="s">
        <v>2489</v>
      </c>
      <c r="C805" t="str">
        <f>HYPERLINK("https://www.ti.com.cn/product/cn/TLV2772A-Q1/samplebuy","订购和质量")</f>
        <v>订购和质量</v>
      </c>
      <c r="D805" t="s">
        <v>25</v>
      </c>
      <c r="E805">
        <v>2</v>
      </c>
      <c r="F805">
        <v>2.5</v>
      </c>
      <c r="G805">
        <v>6</v>
      </c>
      <c r="H805">
        <v>5.0999999999999996</v>
      </c>
      <c r="I805">
        <v>10.5</v>
      </c>
      <c r="J805" s="1" t="s">
        <v>44</v>
      </c>
      <c r="K805">
        <v>1.6</v>
      </c>
      <c r="L805" t="s">
        <v>32</v>
      </c>
      <c r="M805">
        <v>1</v>
      </c>
      <c r="N805" t="s">
        <v>28</v>
      </c>
      <c r="O805" t="s">
        <v>29</v>
      </c>
      <c r="P805" t="s">
        <v>1508</v>
      </c>
      <c r="Q805" t="s">
        <v>2490</v>
      </c>
      <c r="R805" t="s">
        <v>32</v>
      </c>
      <c r="S805">
        <v>2</v>
      </c>
    </row>
    <row r="806" spans="1:19" hidden="1" x14ac:dyDescent="0.25">
      <c r="A806" t="s">
        <v>2491</v>
      </c>
      <c r="B806" t="s">
        <v>2492</v>
      </c>
      <c r="C806" t="str">
        <f>HYPERLINK("https://www.ti.com.cn/product/cn/LMH6609/samplebuy","订购和质量")</f>
        <v>订购和质量</v>
      </c>
      <c r="D806" t="s">
        <v>50</v>
      </c>
      <c r="E806">
        <v>1</v>
      </c>
      <c r="F806">
        <v>6</v>
      </c>
      <c r="G806">
        <v>12</v>
      </c>
      <c r="H806">
        <v>150</v>
      </c>
      <c r="I806">
        <v>1400</v>
      </c>
      <c r="J806" t="s">
        <v>36</v>
      </c>
      <c r="K806">
        <v>2.5</v>
      </c>
      <c r="L806" t="s">
        <v>32</v>
      </c>
      <c r="M806">
        <v>7</v>
      </c>
      <c r="N806" t="s">
        <v>38</v>
      </c>
      <c r="O806" t="s">
        <v>39</v>
      </c>
      <c r="P806" t="s">
        <v>182</v>
      </c>
      <c r="Q806" t="s">
        <v>2075</v>
      </c>
      <c r="R806" t="s">
        <v>32</v>
      </c>
      <c r="S806">
        <v>4</v>
      </c>
    </row>
    <row r="807" spans="1:19" hidden="1" x14ac:dyDescent="0.25">
      <c r="A807" t="s">
        <v>2493</v>
      </c>
      <c r="B807" t="s">
        <v>2494</v>
      </c>
      <c r="C807" t="str">
        <f>HYPERLINK("https://www.ti.com.cn/product/cn/LMH6723/samplebuy","订购和质量")</f>
        <v>订购和质量</v>
      </c>
      <c r="D807" t="s">
        <v>50</v>
      </c>
      <c r="E807">
        <v>1</v>
      </c>
      <c r="F807">
        <v>5</v>
      </c>
      <c r="G807">
        <v>12</v>
      </c>
      <c r="H807">
        <v>370</v>
      </c>
      <c r="I807">
        <v>600</v>
      </c>
      <c r="J807" t="s">
        <v>36</v>
      </c>
      <c r="K807">
        <v>3</v>
      </c>
      <c r="L807" t="s">
        <v>32</v>
      </c>
      <c r="M807">
        <v>1</v>
      </c>
      <c r="N807" t="s">
        <v>38</v>
      </c>
      <c r="O807" t="s">
        <v>39</v>
      </c>
      <c r="P807" t="s">
        <v>182</v>
      </c>
      <c r="Q807" t="s">
        <v>2484</v>
      </c>
      <c r="R807" t="s">
        <v>32</v>
      </c>
      <c r="S807">
        <v>0</v>
      </c>
    </row>
    <row r="808" spans="1:19" ht="27.6" x14ac:dyDescent="0.25">
      <c r="A808" t="s">
        <v>2495</v>
      </c>
      <c r="B808" t="s">
        <v>2496</v>
      </c>
      <c r="C808" t="str">
        <f>HYPERLINK("https://www.ti.com.cn/product/cn/TLV2462-Q1/samplebuy","订购和质量")</f>
        <v>订购和质量</v>
      </c>
      <c r="D808" t="s">
        <v>25</v>
      </c>
      <c r="E808">
        <v>2</v>
      </c>
      <c r="F808">
        <v>2.7</v>
      </c>
      <c r="G808">
        <v>6</v>
      </c>
      <c r="H808">
        <v>6.4</v>
      </c>
      <c r="I808">
        <v>1.6</v>
      </c>
      <c r="J808" s="1" t="s">
        <v>26</v>
      </c>
      <c r="K808">
        <v>2</v>
      </c>
      <c r="L808" t="s">
        <v>32</v>
      </c>
      <c r="M808">
        <v>0.55000000000000004</v>
      </c>
      <c r="N808" t="s">
        <v>28</v>
      </c>
      <c r="O808" t="s">
        <v>29</v>
      </c>
      <c r="P808" t="s">
        <v>170</v>
      </c>
      <c r="Q808" t="s">
        <v>1725</v>
      </c>
      <c r="R808" t="s">
        <v>32</v>
      </c>
      <c r="S808">
        <v>2</v>
      </c>
    </row>
    <row r="809" spans="1:19" ht="27.6" x14ac:dyDescent="0.25">
      <c r="A809" t="s">
        <v>2497</v>
      </c>
      <c r="B809" t="s">
        <v>2498</v>
      </c>
      <c r="C809" t="str">
        <f>HYPERLINK("https://www.ti.com.cn/product/cn/TLV2462A-Q1/samplebuy","订购和质量")</f>
        <v>订购和质量</v>
      </c>
      <c r="D809" t="s">
        <v>25</v>
      </c>
      <c r="E809">
        <v>2</v>
      </c>
      <c r="F809">
        <v>2.7</v>
      </c>
      <c r="G809">
        <v>6</v>
      </c>
      <c r="H809">
        <v>6.4</v>
      </c>
      <c r="I809">
        <v>1.6</v>
      </c>
      <c r="J809" s="1" t="s">
        <v>26</v>
      </c>
      <c r="K809">
        <v>1.5</v>
      </c>
      <c r="L809" t="s">
        <v>32</v>
      </c>
      <c r="M809">
        <v>0.55000000000000004</v>
      </c>
      <c r="N809" t="s">
        <v>28</v>
      </c>
      <c r="O809" t="s">
        <v>29</v>
      </c>
      <c r="P809" t="s">
        <v>1508</v>
      </c>
      <c r="Q809" t="s">
        <v>2499</v>
      </c>
      <c r="R809" t="s">
        <v>32</v>
      </c>
      <c r="S809">
        <v>2</v>
      </c>
    </row>
    <row r="810" spans="1:19" ht="27.6" x14ac:dyDescent="0.25">
      <c r="A810" t="s">
        <v>2500</v>
      </c>
      <c r="B810" t="s">
        <v>2501</v>
      </c>
      <c r="C810" t="str">
        <f>HYPERLINK("https://www.ti.com.cn/product/cn/OPA726/samplebuy","订购和质量")</f>
        <v>订购和质量</v>
      </c>
      <c r="D810" t="s">
        <v>25</v>
      </c>
      <c r="E810">
        <v>1</v>
      </c>
      <c r="F810">
        <v>4</v>
      </c>
      <c r="G810">
        <v>12</v>
      </c>
      <c r="H810">
        <v>20</v>
      </c>
      <c r="I810">
        <v>30</v>
      </c>
      <c r="J810" s="1" t="s">
        <v>44</v>
      </c>
      <c r="K810">
        <v>3</v>
      </c>
      <c r="L810" t="s">
        <v>87</v>
      </c>
      <c r="M810">
        <v>4.3</v>
      </c>
      <c r="N810" t="s">
        <v>38</v>
      </c>
      <c r="O810" t="s">
        <v>29</v>
      </c>
      <c r="P810" t="s">
        <v>30</v>
      </c>
      <c r="Q810" t="s">
        <v>2502</v>
      </c>
      <c r="R810" t="s">
        <v>32</v>
      </c>
      <c r="S810">
        <v>4</v>
      </c>
    </row>
    <row r="811" spans="1:19" ht="27.6" hidden="1" x14ac:dyDescent="0.25">
      <c r="A811" t="s">
        <v>2503</v>
      </c>
      <c r="B811" t="s">
        <v>2504</v>
      </c>
      <c r="C811" t="str">
        <f>HYPERLINK("https://www.ti.com.cn/product/cn/OPA2674/samplebuy","订购和质量")</f>
        <v>订购和质量</v>
      </c>
      <c r="D811" s="1" t="s">
        <v>703</v>
      </c>
      <c r="E811">
        <v>2</v>
      </c>
      <c r="F811">
        <v>5.75</v>
      </c>
      <c r="G811">
        <v>12</v>
      </c>
      <c r="H811">
        <v>250</v>
      </c>
      <c r="I811">
        <v>2000</v>
      </c>
      <c r="J811" t="s">
        <v>36</v>
      </c>
      <c r="K811">
        <v>4.5</v>
      </c>
      <c r="L811" s="1" t="s">
        <v>147</v>
      </c>
      <c r="M811">
        <v>9</v>
      </c>
      <c r="N811" t="s">
        <v>38</v>
      </c>
      <c r="O811" t="s">
        <v>39</v>
      </c>
      <c r="P811" t="s">
        <v>2505</v>
      </c>
      <c r="Q811" t="s">
        <v>2506</v>
      </c>
      <c r="R811" t="s">
        <v>32</v>
      </c>
      <c r="S811">
        <v>4</v>
      </c>
    </row>
    <row r="812" spans="1:19" ht="27.6" hidden="1" x14ac:dyDescent="0.25">
      <c r="A812" t="s">
        <v>2507</v>
      </c>
      <c r="B812" t="s">
        <v>2508</v>
      </c>
      <c r="C812" t="str">
        <f>HYPERLINK("https://www.ti.com.cn/product/cn/OPA847/samplebuy","订购和质量")</f>
        <v>订购和质量</v>
      </c>
      <c r="D812" t="s">
        <v>50</v>
      </c>
      <c r="E812">
        <v>1</v>
      </c>
      <c r="F812">
        <v>10</v>
      </c>
      <c r="G812">
        <v>12</v>
      </c>
      <c r="H812">
        <v>3900</v>
      </c>
      <c r="I812">
        <v>950</v>
      </c>
      <c r="J812" t="s">
        <v>36</v>
      </c>
      <c r="K812">
        <v>0.5</v>
      </c>
      <c r="L812" s="1" t="s">
        <v>326</v>
      </c>
      <c r="M812">
        <v>18.100000000000001</v>
      </c>
      <c r="N812" t="s">
        <v>38</v>
      </c>
      <c r="O812" t="s">
        <v>39</v>
      </c>
      <c r="P812" t="s">
        <v>1898</v>
      </c>
      <c r="Q812" t="s">
        <v>2509</v>
      </c>
      <c r="R812" t="s">
        <v>32</v>
      </c>
      <c r="S812">
        <v>1.5</v>
      </c>
    </row>
    <row r="813" spans="1:19" x14ac:dyDescent="0.25">
      <c r="A813" t="s">
        <v>2510</v>
      </c>
      <c r="B813" t="s">
        <v>2511</v>
      </c>
      <c r="C813" t="str">
        <f>HYPERLINK("https://www.ti.com.cn/product/cn/LM124-SP/samplebuy","订购和质量")</f>
        <v>订购和质量</v>
      </c>
      <c r="D813" t="s">
        <v>25</v>
      </c>
      <c r="E813">
        <v>4</v>
      </c>
      <c r="F813">
        <v>3</v>
      </c>
      <c r="G813">
        <v>32</v>
      </c>
      <c r="H813">
        <v>1.2</v>
      </c>
      <c r="I813">
        <v>0.5</v>
      </c>
      <c r="J813" t="s">
        <v>127</v>
      </c>
      <c r="K813">
        <v>5</v>
      </c>
      <c r="L813" t="s">
        <v>32</v>
      </c>
      <c r="M813">
        <v>0.35</v>
      </c>
      <c r="N813" t="s">
        <v>99</v>
      </c>
      <c r="O813" t="s">
        <v>100</v>
      </c>
      <c r="P813" t="s">
        <v>2512</v>
      </c>
      <c r="Q813" t="s">
        <v>2513</v>
      </c>
      <c r="R813" t="s">
        <v>32</v>
      </c>
      <c r="S813">
        <v>7</v>
      </c>
    </row>
    <row r="814" spans="1:19" ht="27.6" hidden="1" x14ac:dyDescent="0.25">
      <c r="A814" t="s">
        <v>2514</v>
      </c>
      <c r="B814" t="s">
        <v>2515</v>
      </c>
      <c r="C814" t="str">
        <f>HYPERLINK("https://www.ti.com.cn/product/cn/OPA300/samplebuy","订购和质量")</f>
        <v>订购和质量</v>
      </c>
      <c r="D814" t="s">
        <v>50</v>
      </c>
      <c r="E814">
        <v>1</v>
      </c>
      <c r="F814">
        <v>2.7</v>
      </c>
      <c r="G814">
        <v>5.5</v>
      </c>
      <c r="H814">
        <v>150</v>
      </c>
      <c r="I814">
        <v>80</v>
      </c>
      <c r="J814" s="1" t="s">
        <v>44</v>
      </c>
      <c r="K814">
        <v>5</v>
      </c>
      <c r="L814" t="s">
        <v>87</v>
      </c>
      <c r="M814">
        <v>9.5</v>
      </c>
      <c r="N814" t="s">
        <v>38</v>
      </c>
      <c r="O814" t="s">
        <v>29</v>
      </c>
      <c r="P814" t="s">
        <v>1898</v>
      </c>
      <c r="Q814" t="s">
        <v>1922</v>
      </c>
      <c r="R814" t="s">
        <v>32</v>
      </c>
      <c r="S814">
        <v>2.5</v>
      </c>
    </row>
    <row r="815" spans="1:19" hidden="1" x14ac:dyDescent="0.25">
      <c r="A815" t="s">
        <v>2516</v>
      </c>
      <c r="B815" t="s">
        <v>2517</v>
      </c>
      <c r="C815" t="str">
        <f>HYPERLINK("https://www.ti.com.cn/product/cn/LMH6628QML-SP/samplebuy","订购和质量")</f>
        <v>订购和质量</v>
      </c>
      <c r="D815" t="s">
        <v>50</v>
      </c>
      <c r="E815">
        <v>2</v>
      </c>
      <c r="F815">
        <v>5</v>
      </c>
      <c r="G815">
        <v>12</v>
      </c>
      <c r="H815">
        <v>300</v>
      </c>
      <c r="I815">
        <v>550</v>
      </c>
      <c r="J815" t="s">
        <v>36</v>
      </c>
      <c r="K815">
        <v>2</v>
      </c>
      <c r="L815" t="s">
        <v>32</v>
      </c>
      <c r="M815">
        <v>9</v>
      </c>
      <c r="N815" t="s">
        <v>99</v>
      </c>
      <c r="O815" t="s">
        <v>100</v>
      </c>
      <c r="P815" t="s">
        <v>2109</v>
      </c>
      <c r="Q815" t="s">
        <v>2518</v>
      </c>
      <c r="R815" t="s">
        <v>32</v>
      </c>
      <c r="S815">
        <v>5</v>
      </c>
    </row>
    <row r="816" spans="1:19" hidden="1" x14ac:dyDescent="0.25">
      <c r="A816" t="s">
        <v>2519</v>
      </c>
      <c r="B816" t="s">
        <v>2520</v>
      </c>
      <c r="C816" t="str">
        <f>HYPERLINK("https://www.ti.com.cn/product/cn/LMH6626/samplebuy","订购和质量")</f>
        <v>订购和质量</v>
      </c>
      <c r="D816" t="s">
        <v>50</v>
      </c>
      <c r="E816">
        <v>2</v>
      </c>
      <c r="F816">
        <v>5</v>
      </c>
      <c r="G816">
        <v>12</v>
      </c>
      <c r="H816">
        <v>1600</v>
      </c>
      <c r="I816">
        <v>360</v>
      </c>
      <c r="J816" t="s">
        <v>36</v>
      </c>
      <c r="K816">
        <v>0.5</v>
      </c>
      <c r="L816" t="s">
        <v>313</v>
      </c>
      <c r="M816">
        <v>12</v>
      </c>
      <c r="N816" t="s">
        <v>38</v>
      </c>
      <c r="O816" t="s">
        <v>29</v>
      </c>
      <c r="P816" t="s">
        <v>30</v>
      </c>
      <c r="Q816" t="s">
        <v>2521</v>
      </c>
      <c r="R816" t="s">
        <v>32</v>
      </c>
      <c r="S816">
        <v>0.25</v>
      </c>
    </row>
    <row r="817" spans="1:19" ht="27.6" x14ac:dyDescent="0.25">
      <c r="A817" t="s">
        <v>2522</v>
      </c>
      <c r="B817" t="s">
        <v>2523</v>
      </c>
      <c r="C817" t="str">
        <f>HYPERLINK("https://www.ti.com.cn/product/cn/LM6584/samplebuy","订购和质量")</f>
        <v>订购和质量</v>
      </c>
      <c r="D817" t="s">
        <v>25</v>
      </c>
      <c r="E817">
        <v>4</v>
      </c>
      <c r="F817">
        <v>5</v>
      </c>
      <c r="G817">
        <v>13</v>
      </c>
      <c r="H817">
        <v>15.4</v>
      </c>
      <c r="I817">
        <v>15</v>
      </c>
      <c r="J817" s="1" t="s">
        <v>26</v>
      </c>
      <c r="K817">
        <v>4</v>
      </c>
      <c r="L817" t="s">
        <v>1152</v>
      </c>
      <c r="M817">
        <v>0.78</v>
      </c>
      <c r="N817" t="s">
        <v>38</v>
      </c>
      <c r="O817" t="s">
        <v>39</v>
      </c>
      <c r="P817" t="s">
        <v>201</v>
      </c>
      <c r="Q817" t="s">
        <v>2524</v>
      </c>
      <c r="R817" t="s">
        <v>32</v>
      </c>
      <c r="S817">
        <v>5</v>
      </c>
    </row>
    <row r="818" spans="1:19" hidden="1" x14ac:dyDescent="0.25">
      <c r="A818" t="s">
        <v>2525</v>
      </c>
      <c r="B818" t="s">
        <v>2526</v>
      </c>
      <c r="C818" t="str">
        <f>HYPERLINK("https://www.ti.com.cn/product/cn/SN10502/samplebuy","订购和质量")</f>
        <v>订购和质量</v>
      </c>
      <c r="D818" t="s">
        <v>50</v>
      </c>
      <c r="E818">
        <v>2</v>
      </c>
      <c r="F818">
        <v>2.7</v>
      </c>
      <c r="G818">
        <v>16</v>
      </c>
      <c r="H818">
        <v>120</v>
      </c>
      <c r="I818">
        <v>750</v>
      </c>
      <c r="J818" t="s">
        <v>57</v>
      </c>
      <c r="K818">
        <v>25</v>
      </c>
      <c r="L818" t="s">
        <v>32</v>
      </c>
      <c r="M818">
        <v>12</v>
      </c>
      <c r="N818" t="s">
        <v>38</v>
      </c>
      <c r="O818" t="s">
        <v>39</v>
      </c>
      <c r="P818" t="s">
        <v>2527</v>
      </c>
      <c r="Q818" t="s">
        <v>2528</v>
      </c>
      <c r="R818" t="s">
        <v>32</v>
      </c>
      <c r="S818">
        <v>0</v>
      </c>
    </row>
    <row r="819" spans="1:19" hidden="1" x14ac:dyDescent="0.25">
      <c r="A819" t="s">
        <v>2529</v>
      </c>
      <c r="B819" t="s">
        <v>2530</v>
      </c>
      <c r="C819" t="str">
        <f>HYPERLINK("https://www.ti.com.cn/product/cn/LMH6715QML-SP/samplebuy","订购和质量")</f>
        <v>订购和质量</v>
      </c>
      <c r="D819" t="s">
        <v>50</v>
      </c>
      <c r="E819">
        <v>2</v>
      </c>
      <c r="F819">
        <v>8</v>
      </c>
      <c r="G819">
        <v>12</v>
      </c>
      <c r="H819">
        <v>480</v>
      </c>
      <c r="I819">
        <v>1300</v>
      </c>
      <c r="J819" t="s">
        <v>36</v>
      </c>
      <c r="K819">
        <v>6</v>
      </c>
      <c r="L819" t="s">
        <v>32</v>
      </c>
      <c r="M819">
        <v>5.8</v>
      </c>
      <c r="N819" t="s">
        <v>99</v>
      </c>
      <c r="O819" t="s">
        <v>100</v>
      </c>
      <c r="P819" t="s">
        <v>2531</v>
      </c>
      <c r="Q819" t="s">
        <v>2532</v>
      </c>
      <c r="R819" t="s">
        <v>32</v>
      </c>
      <c r="S819">
        <v>30</v>
      </c>
    </row>
    <row r="820" spans="1:19" ht="27.6" x14ac:dyDescent="0.25">
      <c r="A820" t="s">
        <v>2533</v>
      </c>
      <c r="B820" t="s">
        <v>2534</v>
      </c>
      <c r="C820" t="str">
        <f>HYPERLINK("https://www.ti.com.cn/product/cn/TLV2464A-Q1/samplebuy","订购和质量")</f>
        <v>订购和质量</v>
      </c>
      <c r="D820" t="s">
        <v>25</v>
      </c>
      <c r="E820">
        <v>4</v>
      </c>
      <c r="F820">
        <v>2.7</v>
      </c>
      <c r="G820">
        <v>6</v>
      </c>
      <c r="H820">
        <v>6.4</v>
      </c>
      <c r="I820">
        <v>1.6</v>
      </c>
      <c r="J820" s="1" t="s">
        <v>26</v>
      </c>
      <c r="K820">
        <v>1.5</v>
      </c>
      <c r="L820" t="s">
        <v>32</v>
      </c>
      <c r="M820">
        <v>0.55000000000000004</v>
      </c>
      <c r="N820" t="s">
        <v>28</v>
      </c>
      <c r="O820" t="s">
        <v>29</v>
      </c>
      <c r="P820" t="s">
        <v>94</v>
      </c>
      <c r="Q820" t="s">
        <v>590</v>
      </c>
      <c r="R820" t="s">
        <v>32</v>
      </c>
      <c r="S820">
        <v>2</v>
      </c>
    </row>
    <row r="821" spans="1:19" hidden="1" x14ac:dyDescent="0.25">
      <c r="A821" t="s">
        <v>2535</v>
      </c>
      <c r="B821" t="s">
        <v>2530</v>
      </c>
      <c r="C821" t="str">
        <f>HYPERLINK("https://www.ti.com.cn/product/cn/LMH6715QML/samplebuy","订购和质量")</f>
        <v>订购和质量</v>
      </c>
      <c r="D821" t="s">
        <v>50</v>
      </c>
      <c r="E821">
        <v>2</v>
      </c>
      <c r="F821">
        <v>8</v>
      </c>
      <c r="G821">
        <v>12</v>
      </c>
      <c r="H821">
        <v>480</v>
      </c>
      <c r="I821">
        <v>1300</v>
      </c>
      <c r="J821" t="s">
        <v>36</v>
      </c>
      <c r="K821">
        <v>6</v>
      </c>
      <c r="L821" t="s">
        <v>32</v>
      </c>
      <c r="M821">
        <v>5.8</v>
      </c>
      <c r="N821" t="s">
        <v>1108</v>
      </c>
      <c r="O821" t="s">
        <v>100</v>
      </c>
      <c r="P821" t="s">
        <v>2531</v>
      </c>
      <c r="Q821" t="s">
        <v>2518</v>
      </c>
      <c r="R821" t="s">
        <v>32</v>
      </c>
      <c r="S821">
        <v>30</v>
      </c>
    </row>
    <row r="822" spans="1:19" hidden="1" x14ac:dyDescent="0.25">
      <c r="A822" t="s">
        <v>2536</v>
      </c>
      <c r="B822" t="s">
        <v>2517</v>
      </c>
      <c r="C822" t="str">
        <f>HYPERLINK("https://www.ti.com.cn/product/cn/LMH6628QML/samplebuy","订购和质量")</f>
        <v>订购和质量</v>
      </c>
      <c r="D822" t="s">
        <v>50</v>
      </c>
      <c r="E822">
        <v>2</v>
      </c>
      <c r="F822">
        <v>5</v>
      </c>
      <c r="G822">
        <v>12</v>
      </c>
      <c r="H822">
        <v>300</v>
      </c>
      <c r="I822">
        <v>550</v>
      </c>
      <c r="J822" t="s">
        <v>36</v>
      </c>
      <c r="K822">
        <v>2</v>
      </c>
      <c r="L822" t="s">
        <v>32</v>
      </c>
      <c r="M822">
        <v>9</v>
      </c>
      <c r="N822" t="s">
        <v>1108</v>
      </c>
      <c r="O822" t="s">
        <v>100</v>
      </c>
      <c r="P822" t="s">
        <v>1412</v>
      </c>
      <c r="Q822" t="s">
        <v>2518</v>
      </c>
      <c r="R822" t="s">
        <v>32</v>
      </c>
      <c r="S822">
        <v>5</v>
      </c>
    </row>
    <row r="823" spans="1:19" ht="27.6" hidden="1" x14ac:dyDescent="0.25">
      <c r="A823" t="s">
        <v>2537</v>
      </c>
      <c r="B823" t="s">
        <v>2538</v>
      </c>
      <c r="C823" t="str">
        <f>HYPERLINK("https://www.ti.com.cn/product/cn/THS6182/samplebuy","订购和质量")</f>
        <v>订购和质量</v>
      </c>
      <c r="D823" t="s">
        <v>385</v>
      </c>
      <c r="E823">
        <v>2</v>
      </c>
      <c r="F823">
        <v>8</v>
      </c>
      <c r="G823">
        <v>33</v>
      </c>
      <c r="H823">
        <v>100</v>
      </c>
      <c r="I823">
        <v>450</v>
      </c>
      <c r="J823" t="s">
        <v>36</v>
      </c>
      <c r="K823">
        <v>20</v>
      </c>
      <c r="L823" s="1" t="s">
        <v>147</v>
      </c>
      <c r="M823">
        <v>11.5</v>
      </c>
      <c r="N823" t="s">
        <v>38</v>
      </c>
      <c r="O823" t="s">
        <v>39</v>
      </c>
      <c r="P823" t="s">
        <v>2539</v>
      </c>
      <c r="Q823" t="s">
        <v>2540</v>
      </c>
      <c r="R823" t="s">
        <v>32</v>
      </c>
      <c r="S823">
        <v>50</v>
      </c>
    </row>
    <row r="824" spans="1:19" hidden="1" x14ac:dyDescent="0.25">
      <c r="A824" t="s">
        <v>2541</v>
      </c>
      <c r="B824" t="s">
        <v>2542</v>
      </c>
      <c r="C824" t="str">
        <f>HYPERLINK("https://www.ti.com.cn/product/cn/LMH6559/samplebuy","订购和质量")</f>
        <v>订购和质量</v>
      </c>
      <c r="D824" t="s">
        <v>50</v>
      </c>
      <c r="E824">
        <v>1</v>
      </c>
      <c r="F824">
        <v>3</v>
      </c>
      <c r="G824">
        <v>10</v>
      </c>
      <c r="H824">
        <v>1750</v>
      </c>
      <c r="I824">
        <v>4580</v>
      </c>
      <c r="J824" t="s">
        <v>32</v>
      </c>
      <c r="K824">
        <v>1</v>
      </c>
      <c r="L824" t="s">
        <v>32</v>
      </c>
      <c r="M824">
        <v>10</v>
      </c>
      <c r="N824" t="s">
        <v>38</v>
      </c>
      <c r="O824" t="s">
        <v>39</v>
      </c>
      <c r="P824" t="s">
        <v>182</v>
      </c>
      <c r="Q824" t="s">
        <v>2543</v>
      </c>
      <c r="R824" t="s">
        <v>32</v>
      </c>
      <c r="S824" t="s">
        <v>32</v>
      </c>
    </row>
    <row r="825" spans="1:19" ht="27.6" x14ac:dyDescent="0.25">
      <c r="A825" t="s">
        <v>2544</v>
      </c>
      <c r="B825" t="s">
        <v>2545</v>
      </c>
      <c r="C825" t="str">
        <f>HYPERLINK("https://www.ti.com.cn/product/cn/RC4580/samplebuy","订购和质量")</f>
        <v>订购和质量</v>
      </c>
      <c r="D825" s="1" t="s">
        <v>751</v>
      </c>
      <c r="E825">
        <v>2</v>
      </c>
      <c r="F825">
        <v>4</v>
      </c>
      <c r="G825">
        <v>32</v>
      </c>
      <c r="H825">
        <v>12</v>
      </c>
      <c r="I825">
        <v>5</v>
      </c>
      <c r="J825" t="s">
        <v>36</v>
      </c>
      <c r="K825">
        <v>3</v>
      </c>
      <c r="L825" t="s">
        <v>1275</v>
      </c>
      <c r="M825">
        <v>3</v>
      </c>
      <c r="N825" t="s">
        <v>38</v>
      </c>
      <c r="O825" t="s">
        <v>39</v>
      </c>
      <c r="P825" t="s">
        <v>2123</v>
      </c>
      <c r="Q825" t="s">
        <v>2546</v>
      </c>
      <c r="R825" t="s">
        <v>32</v>
      </c>
      <c r="S825">
        <v>0</v>
      </c>
    </row>
    <row r="826" spans="1:19" ht="27.6" x14ac:dyDescent="0.25">
      <c r="A826" t="s">
        <v>2547</v>
      </c>
      <c r="B826" t="s">
        <v>2548</v>
      </c>
      <c r="C826" t="str">
        <f>HYPERLINK("https://www.ti.com.cn/product/cn/TL3474A/samplebuy","订购和质量")</f>
        <v>订购和质量</v>
      </c>
      <c r="D826" t="s">
        <v>25</v>
      </c>
      <c r="E826">
        <v>4</v>
      </c>
      <c r="F826">
        <v>4</v>
      </c>
      <c r="G826">
        <v>36</v>
      </c>
      <c r="H826">
        <v>4</v>
      </c>
      <c r="I826">
        <v>10</v>
      </c>
      <c r="J826" t="s">
        <v>127</v>
      </c>
      <c r="K826">
        <v>3</v>
      </c>
      <c r="L826" t="s">
        <v>1152</v>
      </c>
      <c r="M826">
        <v>3.5</v>
      </c>
      <c r="N826" t="s">
        <v>38</v>
      </c>
      <c r="O826" s="1" t="s">
        <v>2549</v>
      </c>
      <c r="P826" t="s">
        <v>1998</v>
      </c>
      <c r="Q826" t="s">
        <v>891</v>
      </c>
      <c r="R826" t="s">
        <v>32</v>
      </c>
      <c r="S826">
        <v>10</v>
      </c>
    </row>
    <row r="827" spans="1:19" hidden="1" x14ac:dyDescent="0.25">
      <c r="A827" t="s">
        <v>2550</v>
      </c>
      <c r="B827" t="s">
        <v>2551</v>
      </c>
      <c r="C827" t="str">
        <f>HYPERLINK("https://www.ti.com.cn/product/cn/SN10501/samplebuy","订购和质量")</f>
        <v>订购和质量</v>
      </c>
      <c r="D827" t="s">
        <v>50</v>
      </c>
      <c r="E827">
        <v>1</v>
      </c>
      <c r="F827">
        <v>2.7</v>
      </c>
      <c r="G827">
        <v>16</v>
      </c>
      <c r="H827">
        <v>120</v>
      </c>
      <c r="I827">
        <v>750</v>
      </c>
      <c r="J827" t="s">
        <v>57</v>
      </c>
      <c r="K827">
        <v>25</v>
      </c>
      <c r="L827" t="s">
        <v>32</v>
      </c>
      <c r="M827">
        <v>12</v>
      </c>
      <c r="N827" t="s">
        <v>38</v>
      </c>
      <c r="O827" t="s">
        <v>39</v>
      </c>
      <c r="P827" t="s">
        <v>2552</v>
      </c>
      <c r="Q827" t="s">
        <v>498</v>
      </c>
      <c r="R827" t="s">
        <v>32</v>
      </c>
      <c r="S827">
        <v>0</v>
      </c>
    </row>
    <row r="828" spans="1:19" hidden="1" x14ac:dyDescent="0.25">
      <c r="A828" t="s">
        <v>2553</v>
      </c>
      <c r="B828" t="s">
        <v>2554</v>
      </c>
      <c r="C828" t="str">
        <f>HYPERLINK("https://www.ti.com.cn/product/cn/OPA846/samplebuy","订购和质量")</f>
        <v>订购和质量</v>
      </c>
      <c r="D828" t="s">
        <v>50</v>
      </c>
      <c r="E828">
        <v>1</v>
      </c>
      <c r="F828">
        <v>10</v>
      </c>
      <c r="G828">
        <v>12</v>
      </c>
      <c r="H828">
        <v>1750</v>
      </c>
      <c r="I828">
        <v>625</v>
      </c>
      <c r="J828" t="s">
        <v>36</v>
      </c>
      <c r="K828">
        <v>0.6</v>
      </c>
      <c r="L828" t="s">
        <v>313</v>
      </c>
      <c r="M828">
        <v>12.6</v>
      </c>
      <c r="N828" t="s">
        <v>38</v>
      </c>
      <c r="O828" t="s">
        <v>39</v>
      </c>
      <c r="P828" t="s">
        <v>182</v>
      </c>
      <c r="Q828" t="s">
        <v>2555</v>
      </c>
      <c r="R828" t="s">
        <v>32</v>
      </c>
      <c r="S828">
        <v>1.5</v>
      </c>
    </row>
    <row r="829" spans="1:19" hidden="1" x14ac:dyDescent="0.25">
      <c r="A829" t="s">
        <v>2556</v>
      </c>
      <c r="B829" t="s">
        <v>2557</v>
      </c>
      <c r="C829" t="str">
        <f>HYPERLINK("https://www.ti.com.cn/product/cn/SN10503/samplebuy","订购和质量")</f>
        <v>订购和质量</v>
      </c>
      <c r="D829" t="s">
        <v>50</v>
      </c>
      <c r="E829">
        <v>3</v>
      </c>
      <c r="F829">
        <v>2.7</v>
      </c>
      <c r="G829">
        <v>16</v>
      </c>
      <c r="H829">
        <v>120</v>
      </c>
      <c r="I829">
        <v>750</v>
      </c>
      <c r="J829" t="s">
        <v>57</v>
      </c>
      <c r="K829">
        <v>25</v>
      </c>
      <c r="L829" t="s">
        <v>32</v>
      </c>
      <c r="M829">
        <v>12</v>
      </c>
      <c r="N829" t="s">
        <v>38</v>
      </c>
      <c r="O829" t="s">
        <v>39</v>
      </c>
      <c r="P829" t="s">
        <v>2171</v>
      </c>
      <c r="Q829" t="s">
        <v>2558</v>
      </c>
      <c r="R829" t="s">
        <v>32</v>
      </c>
      <c r="S829">
        <v>0</v>
      </c>
    </row>
    <row r="830" spans="1:19" ht="27.6" x14ac:dyDescent="0.25">
      <c r="A830" t="s">
        <v>2559</v>
      </c>
      <c r="B830" t="s">
        <v>2560</v>
      </c>
      <c r="C830" t="str">
        <f>HYPERLINK("https://www.ti.com.cn/product/cn/TLC2272-Q1/samplebuy","订购和质量")</f>
        <v>订购和质量</v>
      </c>
      <c r="D830" t="s">
        <v>25</v>
      </c>
      <c r="E830">
        <v>2</v>
      </c>
      <c r="F830">
        <v>4.4000000000000004</v>
      </c>
      <c r="G830">
        <v>16</v>
      </c>
      <c r="H830">
        <v>2.1800000000000002</v>
      </c>
      <c r="I830">
        <v>3.6</v>
      </c>
      <c r="J830" s="1" t="s">
        <v>44</v>
      </c>
      <c r="K830">
        <v>2.5</v>
      </c>
      <c r="L830" t="s">
        <v>1152</v>
      </c>
      <c r="M830">
        <v>1.1000000000000001</v>
      </c>
      <c r="N830" t="s">
        <v>28</v>
      </c>
      <c r="O830" t="s">
        <v>29</v>
      </c>
      <c r="P830" t="s">
        <v>1508</v>
      </c>
      <c r="Q830" t="s">
        <v>2561</v>
      </c>
      <c r="R830" t="s">
        <v>194</v>
      </c>
      <c r="S830">
        <v>2</v>
      </c>
    </row>
    <row r="831" spans="1:19" ht="27.6" hidden="1" x14ac:dyDescent="0.25">
      <c r="A831" t="s">
        <v>2562</v>
      </c>
      <c r="B831" t="s">
        <v>2563</v>
      </c>
      <c r="C831" t="str">
        <f>HYPERLINK("https://www.ti.com.cn/product/cn/TLC2272A-Q1/samplebuy","订购和质量")</f>
        <v>订购和质量</v>
      </c>
      <c r="D831" t="s">
        <v>56</v>
      </c>
      <c r="E831">
        <v>2</v>
      </c>
      <c r="F831">
        <v>4.4000000000000004</v>
      </c>
      <c r="G831">
        <v>16</v>
      </c>
      <c r="H831">
        <v>2.1800000000000002</v>
      </c>
      <c r="I831">
        <v>3.6</v>
      </c>
      <c r="J831" s="1" t="s">
        <v>44</v>
      </c>
      <c r="K831">
        <v>0.95</v>
      </c>
      <c r="L831" t="s">
        <v>1152</v>
      </c>
      <c r="M831">
        <v>1.1000000000000001</v>
      </c>
      <c r="N831" t="s">
        <v>28</v>
      </c>
      <c r="O831" t="s">
        <v>29</v>
      </c>
      <c r="P831" t="s">
        <v>1508</v>
      </c>
      <c r="Q831" t="s">
        <v>1404</v>
      </c>
      <c r="R831" t="s">
        <v>194</v>
      </c>
      <c r="S831">
        <v>2</v>
      </c>
    </row>
    <row r="832" spans="1:19" ht="27.6" x14ac:dyDescent="0.25">
      <c r="A832" t="s">
        <v>2564</v>
      </c>
      <c r="B832" t="s">
        <v>2565</v>
      </c>
      <c r="C832" t="str">
        <f>HYPERLINK("https://www.ti.com.cn/product/cn/OPA4364/samplebuy","订购和质量")</f>
        <v>订购和质量</v>
      </c>
      <c r="D832" t="s">
        <v>25</v>
      </c>
      <c r="E832">
        <v>4</v>
      </c>
      <c r="F832">
        <v>1.8</v>
      </c>
      <c r="G832">
        <v>5.5</v>
      </c>
      <c r="H832">
        <v>7</v>
      </c>
      <c r="I832">
        <v>5</v>
      </c>
      <c r="J832" s="1" t="s">
        <v>26</v>
      </c>
      <c r="K832">
        <v>2.5</v>
      </c>
      <c r="L832" t="s">
        <v>87</v>
      </c>
      <c r="M832">
        <v>0.65</v>
      </c>
      <c r="N832" t="s">
        <v>38</v>
      </c>
      <c r="O832" t="s">
        <v>29</v>
      </c>
      <c r="P832" t="s">
        <v>201</v>
      </c>
      <c r="Q832" t="s">
        <v>1470</v>
      </c>
      <c r="R832" t="s">
        <v>32</v>
      </c>
      <c r="S832">
        <v>3</v>
      </c>
    </row>
    <row r="833" spans="1:19" hidden="1" x14ac:dyDescent="0.25">
      <c r="A833" t="s">
        <v>2566</v>
      </c>
      <c r="B833" t="s">
        <v>2567</v>
      </c>
      <c r="C833" t="str">
        <f>HYPERLINK("https://www.ti.com.cn/product/cn/LMH6722/samplebuy","订购和质量")</f>
        <v>订购和质量</v>
      </c>
      <c r="D833" t="s">
        <v>50</v>
      </c>
      <c r="E833">
        <v>4</v>
      </c>
      <c r="F833">
        <v>8</v>
      </c>
      <c r="G833">
        <v>12</v>
      </c>
      <c r="H833">
        <v>400</v>
      </c>
      <c r="I833">
        <v>1800</v>
      </c>
      <c r="J833" t="s">
        <v>36</v>
      </c>
      <c r="K833">
        <v>6</v>
      </c>
      <c r="L833" t="s">
        <v>32</v>
      </c>
      <c r="M833">
        <v>5.6</v>
      </c>
      <c r="N833" t="s">
        <v>38</v>
      </c>
      <c r="O833" t="s">
        <v>39</v>
      </c>
      <c r="P833" t="s">
        <v>2568</v>
      </c>
      <c r="Q833" t="s">
        <v>2569</v>
      </c>
      <c r="R833" t="s">
        <v>32</v>
      </c>
      <c r="S833">
        <v>8</v>
      </c>
    </row>
    <row r="834" spans="1:19" ht="27.6" hidden="1" x14ac:dyDescent="0.25">
      <c r="A834" t="s">
        <v>2570</v>
      </c>
      <c r="B834" t="s">
        <v>2571</v>
      </c>
      <c r="C834" t="str">
        <f>HYPERLINK("https://www.ti.com.cn/product/cn/LMV2011/samplebuy","订购和质量")</f>
        <v>订购和质量</v>
      </c>
      <c r="D834" t="s">
        <v>56</v>
      </c>
      <c r="E834">
        <v>1</v>
      </c>
      <c r="F834">
        <v>2.7</v>
      </c>
      <c r="G834">
        <v>5</v>
      </c>
      <c r="H834">
        <v>3</v>
      </c>
      <c r="I834">
        <v>4</v>
      </c>
      <c r="J834" s="1" t="s">
        <v>44</v>
      </c>
      <c r="K834">
        <v>2.5000000000000001E-2</v>
      </c>
      <c r="L834" t="s">
        <v>197</v>
      </c>
      <c r="M834">
        <v>0.91900000000000004</v>
      </c>
      <c r="N834" t="s">
        <v>38</v>
      </c>
      <c r="O834" t="s">
        <v>2113</v>
      </c>
      <c r="P834" t="s">
        <v>182</v>
      </c>
      <c r="Q834" t="s">
        <v>2572</v>
      </c>
      <c r="R834" t="s">
        <v>32</v>
      </c>
      <c r="S834">
        <v>1.4999999999999999E-2</v>
      </c>
    </row>
    <row r="835" spans="1:19" ht="41.4" hidden="1" x14ac:dyDescent="0.25">
      <c r="A835" t="s">
        <v>2573</v>
      </c>
      <c r="B835" t="s">
        <v>2574</v>
      </c>
      <c r="C835" t="str">
        <f>HYPERLINK("https://www.ti.com.cn/product/cn/LMH6732/samplebuy","订购和质量")</f>
        <v>订购和质量</v>
      </c>
      <c r="D835" t="s">
        <v>50</v>
      </c>
      <c r="E835">
        <v>1</v>
      </c>
      <c r="F835">
        <v>9</v>
      </c>
      <c r="G835">
        <v>12</v>
      </c>
      <c r="H835">
        <v>540</v>
      </c>
      <c r="I835">
        <v>2700</v>
      </c>
      <c r="J835" t="s">
        <v>36</v>
      </c>
      <c r="K835">
        <v>8</v>
      </c>
      <c r="L835" s="1" t="s">
        <v>2575</v>
      </c>
      <c r="M835">
        <v>9</v>
      </c>
      <c r="N835" t="s">
        <v>38</v>
      </c>
      <c r="O835" t="s">
        <v>39</v>
      </c>
      <c r="P835" t="s">
        <v>1898</v>
      </c>
      <c r="Q835" t="s">
        <v>2378</v>
      </c>
      <c r="R835" t="s">
        <v>32</v>
      </c>
      <c r="S835">
        <v>16</v>
      </c>
    </row>
    <row r="836" spans="1:19" hidden="1" x14ac:dyDescent="0.25">
      <c r="A836" t="s">
        <v>2576</v>
      </c>
      <c r="B836" t="s">
        <v>2577</v>
      </c>
      <c r="C836" t="str">
        <f>HYPERLINK("https://www.ti.com.cn/product/cn/LMH6724/samplebuy","订购和质量")</f>
        <v>订购和质量</v>
      </c>
      <c r="D836" t="s">
        <v>50</v>
      </c>
      <c r="E836">
        <v>2</v>
      </c>
      <c r="F836">
        <v>5</v>
      </c>
      <c r="G836">
        <v>12</v>
      </c>
      <c r="H836">
        <v>370</v>
      </c>
      <c r="I836">
        <v>600</v>
      </c>
      <c r="J836" t="s">
        <v>36</v>
      </c>
      <c r="K836">
        <v>3</v>
      </c>
      <c r="L836" t="s">
        <v>32</v>
      </c>
      <c r="M836">
        <v>1</v>
      </c>
      <c r="N836" t="s">
        <v>38</v>
      </c>
      <c r="O836" t="s">
        <v>39</v>
      </c>
      <c r="P836" t="s">
        <v>40</v>
      </c>
      <c r="Q836" t="s">
        <v>1432</v>
      </c>
      <c r="R836" t="s">
        <v>32</v>
      </c>
      <c r="S836">
        <v>0</v>
      </c>
    </row>
    <row r="837" spans="1:19" ht="27.6" x14ac:dyDescent="0.25">
      <c r="A837" t="s">
        <v>2578</v>
      </c>
      <c r="B837" t="s">
        <v>2579</v>
      </c>
      <c r="C837" t="str">
        <f>HYPERLINK("https://www.ti.com.cn/product/cn/TL3474/samplebuy","订购和质量")</f>
        <v>订购和质量</v>
      </c>
      <c r="D837" t="s">
        <v>25</v>
      </c>
      <c r="E837">
        <v>4</v>
      </c>
      <c r="F837">
        <v>4</v>
      </c>
      <c r="G837">
        <v>36</v>
      </c>
      <c r="H837">
        <v>4</v>
      </c>
      <c r="I837">
        <v>10</v>
      </c>
      <c r="J837" t="s">
        <v>127</v>
      </c>
      <c r="K837">
        <v>10</v>
      </c>
      <c r="L837" t="s">
        <v>1152</v>
      </c>
      <c r="M837">
        <v>3.5</v>
      </c>
      <c r="N837" t="s">
        <v>38</v>
      </c>
      <c r="O837" s="1" t="s">
        <v>2580</v>
      </c>
      <c r="P837" t="s">
        <v>1998</v>
      </c>
      <c r="Q837" t="s">
        <v>2581</v>
      </c>
      <c r="R837" t="s">
        <v>32</v>
      </c>
      <c r="S837">
        <v>10</v>
      </c>
    </row>
    <row r="838" spans="1:19" ht="27.6" x14ac:dyDescent="0.25">
      <c r="A838" t="s">
        <v>2582</v>
      </c>
      <c r="B838" t="s">
        <v>2583</v>
      </c>
      <c r="C838" t="str">
        <f>HYPERLINK("https://www.ti.com.cn/product/cn/LMV344/samplebuy","订购和质量")</f>
        <v>订购和质量</v>
      </c>
      <c r="D838" t="s">
        <v>25</v>
      </c>
      <c r="E838">
        <v>4</v>
      </c>
      <c r="F838">
        <v>2.5</v>
      </c>
      <c r="G838">
        <v>5.5</v>
      </c>
      <c r="H838">
        <v>1</v>
      </c>
      <c r="I838">
        <v>1</v>
      </c>
      <c r="J838" s="1" t="s">
        <v>44</v>
      </c>
      <c r="K838">
        <v>5</v>
      </c>
      <c r="L838" t="s">
        <v>32</v>
      </c>
      <c r="M838">
        <v>0.107</v>
      </c>
      <c r="N838" t="s">
        <v>38</v>
      </c>
      <c r="O838" t="s">
        <v>29</v>
      </c>
      <c r="P838" t="s">
        <v>201</v>
      </c>
      <c r="Q838" t="s">
        <v>617</v>
      </c>
      <c r="R838" t="s">
        <v>32</v>
      </c>
      <c r="S838">
        <v>1.9</v>
      </c>
    </row>
    <row r="839" spans="1:19" hidden="1" x14ac:dyDescent="0.25">
      <c r="A839" t="s">
        <v>2584</v>
      </c>
      <c r="B839" t="s">
        <v>2585</v>
      </c>
      <c r="C839" t="str">
        <f>HYPERLINK("https://www.ti.com.cn/product/cn/THS4225/samplebuy","订购和质量")</f>
        <v>订购和质量</v>
      </c>
      <c r="D839" t="s">
        <v>50</v>
      </c>
      <c r="E839">
        <v>1</v>
      </c>
      <c r="F839">
        <v>2.7</v>
      </c>
      <c r="G839">
        <v>15</v>
      </c>
      <c r="H839">
        <v>230</v>
      </c>
      <c r="I839">
        <v>990</v>
      </c>
      <c r="J839" t="s">
        <v>36</v>
      </c>
      <c r="K839">
        <v>10</v>
      </c>
      <c r="L839" t="s">
        <v>87</v>
      </c>
      <c r="M839">
        <v>14</v>
      </c>
      <c r="N839" t="s">
        <v>38</v>
      </c>
      <c r="O839" t="s">
        <v>39</v>
      </c>
      <c r="P839" t="s">
        <v>2527</v>
      </c>
      <c r="Q839" t="s">
        <v>2586</v>
      </c>
      <c r="R839" t="s">
        <v>32</v>
      </c>
      <c r="S839">
        <v>20</v>
      </c>
    </row>
    <row r="840" spans="1:19" hidden="1" x14ac:dyDescent="0.25">
      <c r="A840" t="s">
        <v>2587</v>
      </c>
      <c r="B840" t="s">
        <v>2588</v>
      </c>
      <c r="C840" t="str">
        <f>HYPERLINK("https://www.ti.com.cn/product/cn/THS4221/samplebuy","订购和质量")</f>
        <v>订购和质量</v>
      </c>
      <c r="D840" t="s">
        <v>50</v>
      </c>
      <c r="E840">
        <v>1</v>
      </c>
      <c r="F840">
        <v>2.7</v>
      </c>
      <c r="G840">
        <v>15</v>
      </c>
      <c r="H840">
        <v>230</v>
      </c>
      <c r="I840">
        <v>990</v>
      </c>
      <c r="J840" t="s">
        <v>36</v>
      </c>
      <c r="K840">
        <v>10</v>
      </c>
      <c r="L840" t="s">
        <v>32</v>
      </c>
      <c r="M840">
        <v>14</v>
      </c>
      <c r="N840" t="s">
        <v>38</v>
      </c>
      <c r="O840" t="s">
        <v>39</v>
      </c>
      <c r="P840" t="s">
        <v>2552</v>
      </c>
      <c r="Q840" t="s">
        <v>2586</v>
      </c>
      <c r="R840" t="s">
        <v>32</v>
      </c>
      <c r="S840">
        <v>20</v>
      </c>
    </row>
    <row r="841" spans="1:19" ht="27.6" hidden="1" x14ac:dyDescent="0.25">
      <c r="A841" t="s">
        <v>2589</v>
      </c>
      <c r="B841" t="s">
        <v>2590</v>
      </c>
      <c r="C841" t="str">
        <f>HYPERLINK("https://www.ti.com.cn/product/cn/OPA569/samplebuy","订购和质量")</f>
        <v>订购和质量</v>
      </c>
      <c r="D841" t="s">
        <v>385</v>
      </c>
      <c r="E841">
        <v>1</v>
      </c>
      <c r="F841">
        <v>2.7</v>
      </c>
      <c r="G841">
        <v>5.5</v>
      </c>
      <c r="H841">
        <v>1.2</v>
      </c>
      <c r="I841">
        <v>1.2</v>
      </c>
      <c r="J841" s="1" t="s">
        <v>44</v>
      </c>
      <c r="K841">
        <v>2</v>
      </c>
      <c r="L841" s="1" t="s">
        <v>691</v>
      </c>
      <c r="M841">
        <v>9</v>
      </c>
      <c r="N841" t="s">
        <v>38</v>
      </c>
      <c r="O841" t="s">
        <v>100</v>
      </c>
      <c r="P841" t="s">
        <v>1457</v>
      </c>
      <c r="Q841" t="s">
        <v>2591</v>
      </c>
      <c r="R841" t="s">
        <v>32</v>
      </c>
      <c r="S841">
        <v>1.3</v>
      </c>
    </row>
    <row r="842" spans="1:19" hidden="1" x14ac:dyDescent="0.25">
      <c r="A842" t="s">
        <v>2592</v>
      </c>
      <c r="B842" t="s">
        <v>2593</v>
      </c>
      <c r="C842" t="str">
        <f>HYPERLINK("https://www.ti.com.cn/product/cn/OPA843/samplebuy","订购和质量")</f>
        <v>订购和质量</v>
      </c>
      <c r="D842" t="s">
        <v>50</v>
      </c>
      <c r="E842">
        <v>1</v>
      </c>
      <c r="F842">
        <v>8</v>
      </c>
      <c r="G842">
        <v>12</v>
      </c>
      <c r="H842">
        <v>800</v>
      </c>
      <c r="I842">
        <v>1000</v>
      </c>
      <c r="J842" t="s">
        <v>36</v>
      </c>
      <c r="K842">
        <v>1.2</v>
      </c>
      <c r="L842" t="s">
        <v>313</v>
      </c>
      <c r="M842">
        <v>20.2</v>
      </c>
      <c r="N842" t="s">
        <v>38</v>
      </c>
      <c r="O842" t="s">
        <v>39</v>
      </c>
      <c r="P842" t="s">
        <v>182</v>
      </c>
      <c r="Q842" t="s">
        <v>2594</v>
      </c>
      <c r="R842" t="s">
        <v>32</v>
      </c>
      <c r="S842">
        <v>4</v>
      </c>
    </row>
    <row r="843" spans="1:19" hidden="1" x14ac:dyDescent="0.25">
      <c r="A843" t="s">
        <v>2595</v>
      </c>
      <c r="B843" t="s">
        <v>2596</v>
      </c>
      <c r="C843" t="str">
        <f>HYPERLINK("https://www.ti.com.cn/product/cn/OPA842/samplebuy","订购和质量")</f>
        <v>订购和质量</v>
      </c>
      <c r="D843" t="s">
        <v>50</v>
      </c>
      <c r="E843">
        <v>1</v>
      </c>
      <c r="F843">
        <v>7</v>
      </c>
      <c r="G843">
        <v>12</v>
      </c>
      <c r="H843">
        <v>200</v>
      </c>
      <c r="I843">
        <v>400</v>
      </c>
      <c r="J843" t="s">
        <v>36</v>
      </c>
      <c r="K843">
        <v>1.2</v>
      </c>
      <c r="L843" t="s">
        <v>32</v>
      </c>
      <c r="M843">
        <v>20.2</v>
      </c>
      <c r="N843" t="s">
        <v>38</v>
      </c>
      <c r="O843" t="s">
        <v>39</v>
      </c>
      <c r="P843" t="s">
        <v>182</v>
      </c>
      <c r="Q843" t="s">
        <v>2418</v>
      </c>
      <c r="R843" t="s">
        <v>32</v>
      </c>
      <c r="S843">
        <v>4</v>
      </c>
    </row>
    <row r="844" spans="1:19" hidden="1" x14ac:dyDescent="0.25">
      <c r="A844" t="s">
        <v>2597</v>
      </c>
      <c r="B844" t="s">
        <v>2598</v>
      </c>
      <c r="C844" t="str">
        <f>HYPERLINK("https://www.ti.com.cn/product/cn/THS4302/samplebuy","订购和质量")</f>
        <v>订购和质量</v>
      </c>
      <c r="D844" t="s">
        <v>50</v>
      </c>
      <c r="E844">
        <v>1</v>
      </c>
      <c r="F844">
        <v>3</v>
      </c>
      <c r="G844">
        <v>5</v>
      </c>
      <c r="H844">
        <v>1200</v>
      </c>
      <c r="I844">
        <v>5500</v>
      </c>
      <c r="J844" t="s">
        <v>36</v>
      </c>
      <c r="K844">
        <v>4.25</v>
      </c>
      <c r="L844" t="s">
        <v>87</v>
      </c>
      <c r="M844">
        <v>37</v>
      </c>
      <c r="N844" t="s">
        <v>38</v>
      </c>
      <c r="O844" t="s">
        <v>39</v>
      </c>
      <c r="P844" t="s">
        <v>148</v>
      </c>
      <c r="Q844" t="s">
        <v>2599</v>
      </c>
      <c r="R844" t="s">
        <v>32</v>
      </c>
      <c r="S844">
        <v>20</v>
      </c>
    </row>
    <row r="845" spans="1:19" ht="27.6" hidden="1" x14ac:dyDescent="0.25">
      <c r="A845" t="s">
        <v>2600</v>
      </c>
      <c r="B845" t="s">
        <v>2601</v>
      </c>
      <c r="C845" t="str">
        <f>HYPERLINK("https://www.ti.com.cn/product/cn/LMV774/samplebuy","订购和质量")</f>
        <v>订购和质量</v>
      </c>
      <c r="D845" t="s">
        <v>56</v>
      </c>
      <c r="E845">
        <v>4</v>
      </c>
      <c r="F845">
        <v>2.7</v>
      </c>
      <c r="G845">
        <v>5</v>
      </c>
      <c r="H845">
        <v>3.5</v>
      </c>
      <c r="I845">
        <v>1.4</v>
      </c>
      <c r="J845" s="1" t="s">
        <v>44</v>
      </c>
      <c r="K845">
        <v>1</v>
      </c>
      <c r="L845" t="s">
        <v>32</v>
      </c>
      <c r="M845">
        <v>0.6</v>
      </c>
      <c r="N845" t="s">
        <v>38</v>
      </c>
      <c r="O845" t="s">
        <v>29</v>
      </c>
      <c r="P845" t="s">
        <v>94</v>
      </c>
      <c r="Q845" t="s">
        <v>1006</v>
      </c>
      <c r="R845" t="s">
        <v>32</v>
      </c>
      <c r="S845">
        <v>0.35</v>
      </c>
    </row>
    <row r="846" spans="1:19" hidden="1" x14ac:dyDescent="0.25">
      <c r="A846" t="s">
        <v>2602</v>
      </c>
      <c r="B846" t="s">
        <v>2603</v>
      </c>
      <c r="C846" t="str">
        <f>HYPERLINK("https://www.ti.com.cn/product/cn/OPA2683/samplebuy","订购和质量")</f>
        <v>订购和质量</v>
      </c>
      <c r="D846" t="s">
        <v>50</v>
      </c>
      <c r="E846">
        <v>2</v>
      </c>
      <c r="F846">
        <v>5</v>
      </c>
      <c r="G846">
        <v>12</v>
      </c>
      <c r="H846">
        <v>145</v>
      </c>
      <c r="I846">
        <v>210</v>
      </c>
      <c r="J846" t="s">
        <v>36</v>
      </c>
      <c r="K846">
        <v>3.5</v>
      </c>
      <c r="L846" t="s">
        <v>87</v>
      </c>
      <c r="M846">
        <v>0.79</v>
      </c>
      <c r="N846" t="s">
        <v>38</v>
      </c>
      <c r="O846" t="s">
        <v>39</v>
      </c>
      <c r="P846" t="s">
        <v>2604</v>
      </c>
      <c r="Q846" t="s">
        <v>2605</v>
      </c>
      <c r="R846" t="s">
        <v>32</v>
      </c>
      <c r="S846">
        <v>12</v>
      </c>
    </row>
    <row r="847" spans="1:19" ht="27.6" x14ac:dyDescent="0.25">
      <c r="A847" t="s">
        <v>2606</v>
      </c>
      <c r="B847" t="s">
        <v>2607</v>
      </c>
      <c r="C847" t="str">
        <f>HYPERLINK("https://www.ti.com.cn/product/cn/OPA363/samplebuy","订购和质量")</f>
        <v>订购和质量</v>
      </c>
      <c r="D847" t="s">
        <v>25</v>
      </c>
      <c r="E847">
        <v>1</v>
      </c>
      <c r="F847">
        <v>1.8</v>
      </c>
      <c r="G847">
        <v>5.5</v>
      </c>
      <c r="H847">
        <v>7</v>
      </c>
      <c r="I847">
        <v>5</v>
      </c>
      <c r="J847" s="1" t="s">
        <v>26</v>
      </c>
      <c r="K847">
        <v>2.5</v>
      </c>
      <c r="L847" s="1" t="s">
        <v>1438</v>
      </c>
      <c r="M847">
        <v>0.65</v>
      </c>
      <c r="N847" t="s">
        <v>38</v>
      </c>
      <c r="O847" t="s">
        <v>29</v>
      </c>
      <c r="P847" t="s">
        <v>1898</v>
      </c>
      <c r="Q847" t="s">
        <v>1355</v>
      </c>
      <c r="R847" t="s">
        <v>32</v>
      </c>
      <c r="S847">
        <v>3</v>
      </c>
    </row>
    <row r="848" spans="1:19" ht="27.6" x14ac:dyDescent="0.25">
      <c r="A848" t="s">
        <v>2608</v>
      </c>
      <c r="B848" t="s">
        <v>2609</v>
      </c>
      <c r="C848" t="str">
        <f>HYPERLINK("https://www.ti.com.cn/product/cn/OPA364/samplebuy","订购和质量")</f>
        <v>订购和质量</v>
      </c>
      <c r="D848" t="s">
        <v>25</v>
      </c>
      <c r="E848">
        <v>1</v>
      </c>
      <c r="F848">
        <v>1.8</v>
      </c>
      <c r="G848">
        <v>5.5</v>
      </c>
      <c r="H848">
        <v>7</v>
      </c>
      <c r="I848">
        <v>5</v>
      </c>
      <c r="J848" s="1" t="s">
        <v>26</v>
      </c>
      <c r="K848">
        <v>2.5</v>
      </c>
      <c r="L848" t="s">
        <v>83</v>
      </c>
      <c r="M848">
        <v>0.65</v>
      </c>
      <c r="N848" t="s">
        <v>38</v>
      </c>
      <c r="O848" t="s">
        <v>29</v>
      </c>
      <c r="P848" t="s">
        <v>182</v>
      </c>
      <c r="Q848" t="s">
        <v>970</v>
      </c>
      <c r="R848" t="s">
        <v>32</v>
      </c>
      <c r="S848">
        <v>3</v>
      </c>
    </row>
    <row r="849" spans="1:19" ht="41.4" x14ac:dyDescent="0.25">
      <c r="A849" t="s">
        <v>2610</v>
      </c>
      <c r="B849" t="s">
        <v>2611</v>
      </c>
      <c r="C849" t="str">
        <f>HYPERLINK("https://www.ti.com.cn/product/cn/OPA2363/samplebuy","订购和质量")</f>
        <v>订购和质量</v>
      </c>
      <c r="D849" t="s">
        <v>25</v>
      </c>
      <c r="E849">
        <v>2</v>
      </c>
      <c r="F849">
        <v>1.8</v>
      </c>
      <c r="G849">
        <v>5.5</v>
      </c>
      <c r="H849">
        <v>7</v>
      </c>
      <c r="I849">
        <v>5</v>
      </c>
      <c r="J849" s="1" t="s">
        <v>26</v>
      </c>
      <c r="K849">
        <v>2.5</v>
      </c>
      <c r="L849" s="1" t="s">
        <v>269</v>
      </c>
      <c r="M849">
        <v>0.65</v>
      </c>
      <c r="N849" t="s">
        <v>38</v>
      </c>
      <c r="O849" t="s">
        <v>29</v>
      </c>
      <c r="P849" t="s">
        <v>2612</v>
      </c>
      <c r="Q849" t="s">
        <v>2613</v>
      </c>
      <c r="R849" t="s">
        <v>32</v>
      </c>
      <c r="S849">
        <v>3</v>
      </c>
    </row>
    <row r="850" spans="1:19" ht="27.6" x14ac:dyDescent="0.25">
      <c r="A850" t="s">
        <v>2614</v>
      </c>
      <c r="B850" t="s">
        <v>2615</v>
      </c>
      <c r="C850" t="str">
        <f>HYPERLINK("https://www.ti.com.cn/product/cn/OPA2364/samplebuy","订购和质量")</f>
        <v>订购和质量</v>
      </c>
      <c r="D850" t="s">
        <v>25</v>
      </c>
      <c r="E850">
        <v>2</v>
      </c>
      <c r="F850">
        <v>1.8</v>
      </c>
      <c r="G850">
        <v>5.5</v>
      </c>
      <c r="H850">
        <v>7</v>
      </c>
      <c r="I850">
        <v>5</v>
      </c>
      <c r="J850" s="1" t="s">
        <v>26</v>
      </c>
      <c r="K850">
        <v>2.5</v>
      </c>
      <c r="L850" t="s">
        <v>83</v>
      </c>
      <c r="M850">
        <v>0.65</v>
      </c>
      <c r="N850" t="s">
        <v>38</v>
      </c>
      <c r="O850" t="s">
        <v>29</v>
      </c>
      <c r="P850" t="s">
        <v>30</v>
      </c>
      <c r="Q850" t="s">
        <v>2616</v>
      </c>
      <c r="R850" t="s">
        <v>32</v>
      </c>
      <c r="S850">
        <v>3</v>
      </c>
    </row>
    <row r="851" spans="1:19" hidden="1" x14ac:dyDescent="0.25">
      <c r="A851" t="s">
        <v>2617</v>
      </c>
      <c r="B851" t="s">
        <v>2618</v>
      </c>
      <c r="C851" t="str">
        <f>HYPERLINK("https://www.ti.com.cn/product/cn/LMH6682/samplebuy","订购和质量")</f>
        <v>订购和质量</v>
      </c>
      <c r="D851" t="s">
        <v>50</v>
      </c>
      <c r="E851">
        <v>2</v>
      </c>
      <c r="F851">
        <v>3</v>
      </c>
      <c r="G851">
        <v>12</v>
      </c>
      <c r="H851">
        <v>100</v>
      </c>
      <c r="I851">
        <v>940</v>
      </c>
      <c r="J851" t="s">
        <v>127</v>
      </c>
      <c r="K851">
        <v>5</v>
      </c>
      <c r="L851" t="s">
        <v>313</v>
      </c>
      <c r="M851">
        <v>6.5</v>
      </c>
      <c r="N851" t="s">
        <v>38</v>
      </c>
      <c r="O851" t="s">
        <v>39</v>
      </c>
      <c r="P851" t="s">
        <v>30</v>
      </c>
      <c r="Q851" t="s">
        <v>2619</v>
      </c>
      <c r="R851" t="s">
        <v>32</v>
      </c>
      <c r="S851">
        <v>2</v>
      </c>
    </row>
    <row r="852" spans="1:19" hidden="1" x14ac:dyDescent="0.25">
      <c r="A852" t="s">
        <v>2620</v>
      </c>
      <c r="B852" t="s">
        <v>2621</v>
      </c>
      <c r="C852" t="str">
        <f>HYPERLINK("https://www.ti.com.cn/product/cn/LMH6714/samplebuy","订购和质量")</f>
        <v>订购和质量</v>
      </c>
      <c r="D852" t="s">
        <v>50</v>
      </c>
      <c r="E852">
        <v>1</v>
      </c>
      <c r="F852">
        <v>8</v>
      </c>
      <c r="G852">
        <v>12</v>
      </c>
      <c r="H852">
        <v>400</v>
      </c>
      <c r="I852">
        <v>1800</v>
      </c>
      <c r="J852" t="s">
        <v>36</v>
      </c>
      <c r="K852">
        <v>6</v>
      </c>
      <c r="L852" t="s">
        <v>32</v>
      </c>
      <c r="M852">
        <v>5.6</v>
      </c>
      <c r="N852" t="s">
        <v>38</v>
      </c>
      <c r="O852" t="s">
        <v>39</v>
      </c>
      <c r="P852" t="s">
        <v>182</v>
      </c>
      <c r="Q852" t="s">
        <v>1796</v>
      </c>
      <c r="R852" t="s">
        <v>32</v>
      </c>
      <c r="S852">
        <v>8</v>
      </c>
    </row>
    <row r="853" spans="1:19" hidden="1" x14ac:dyDescent="0.25">
      <c r="A853" t="s">
        <v>2622</v>
      </c>
      <c r="B853" t="s">
        <v>2623</v>
      </c>
      <c r="C853" t="str">
        <f>HYPERLINK("https://www.ti.com.cn/product/cn/LMH6720/samplebuy","订购和质量")</f>
        <v>订购和质量</v>
      </c>
      <c r="D853" t="s">
        <v>50</v>
      </c>
      <c r="E853">
        <v>1</v>
      </c>
      <c r="F853">
        <v>8</v>
      </c>
      <c r="G853">
        <v>12</v>
      </c>
      <c r="H853">
        <v>400</v>
      </c>
      <c r="I853">
        <v>1800</v>
      </c>
      <c r="J853" t="s">
        <v>36</v>
      </c>
      <c r="K853">
        <v>6</v>
      </c>
      <c r="L853" t="s">
        <v>87</v>
      </c>
      <c r="M853">
        <v>5.6</v>
      </c>
      <c r="N853" t="s">
        <v>38</v>
      </c>
      <c r="O853" t="s">
        <v>39</v>
      </c>
      <c r="P853" t="s">
        <v>1898</v>
      </c>
      <c r="Q853" t="s">
        <v>2624</v>
      </c>
      <c r="R853" t="s">
        <v>32</v>
      </c>
      <c r="S853">
        <v>8</v>
      </c>
    </row>
    <row r="854" spans="1:19" hidden="1" x14ac:dyDescent="0.25">
      <c r="A854" t="s">
        <v>2625</v>
      </c>
      <c r="B854" t="s">
        <v>2626</v>
      </c>
      <c r="C854" t="str">
        <f>HYPERLINK("https://www.ti.com.cn/product/cn/LMH6683/samplebuy","订购和质量")</f>
        <v>订购和质量</v>
      </c>
      <c r="D854" t="s">
        <v>50</v>
      </c>
      <c r="E854">
        <v>3</v>
      </c>
      <c r="F854">
        <v>3</v>
      </c>
      <c r="G854">
        <v>12</v>
      </c>
      <c r="H854">
        <v>100</v>
      </c>
      <c r="I854">
        <v>940</v>
      </c>
      <c r="J854" t="s">
        <v>127</v>
      </c>
      <c r="K854">
        <v>5</v>
      </c>
      <c r="L854" t="s">
        <v>313</v>
      </c>
      <c r="M854">
        <v>6.5</v>
      </c>
      <c r="N854" t="s">
        <v>38</v>
      </c>
      <c r="O854" t="s">
        <v>39</v>
      </c>
      <c r="P854" t="s">
        <v>201</v>
      </c>
      <c r="Q854" t="s">
        <v>2627</v>
      </c>
      <c r="R854" t="s">
        <v>32</v>
      </c>
      <c r="S854">
        <v>2</v>
      </c>
    </row>
    <row r="855" spans="1:19" hidden="1" x14ac:dyDescent="0.25">
      <c r="A855" t="s">
        <v>2628</v>
      </c>
      <c r="B855" t="s">
        <v>2108</v>
      </c>
      <c r="C855" t="str">
        <f>HYPERLINK("https://www.ti.com.cn/product/cn/LMH6702/samplebuy","订购和质量")</f>
        <v>订购和质量</v>
      </c>
      <c r="D855" t="s">
        <v>50</v>
      </c>
      <c r="E855">
        <v>1</v>
      </c>
      <c r="F855">
        <v>8</v>
      </c>
      <c r="G855">
        <v>12</v>
      </c>
      <c r="H855">
        <v>1700</v>
      </c>
      <c r="I855">
        <v>3100</v>
      </c>
      <c r="J855" t="s">
        <v>36</v>
      </c>
      <c r="K855">
        <v>4.5</v>
      </c>
      <c r="L855" t="s">
        <v>32</v>
      </c>
      <c r="M855">
        <v>12.5</v>
      </c>
      <c r="N855" t="s">
        <v>38</v>
      </c>
      <c r="O855" t="s">
        <v>39</v>
      </c>
      <c r="P855" t="s">
        <v>182</v>
      </c>
      <c r="Q855" t="s">
        <v>2629</v>
      </c>
      <c r="R855" t="s">
        <v>32</v>
      </c>
      <c r="S855">
        <v>13</v>
      </c>
    </row>
    <row r="856" spans="1:19" ht="27.6" x14ac:dyDescent="0.25">
      <c r="A856" t="s">
        <v>2630</v>
      </c>
      <c r="B856" t="s">
        <v>2583</v>
      </c>
      <c r="C856" t="str">
        <f>HYPERLINK("https://www.ti.com.cn/product/cn/LMV344-N/samplebuy","订购和质量")</f>
        <v>订购和质量</v>
      </c>
      <c r="D856" t="s">
        <v>25</v>
      </c>
      <c r="E856">
        <v>4</v>
      </c>
      <c r="F856">
        <v>2.7</v>
      </c>
      <c r="G856">
        <v>5.5</v>
      </c>
      <c r="H856">
        <v>1</v>
      </c>
      <c r="I856">
        <v>1</v>
      </c>
      <c r="J856" s="1" t="s">
        <v>44</v>
      </c>
      <c r="K856">
        <v>5</v>
      </c>
      <c r="L856" t="s">
        <v>32</v>
      </c>
      <c r="M856">
        <v>0.107</v>
      </c>
      <c r="N856" t="s">
        <v>38</v>
      </c>
      <c r="O856" t="s">
        <v>29</v>
      </c>
      <c r="P856" t="s">
        <v>201</v>
      </c>
      <c r="Q856" t="s">
        <v>1441</v>
      </c>
      <c r="R856" t="s">
        <v>32</v>
      </c>
      <c r="S856">
        <v>1.9</v>
      </c>
    </row>
    <row r="857" spans="1:19" ht="27.6" x14ac:dyDescent="0.25">
      <c r="A857" t="s">
        <v>2631</v>
      </c>
      <c r="B857" t="s">
        <v>2632</v>
      </c>
      <c r="C857" t="str">
        <f>HYPERLINK("https://www.ti.com.cn/product/cn/LMV342/samplebuy","订购和质量")</f>
        <v>订购和质量</v>
      </c>
      <c r="D857" t="s">
        <v>25</v>
      </c>
      <c r="E857">
        <v>2</v>
      </c>
      <c r="F857">
        <v>2.5</v>
      </c>
      <c r="G857">
        <v>5.5</v>
      </c>
      <c r="H857">
        <v>1</v>
      </c>
      <c r="I857">
        <v>1</v>
      </c>
      <c r="J857" s="1" t="s">
        <v>44</v>
      </c>
      <c r="K857">
        <v>4</v>
      </c>
      <c r="L857" t="s">
        <v>32</v>
      </c>
      <c r="M857">
        <v>0.107</v>
      </c>
      <c r="N857" t="s">
        <v>38</v>
      </c>
      <c r="O857" t="s">
        <v>29</v>
      </c>
      <c r="P857" t="s">
        <v>30</v>
      </c>
      <c r="Q857" t="s">
        <v>2633</v>
      </c>
      <c r="R857" t="s">
        <v>32</v>
      </c>
      <c r="S857">
        <v>1.9</v>
      </c>
    </row>
    <row r="858" spans="1:19" ht="27.6" x14ac:dyDescent="0.25">
      <c r="A858" t="s">
        <v>2634</v>
      </c>
      <c r="B858" t="s">
        <v>2632</v>
      </c>
      <c r="C858" t="str">
        <f>HYPERLINK("https://www.ti.com.cn/product/cn/LMV342-N/samplebuy","订购和质量")</f>
        <v>订购和质量</v>
      </c>
      <c r="D858" t="s">
        <v>25</v>
      </c>
      <c r="E858">
        <v>2</v>
      </c>
      <c r="F858">
        <v>2.7</v>
      </c>
      <c r="G858">
        <v>5.5</v>
      </c>
      <c r="H858">
        <v>1</v>
      </c>
      <c r="I858">
        <v>1</v>
      </c>
      <c r="J858" s="1" t="s">
        <v>44</v>
      </c>
      <c r="K858">
        <v>5</v>
      </c>
      <c r="L858" t="s">
        <v>32</v>
      </c>
      <c r="M858">
        <v>0.107</v>
      </c>
      <c r="N858" t="s">
        <v>38</v>
      </c>
      <c r="O858" t="s">
        <v>29</v>
      </c>
      <c r="P858" t="s">
        <v>30</v>
      </c>
      <c r="Q858" t="s">
        <v>797</v>
      </c>
      <c r="R858" t="s">
        <v>32</v>
      </c>
      <c r="S858">
        <v>1.9</v>
      </c>
    </row>
    <row r="859" spans="1:19" hidden="1" x14ac:dyDescent="0.25">
      <c r="A859" t="s">
        <v>2635</v>
      </c>
      <c r="B859" t="s">
        <v>2520</v>
      </c>
      <c r="C859" t="str">
        <f>HYPERLINK("https://www.ti.com.cn/product/cn/LMH6624/samplebuy","订购和质量")</f>
        <v>订购和质量</v>
      </c>
      <c r="D859" t="s">
        <v>50</v>
      </c>
      <c r="E859">
        <v>1</v>
      </c>
      <c r="F859">
        <v>5</v>
      </c>
      <c r="G859">
        <v>12</v>
      </c>
      <c r="H859">
        <v>1800</v>
      </c>
      <c r="I859">
        <v>400</v>
      </c>
      <c r="J859" t="s">
        <v>36</v>
      </c>
      <c r="K859">
        <v>0.5</v>
      </c>
      <c r="L859" t="s">
        <v>313</v>
      </c>
      <c r="M859">
        <v>12</v>
      </c>
      <c r="N859" t="s">
        <v>38</v>
      </c>
      <c r="O859" t="s">
        <v>29</v>
      </c>
      <c r="P859" t="s">
        <v>182</v>
      </c>
      <c r="Q859" t="s">
        <v>2636</v>
      </c>
      <c r="R859" t="s">
        <v>32</v>
      </c>
      <c r="S859">
        <v>0.25</v>
      </c>
    </row>
    <row r="860" spans="1:19" ht="27.6" hidden="1" x14ac:dyDescent="0.25">
      <c r="A860" t="s">
        <v>2637</v>
      </c>
      <c r="B860" t="s">
        <v>2638</v>
      </c>
      <c r="C860" t="str">
        <f>HYPERLINK("https://www.ti.com.cn/product/cn/TLC2272A-EP/samplebuy","订购和质量")</f>
        <v>订购和质量</v>
      </c>
      <c r="D860" t="s">
        <v>56</v>
      </c>
      <c r="E860">
        <v>2</v>
      </c>
      <c r="F860">
        <v>4.4000000000000004</v>
      </c>
      <c r="G860">
        <v>16</v>
      </c>
      <c r="H860">
        <v>2.1800000000000002</v>
      </c>
      <c r="I860">
        <v>3.6</v>
      </c>
      <c r="J860" s="1" t="s">
        <v>44</v>
      </c>
      <c r="K860">
        <v>0.95</v>
      </c>
      <c r="L860" t="s">
        <v>1152</v>
      </c>
      <c r="M860">
        <v>1.1000000000000001</v>
      </c>
      <c r="N860" t="s">
        <v>105</v>
      </c>
      <c r="O860" t="s">
        <v>100</v>
      </c>
      <c r="P860" t="s">
        <v>40</v>
      </c>
      <c r="Q860" t="s">
        <v>2639</v>
      </c>
      <c r="R860" t="s">
        <v>32</v>
      </c>
      <c r="S860">
        <v>2</v>
      </c>
    </row>
    <row r="861" spans="1:19" ht="27.6" hidden="1" x14ac:dyDescent="0.25">
      <c r="A861" t="s">
        <v>2640</v>
      </c>
      <c r="B861" t="s">
        <v>2641</v>
      </c>
      <c r="C861" t="str">
        <f>HYPERLINK("https://www.ti.com.cn/product/cn/THS6132/samplebuy","订购和质量")</f>
        <v>订购和质量</v>
      </c>
      <c r="D861" t="s">
        <v>385</v>
      </c>
      <c r="E861">
        <v>2</v>
      </c>
      <c r="F861">
        <v>6</v>
      </c>
      <c r="G861">
        <v>33</v>
      </c>
      <c r="H861">
        <v>80</v>
      </c>
      <c r="I861">
        <v>300</v>
      </c>
      <c r="J861" t="s">
        <v>36</v>
      </c>
      <c r="K861">
        <v>15</v>
      </c>
      <c r="L861" s="1" t="s">
        <v>147</v>
      </c>
      <c r="M861">
        <v>6.4</v>
      </c>
      <c r="N861" t="s">
        <v>38</v>
      </c>
      <c r="O861" t="s">
        <v>39</v>
      </c>
      <c r="P861" t="s">
        <v>2642</v>
      </c>
      <c r="Q861" t="s">
        <v>2643</v>
      </c>
      <c r="R861" t="s">
        <v>32</v>
      </c>
      <c r="S861">
        <v>40</v>
      </c>
    </row>
    <row r="862" spans="1:19" hidden="1" x14ac:dyDescent="0.25">
      <c r="A862" t="s">
        <v>2644</v>
      </c>
      <c r="B862" t="s">
        <v>2645</v>
      </c>
      <c r="C862" t="str">
        <f>HYPERLINK("https://www.ti.com.cn/product/cn/OPA4684/samplebuy","订购和质量")</f>
        <v>订购和质量</v>
      </c>
      <c r="D862" t="s">
        <v>50</v>
      </c>
      <c r="E862">
        <v>4</v>
      </c>
      <c r="F862">
        <v>5</v>
      </c>
      <c r="G862">
        <v>12</v>
      </c>
      <c r="H862">
        <v>210</v>
      </c>
      <c r="I862">
        <v>820</v>
      </c>
      <c r="J862" t="s">
        <v>36</v>
      </c>
      <c r="K862">
        <v>3.5</v>
      </c>
      <c r="L862" t="s">
        <v>32</v>
      </c>
      <c r="M862">
        <v>1.7</v>
      </c>
      <c r="N862" t="s">
        <v>38</v>
      </c>
      <c r="O862" t="s">
        <v>39</v>
      </c>
      <c r="P862" t="s">
        <v>201</v>
      </c>
      <c r="Q862" t="s">
        <v>2470</v>
      </c>
      <c r="R862" t="s">
        <v>32</v>
      </c>
      <c r="S862">
        <v>12</v>
      </c>
    </row>
    <row r="863" spans="1:19" hidden="1" x14ac:dyDescent="0.25">
      <c r="A863" t="s">
        <v>2646</v>
      </c>
      <c r="B863" t="s">
        <v>2647</v>
      </c>
      <c r="C863" t="str">
        <f>HYPERLINK("https://www.ti.com.cn/product/cn/OPA3684/samplebuy","订购和质量")</f>
        <v>订购和质量</v>
      </c>
      <c r="D863" t="s">
        <v>50</v>
      </c>
      <c r="E863">
        <v>3</v>
      </c>
      <c r="F863">
        <v>5</v>
      </c>
      <c r="G863">
        <v>12</v>
      </c>
      <c r="H863">
        <v>210</v>
      </c>
      <c r="I863">
        <v>820</v>
      </c>
      <c r="J863" t="s">
        <v>36</v>
      </c>
      <c r="K863">
        <v>3.5</v>
      </c>
      <c r="L863" t="s">
        <v>87</v>
      </c>
      <c r="M863">
        <v>1.7</v>
      </c>
      <c r="N863" t="s">
        <v>38</v>
      </c>
      <c r="O863" t="s">
        <v>39</v>
      </c>
      <c r="P863" t="s">
        <v>75</v>
      </c>
      <c r="Q863" t="s">
        <v>2648</v>
      </c>
      <c r="R863" t="s">
        <v>32</v>
      </c>
      <c r="S863">
        <v>12</v>
      </c>
    </row>
    <row r="864" spans="1:19" hidden="1" x14ac:dyDescent="0.25">
      <c r="A864" t="s">
        <v>2649</v>
      </c>
      <c r="B864" t="s">
        <v>2650</v>
      </c>
      <c r="C864" t="str">
        <f>HYPERLINK("https://www.ti.com.cn/product/cn/THS4271/samplebuy","订购和质量")</f>
        <v>订购和质量</v>
      </c>
      <c r="D864" t="s">
        <v>50</v>
      </c>
      <c r="E864">
        <v>1</v>
      </c>
      <c r="F864">
        <v>5</v>
      </c>
      <c r="G864">
        <v>10</v>
      </c>
      <c r="H864">
        <v>400</v>
      </c>
      <c r="I864">
        <v>1000</v>
      </c>
      <c r="J864" t="s">
        <v>36</v>
      </c>
      <c r="K864">
        <v>10</v>
      </c>
      <c r="L864" t="s">
        <v>32</v>
      </c>
      <c r="M864">
        <v>22</v>
      </c>
      <c r="N864" t="s">
        <v>38</v>
      </c>
      <c r="O864" t="s">
        <v>39</v>
      </c>
      <c r="P864" t="s">
        <v>2651</v>
      </c>
      <c r="Q864" t="s">
        <v>2652</v>
      </c>
      <c r="R864" t="s">
        <v>32</v>
      </c>
      <c r="S864">
        <v>10</v>
      </c>
    </row>
    <row r="865" spans="1:19" hidden="1" x14ac:dyDescent="0.25">
      <c r="A865" t="s">
        <v>2653</v>
      </c>
      <c r="B865" t="s">
        <v>2654</v>
      </c>
      <c r="C865" t="str">
        <f>HYPERLINK("https://www.ti.com.cn/product/cn/THS4275/samplebuy","订购和质量")</f>
        <v>订购和质量</v>
      </c>
      <c r="D865" t="s">
        <v>50</v>
      </c>
      <c r="E865">
        <v>1</v>
      </c>
      <c r="F865">
        <v>5</v>
      </c>
      <c r="G865">
        <v>10</v>
      </c>
      <c r="H865">
        <v>400</v>
      </c>
      <c r="I865">
        <v>1000</v>
      </c>
      <c r="J865" t="s">
        <v>36</v>
      </c>
      <c r="K865">
        <v>10</v>
      </c>
      <c r="L865" t="s">
        <v>87</v>
      </c>
      <c r="M865">
        <v>22</v>
      </c>
      <c r="N865" t="s">
        <v>38</v>
      </c>
      <c r="O865" t="s">
        <v>39</v>
      </c>
      <c r="P865" t="s">
        <v>2655</v>
      </c>
      <c r="Q865" t="s">
        <v>2652</v>
      </c>
      <c r="R865" t="s">
        <v>32</v>
      </c>
      <c r="S865">
        <v>10</v>
      </c>
    </row>
    <row r="866" spans="1:19" hidden="1" x14ac:dyDescent="0.25">
      <c r="A866" t="s">
        <v>2656</v>
      </c>
      <c r="B866" t="s">
        <v>2657</v>
      </c>
      <c r="C866" t="str">
        <f>HYPERLINK("https://www.ti.com.cn/product/cn/THS4215/samplebuy","订购和质量")</f>
        <v>订购和质量</v>
      </c>
      <c r="D866" t="s">
        <v>50</v>
      </c>
      <c r="E866">
        <v>1</v>
      </c>
      <c r="F866">
        <v>5</v>
      </c>
      <c r="G866">
        <v>15</v>
      </c>
      <c r="H866">
        <v>1000</v>
      </c>
      <c r="I866">
        <v>970</v>
      </c>
      <c r="J866" t="s">
        <v>36</v>
      </c>
      <c r="K866">
        <v>12</v>
      </c>
      <c r="L866" t="s">
        <v>87</v>
      </c>
      <c r="M866">
        <v>19</v>
      </c>
      <c r="N866" t="s">
        <v>38</v>
      </c>
      <c r="O866" t="s">
        <v>39</v>
      </c>
      <c r="P866" t="s">
        <v>2651</v>
      </c>
      <c r="Q866" t="s">
        <v>2658</v>
      </c>
      <c r="R866" t="s">
        <v>32</v>
      </c>
      <c r="S866">
        <v>40</v>
      </c>
    </row>
    <row r="867" spans="1:19" hidden="1" x14ac:dyDescent="0.25">
      <c r="A867" t="s">
        <v>2659</v>
      </c>
      <c r="B867" t="s">
        <v>2660</v>
      </c>
      <c r="C867" t="str">
        <f>HYPERLINK("https://www.ti.com.cn/product/cn/THS4211/samplebuy","订购和质量")</f>
        <v>订购和质量</v>
      </c>
      <c r="D867" t="s">
        <v>50</v>
      </c>
      <c r="E867">
        <v>1</v>
      </c>
      <c r="F867">
        <v>5</v>
      </c>
      <c r="G867">
        <v>15</v>
      </c>
      <c r="H867">
        <v>1000</v>
      </c>
      <c r="I867">
        <v>970</v>
      </c>
      <c r="J867" t="s">
        <v>36</v>
      </c>
      <c r="K867">
        <v>12</v>
      </c>
      <c r="L867" t="s">
        <v>32</v>
      </c>
      <c r="M867">
        <v>19</v>
      </c>
      <c r="N867" t="s">
        <v>38</v>
      </c>
      <c r="O867" t="s">
        <v>39</v>
      </c>
      <c r="P867" t="s">
        <v>2651</v>
      </c>
      <c r="Q867" t="s">
        <v>2658</v>
      </c>
      <c r="R867" t="s">
        <v>32</v>
      </c>
      <c r="S867">
        <v>40</v>
      </c>
    </row>
    <row r="868" spans="1:19" hidden="1" x14ac:dyDescent="0.25">
      <c r="A868" t="s">
        <v>2661</v>
      </c>
      <c r="B868" t="s">
        <v>2662</v>
      </c>
      <c r="C868" t="str">
        <f>HYPERLINK("https://www.ti.com.cn/product/cn/THS4222/samplebuy","订购和质量")</f>
        <v>订购和质量</v>
      </c>
      <c r="D868" t="s">
        <v>50</v>
      </c>
      <c r="E868">
        <v>2</v>
      </c>
      <c r="F868">
        <v>2.7</v>
      </c>
      <c r="G868">
        <v>15</v>
      </c>
      <c r="H868">
        <v>230</v>
      </c>
      <c r="I868">
        <v>990</v>
      </c>
      <c r="J868" t="s">
        <v>36</v>
      </c>
      <c r="K868">
        <v>10</v>
      </c>
      <c r="L868" t="s">
        <v>32</v>
      </c>
      <c r="M868">
        <v>14</v>
      </c>
      <c r="N868" t="s">
        <v>38</v>
      </c>
      <c r="O868" t="s">
        <v>39</v>
      </c>
      <c r="P868" t="s">
        <v>2527</v>
      </c>
      <c r="Q868" t="s">
        <v>2528</v>
      </c>
      <c r="R868" t="s">
        <v>32</v>
      </c>
      <c r="S868">
        <v>20</v>
      </c>
    </row>
    <row r="869" spans="1:19" hidden="1" x14ac:dyDescent="0.25">
      <c r="A869" t="s">
        <v>2663</v>
      </c>
      <c r="B869" t="s">
        <v>2664</v>
      </c>
      <c r="C869" t="str">
        <f>HYPERLINK("https://www.ti.com.cn/product/cn/THS4226/samplebuy","订购和质量")</f>
        <v>订购和质量</v>
      </c>
      <c r="D869" t="s">
        <v>50</v>
      </c>
      <c r="E869">
        <v>2</v>
      </c>
      <c r="F869">
        <v>2.7</v>
      </c>
      <c r="G869">
        <v>15</v>
      </c>
      <c r="H869">
        <v>230</v>
      </c>
      <c r="I869">
        <v>990</v>
      </c>
      <c r="J869" t="s">
        <v>36</v>
      </c>
      <c r="K869">
        <v>10</v>
      </c>
      <c r="L869" t="s">
        <v>87</v>
      </c>
      <c r="M869">
        <v>14</v>
      </c>
      <c r="N869" t="s">
        <v>38</v>
      </c>
      <c r="O869" t="s">
        <v>39</v>
      </c>
      <c r="P869" t="s">
        <v>2017</v>
      </c>
      <c r="Q869" t="s">
        <v>2528</v>
      </c>
      <c r="R869" t="s">
        <v>32</v>
      </c>
      <c r="S869">
        <v>20</v>
      </c>
    </row>
    <row r="870" spans="1:19" hidden="1" x14ac:dyDescent="0.25">
      <c r="A870" t="s">
        <v>2665</v>
      </c>
      <c r="B870" t="s">
        <v>2666</v>
      </c>
      <c r="C870" t="str">
        <f>HYPERLINK("https://www.ti.com.cn/product/cn/LMH6658/samplebuy","订购和质量")</f>
        <v>订购和质量</v>
      </c>
      <c r="D870" t="s">
        <v>50</v>
      </c>
      <c r="E870">
        <v>2</v>
      </c>
      <c r="F870">
        <v>3</v>
      </c>
      <c r="G870">
        <v>12</v>
      </c>
      <c r="H870">
        <v>140</v>
      </c>
      <c r="I870">
        <v>700</v>
      </c>
      <c r="J870" t="s">
        <v>127</v>
      </c>
      <c r="K870">
        <v>5</v>
      </c>
      <c r="L870" t="s">
        <v>2433</v>
      </c>
      <c r="M870">
        <v>6</v>
      </c>
      <c r="N870" t="s">
        <v>38</v>
      </c>
      <c r="O870" t="s">
        <v>39</v>
      </c>
      <c r="P870" t="s">
        <v>30</v>
      </c>
      <c r="Q870" t="s">
        <v>2667</v>
      </c>
      <c r="R870" t="s">
        <v>32</v>
      </c>
      <c r="S870">
        <v>2</v>
      </c>
    </row>
    <row r="871" spans="1:19" hidden="1" x14ac:dyDescent="0.25">
      <c r="A871" t="s">
        <v>2668</v>
      </c>
      <c r="B871" t="s">
        <v>2666</v>
      </c>
      <c r="C871" t="str">
        <f>HYPERLINK("https://www.ti.com.cn/product/cn/LMH6657/samplebuy","订购和质量")</f>
        <v>订购和质量</v>
      </c>
      <c r="D871" t="s">
        <v>50</v>
      </c>
      <c r="E871">
        <v>1</v>
      </c>
      <c r="F871">
        <v>3</v>
      </c>
      <c r="G871">
        <v>12</v>
      </c>
      <c r="H871">
        <v>140</v>
      </c>
      <c r="I871">
        <v>700</v>
      </c>
      <c r="J871" t="s">
        <v>127</v>
      </c>
      <c r="K871">
        <v>5</v>
      </c>
      <c r="L871" t="s">
        <v>2433</v>
      </c>
      <c r="M871">
        <v>6</v>
      </c>
      <c r="N871" t="s">
        <v>38</v>
      </c>
      <c r="O871" t="s">
        <v>39</v>
      </c>
      <c r="P871" t="s">
        <v>118</v>
      </c>
      <c r="Q871" t="s">
        <v>2669</v>
      </c>
      <c r="R871" t="s">
        <v>32</v>
      </c>
      <c r="S871">
        <v>2</v>
      </c>
    </row>
    <row r="872" spans="1:19" hidden="1" x14ac:dyDescent="0.25">
      <c r="A872" t="s">
        <v>2670</v>
      </c>
      <c r="B872" t="s">
        <v>2671</v>
      </c>
      <c r="C872" t="str">
        <f>HYPERLINK("https://www.ti.com.cn/product/cn/THS3062/samplebuy","订购和质量")</f>
        <v>订购和质量</v>
      </c>
      <c r="D872" t="s">
        <v>50</v>
      </c>
      <c r="E872">
        <v>2</v>
      </c>
      <c r="F872">
        <v>10</v>
      </c>
      <c r="G872">
        <v>30</v>
      </c>
      <c r="H872">
        <v>300</v>
      </c>
      <c r="I872">
        <v>7000</v>
      </c>
      <c r="J872" t="s">
        <v>36</v>
      </c>
      <c r="K872">
        <v>3.5</v>
      </c>
      <c r="L872" t="s">
        <v>32</v>
      </c>
      <c r="M872">
        <v>8.3000000000000007</v>
      </c>
      <c r="N872" t="s">
        <v>38</v>
      </c>
      <c r="O872" t="s">
        <v>39</v>
      </c>
      <c r="P872" t="s">
        <v>2167</v>
      </c>
      <c r="Q872" t="s">
        <v>2672</v>
      </c>
      <c r="R872" t="s">
        <v>32</v>
      </c>
      <c r="S872">
        <v>10</v>
      </c>
    </row>
    <row r="873" spans="1:19" hidden="1" x14ac:dyDescent="0.25">
      <c r="A873" t="s">
        <v>2673</v>
      </c>
      <c r="B873" t="s">
        <v>2674</v>
      </c>
      <c r="C873" t="str">
        <f>HYPERLINK("https://www.ti.com.cn/product/cn/THS3061/samplebuy","订购和质量")</f>
        <v>订购和质量</v>
      </c>
      <c r="D873" t="s">
        <v>50</v>
      </c>
      <c r="E873">
        <v>1</v>
      </c>
      <c r="F873">
        <v>10</v>
      </c>
      <c r="G873">
        <v>30</v>
      </c>
      <c r="H873">
        <v>300</v>
      </c>
      <c r="I873">
        <v>7000</v>
      </c>
      <c r="J873" t="s">
        <v>36</v>
      </c>
      <c r="K873">
        <v>3.5</v>
      </c>
      <c r="L873" t="s">
        <v>32</v>
      </c>
      <c r="M873">
        <v>8.3000000000000007</v>
      </c>
      <c r="N873" t="s">
        <v>38</v>
      </c>
      <c r="O873" t="s">
        <v>39</v>
      </c>
      <c r="P873" t="s">
        <v>624</v>
      </c>
      <c r="Q873" t="s">
        <v>2675</v>
      </c>
      <c r="R873" t="s">
        <v>32</v>
      </c>
      <c r="S873">
        <v>10</v>
      </c>
    </row>
    <row r="874" spans="1:19" ht="41.4" hidden="1" x14ac:dyDescent="0.25">
      <c r="A874" t="s">
        <v>2676</v>
      </c>
      <c r="B874" t="s">
        <v>2677</v>
      </c>
      <c r="C874" t="str">
        <f>HYPERLINK("https://www.ti.com.cn/product/cn/OPA334/samplebuy","订购和质量")</f>
        <v>订购和质量</v>
      </c>
      <c r="D874" t="s">
        <v>56</v>
      </c>
      <c r="E874">
        <v>1</v>
      </c>
      <c r="F874">
        <v>2.7</v>
      </c>
      <c r="G874">
        <v>5.5</v>
      </c>
      <c r="H874">
        <v>2</v>
      </c>
      <c r="I874">
        <v>1.6</v>
      </c>
      <c r="J874" s="1" t="s">
        <v>44</v>
      </c>
      <c r="K874">
        <v>5.0000000000000001E-3</v>
      </c>
      <c r="L874" s="1" t="s">
        <v>2678</v>
      </c>
      <c r="M874">
        <v>0.28499999999999998</v>
      </c>
      <c r="N874" t="s">
        <v>38</v>
      </c>
      <c r="O874" t="s">
        <v>29</v>
      </c>
      <c r="P874" t="s">
        <v>345</v>
      </c>
      <c r="Q874" t="s">
        <v>2679</v>
      </c>
      <c r="R874" t="s">
        <v>32</v>
      </c>
      <c r="S874">
        <v>0.02</v>
      </c>
    </row>
    <row r="875" spans="1:19" ht="27.6" hidden="1" x14ac:dyDescent="0.25">
      <c r="A875" t="s">
        <v>2680</v>
      </c>
      <c r="B875" t="s">
        <v>2681</v>
      </c>
      <c r="C875" t="str">
        <f>HYPERLINK("https://www.ti.com.cn/product/cn/OPA335/samplebuy","订购和质量")</f>
        <v>订购和质量</v>
      </c>
      <c r="D875" t="s">
        <v>56</v>
      </c>
      <c r="E875">
        <v>1</v>
      </c>
      <c r="F875">
        <v>2.7</v>
      </c>
      <c r="G875">
        <v>5.5</v>
      </c>
      <c r="H875">
        <v>2</v>
      </c>
      <c r="I875">
        <v>1.6</v>
      </c>
      <c r="J875" s="1" t="s">
        <v>44</v>
      </c>
      <c r="K875">
        <v>5.0000000000000001E-3</v>
      </c>
      <c r="L875" s="1" t="s">
        <v>74</v>
      </c>
      <c r="M875">
        <v>0.28499999999999998</v>
      </c>
      <c r="N875" t="s">
        <v>38</v>
      </c>
      <c r="O875" t="s">
        <v>29</v>
      </c>
      <c r="P875" t="s">
        <v>182</v>
      </c>
      <c r="Q875" t="s">
        <v>2679</v>
      </c>
      <c r="R875" t="s">
        <v>32</v>
      </c>
      <c r="S875">
        <v>0.02</v>
      </c>
    </row>
    <row r="876" spans="1:19" ht="27.6" hidden="1" x14ac:dyDescent="0.25">
      <c r="A876" t="s">
        <v>2682</v>
      </c>
      <c r="B876" t="s">
        <v>2683</v>
      </c>
      <c r="C876" t="str">
        <f>HYPERLINK("https://www.ti.com.cn/product/cn/OPA2335/samplebuy","订购和质量")</f>
        <v>订购和质量</v>
      </c>
      <c r="D876" t="s">
        <v>56</v>
      </c>
      <c r="E876">
        <v>2</v>
      </c>
      <c r="F876">
        <v>2.7</v>
      </c>
      <c r="G876">
        <v>5.5</v>
      </c>
      <c r="H876">
        <v>2</v>
      </c>
      <c r="I876">
        <v>1.6</v>
      </c>
      <c r="J876" s="1" t="s">
        <v>44</v>
      </c>
      <c r="K876">
        <v>5.0000000000000001E-3</v>
      </c>
      <c r="L876" s="1" t="s">
        <v>74</v>
      </c>
      <c r="M876">
        <v>0.28499999999999998</v>
      </c>
      <c r="N876" t="s">
        <v>38</v>
      </c>
      <c r="O876" t="s">
        <v>29</v>
      </c>
      <c r="P876" t="s">
        <v>30</v>
      </c>
      <c r="Q876" t="s">
        <v>2684</v>
      </c>
      <c r="R876" t="s">
        <v>32</v>
      </c>
      <c r="S876">
        <v>0.02</v>
      </c>
    </row>
    <row r="877" spans="1:19" hidden="1" x14ac:dyDescent="0.25">
      <c r="A877" t="s">
        <v>2685</v>
      </c>
      <c r="B877" t="s">
        <v>2686</v>
      </c>
      <c r="C877" t="str">
        <f>HYPERLINK("https://www.ti.com.cn/product/cn/OPA2690/samplebuy","订购和质量")</f>
        <v>订购和质量</v>
      </c>
      <c r="D877" t="s">
        <v>50</v>
      </c>
      <c r="E877">
        <v>2</v>
      </c>
      <c r="F877">
        <v>5</v>
      </c>
      <c r="G877">
        <v>12</v>
      </c>
      <c r="H877">
        <v>500</v>
      </c>
      <c r="I877">
        <v>1800</v>
      </c>
      <c r="J877" t="s">
        <v>36</v>
      </c>
      <c r="K877">
        <v>4.5</v>
      </c>
      <c r="L877" t="s">
        <v>87</v>
      </c>
      <c r="M877">
        <v>5.5</v>
      </c>
      <c r="N877" t="s">
        <v>38</v>
      </c>
      <c r="O877" t="s">
        <v>39</v>
      </c>
      <c r="P877" t="s">
        <v>2505</v>
      </c>
      <c r="Q877" t="s">
        <v>2687</v>
      </c>
      <c r="R877" t="s">
        <v>32</v>
      </c>
      <c r="S877">
        <v>12</v>
      </c>
    </row>
    <row r="878" spans="1:19" ht="41.4" hidden="1" x14ac:dyDescent="0.25">
      <c r="A878" t="s">
        <v>2688</v>
      </c>
      <c r="B878" t="s">
        <v>2689</v>
      </c>
      <c r="C878" t="str">
        <f>HYPERLINK("https://www.ti.com.cn/product/cn/OPA2334/samplebuy","订购和质量")</f>
        <v>订购和质量</v>
      </c>
      <c r="D878" t="s">
        <v>56</v>
      </c>
      <c r="E878">
        <v>2</v>
      </c>
      <c r="F878">
        <v>2.7</v>
      </c>
      <c r="G878">
        <v>5.5</v>
      </c>
      <c r="H878">
        <v>2</v>
      </c>
      <c r="I878">
        <v>1.6</v>
      </c>
      <c r="J878" s="1" t="s">
        <v>44</v>
      </c>
      <c r="K878">
        <v>5.0000000000000001E-3</v>
      </c>
      <c r="L878" s="1" t="s">
        <v>2678</v>
      </c>
      <c r="M878">
        <v>0.28499999999999998</v>
      </c>
      <c r="N878" t="s">
        <v>38</v>
      </c>
      <c r="O878" t="s">
        <v>29</v>
      </c>
      <c r="P878" t="s">
        <v>1113</v>
      </c>
      <c r="Q878" t="s">
        <v>2690</v>
      </c>
      <c r="R878" t="s">
        <v>32</v>
      </c>
      <c r="S878">
        <v>0.02</v>
      </c>
    </row>
    <row r="879" spans="1:19" hidden="1" x14ac:dyDescent="0.25">
      <c r="A879" t="s">
        <v>2691</v>
      </c>
      <c r="B879" t="s">
        <v>2692</v>
      </c>
      <c r="C879" t="str">
        <f>HYPERLINK("https://www.ti.com.cn/product/cn/OPA2684/samplebuy","订购和质量")</f>
        <v>订购和质量</v>
      </c>
      <c r="D879" t="s">
        <v>50</v>
      </c>
      <c r="E879">
        <v>2</v>
      </c>
      <c r="F879">
        <v>5</v>
      </c>
      <c r="G879">
        <v>12</v>
      </c>
      <c r="H879">
        <v>210</v>
      </c>
      <c r="I879">
        <v>820</v>
      </c>
      <c r="J879" t="s">
        <v>36</v>
      </c>
      <c r="K879">
        <v>3.5</v>
      </c>
      <c r="L879" t="s">
        <v>32</v>
      </c>
      <c r="M879">
        <v>1.7</v>
      </c>
      <c r="N879" t="s">
        <v>38</v>
      </c>
      <c r="O879" t="s">
        <v>29</v>
      </c>
      <c r="P879" t="s">
        <v>2068</v>
      </c>
      <c r="Q879" t="s">
        <v>2693</v>
      </c>
      <c r="R879" t="s">
        <v>32</v>
      </c>
      <c r="S879">
        <v>12</v>
      </c>
    </row>
    <row r="880" spans="1:19" ht="27.6" hidden="1" x14ac:dyDescent="0.25">
      <c r="A880" t="s">
        <v>2694</v>
      </c>
      <c r="B880" t="s">
        <v>2695</v>
      </c>
      <c r="C880" t="str">
        <f>HYPERLINK("https://www.ti.com.cn/product/cn/OPA357/samplebuy","订购和质量")</f>
        <v>订购和质量</v>
      </c>
      <c r="D880" t="s">
        <v>50</v>
      </c>
      <c r="E880">
        <v>1</v>
      </c>
      <c r="F880">
        <v>2.5</v>
      </c>
      <c r="G880">
        <v>5.5</v>
      </c>
      <c r="H880">
        <v>100</v>
      </c>
      <c r="I880">
        <v>150</v>
      </c>
      <c r="J880" s="1" t="s">
        <v>26</v>
      </c>
      <c r="K880">
        <v>8</v>
      </c>
      <c r="L880" t="s">
        <v>87</v>
      </c>
      <c r="M880">
        <v>4.9000000000000004</v>
      </c>
      <c r="N880" t="s">
        <v>38</v>
      </c>
      <c r="O880" t="s">
        <v>29</v>
      </c>
      <c r="P880" t="s">
        <v>345</v>
      </c>
      <c r="Q880" t="s">
        <v>2696</v>
      </c>
      <c r="R880" t="s">
        <v>32</v>
      </c>
      <c r="S880">
        <v>4</v>
      </c>
    </row>
    <row r="881" spans="1:19" ht="27.6" hidden="1" x14ac:dyDescent="0.25">
      <c r="A881" t="s">
        <v>2697</v>
      </c>
      <c r="B881" t="s">
        <v>2698</v>
      </c>
      <c r="C881" t="str">
        <f>HYPERLINK("https://www.ti.com.cn/product/cn/OPA354/samplebuy","订购和质量")</f>
        <v>订购和质量</v>
      </c>
      <c r="D881" t="s">
        <v>50</v>
      </c>
      <c r="E881">
        <v>1</v>
      </c>
      <c r="F881">
        <v>2.5</v>
      </c>
      <c r="G881">
        <v>5.5</v>
      </c>
      <c r="H881">
        <v>100</v>
      </c>
      <c r="I881">
        <v>150</v>
      </c>
      <c r="J881" s="1" t="s">
        <v>26</v>
      </c>
      <c r="K881">
        <v>8</v>
      </c>
      <c r="L881" t="s">
        <v>32</v>
      </c>
      <c r="M881">
        <v>4.9000000000000004</v>
      </c>
      <c r="N881" t="s">
        <v>38</v>
      </c>
      <c r="O881" t="s">
        <v>29</v>
      </c>
      <c r="P881" t="s">
        <v>2699</v>
      </c>
      <c r="Q881" t="s">
        <v>1315</v>
      </c>
      <c r="R881" t="s">
        <v>32</v>
      </c>
      <c r="S881">
        <v>4</v>
      </c>
    </row>
    <row r="882" spans="1:19" ht="27.6" x14ac:dyDescent="0.25">
      <c r="A882" t="s">
        <v>2700</v>
      </c>
      <c r="B882" t="s">
        <v>2701</v>
      </c>
      <c r="C882" t="str">
        <f>HYPERLINK("https://www.ti.com.cn/product/cn/OPA2348/samplebuy","订购和质量")</f>
        <v>订购和质量</v>
      </c>
      <c r="D882" t="s">
        <v>25</v>
      </c>
      <c r="E882">
        <v>2</v>
      </c>
      <c r="F882">
        <v>2.1</v>
      </c>
      <c r="G882">
        <v>5.5</v>
      </c>
      <c r="H882">
        <v>1</v>
      </c>
      <c r="I882">
        <v>0.5</v>
      </c>
      <c r="J882" s="1" t="s">
        <v>26</v>
      </c>
      <c r="K882">
        <v>5</v>
      </c>
      <c r="L882" t="s">
        <v>32</v>
      </c>
      <c r="M882">
        <v>4.4999999999999998E-2</v>
      </c>
      <c r="N882" t="s">
        <v>38</v>
      </c>
      <c r="O882" t="s">
        <v>29</v>
      </c>
      <c r="P882" t="s">
        <v>694</v>
      </c>
      <c r="Q882" t="s">
        <v>352</v>
      </c>
      <c r="R882" t="s">
        <v>32</v>
      </c>
      <c r="S882">
        <v>4</v>
      </c>
    </row>
    <row r="883" spans="1:19" ht="27.6" x14ac:dyDescent="0.25">
      <c r="A883" t="s">
        <v>2702</v>
      </c>
      <c r="B883" t="s">
        <v>2703</v>
      </c>
      <c r="C883" t="str">
        <f>HYPERLINK("https://www.ti.com.cn/product/cn/LMV982-N/samplebuy","订购和质量")</f>
        <v>订购和质量</v>
      </c>
      <c r="D883" t="s">
        <v>25</v>
      </c>
      <c r="E883">
        <v>2</v>
      </c>
      <c r="F883">
        <v>1.8</v>
      </c>
      <c r="G883">
        <v>5</v>
      </c>
      <c r="H883">
        <v>1.5</v>
      </c>
      <c r="I883">
        <v>0.42</v>
      </c>
      <c r="J883" s="1" t="s">
        <v>26</v>
      </c>
      <c r="K883">
        <v>5.5</v>
      </c>
      <c r="L883" t="s">
        <v>87</v>
      </c>
      <c r="M883">
        <v>0.11600000000000001</v>
      </c>
      <c r="N883" t="s">
        <v>38</v>
      </c>
      <c r="O883" t="s">
        <v>29</v>
      </c>
      <c r="P883" t="s">
        <v>1113</v>
      </c>
      <c r="Q883" t="s">
        <v>532</v>
      </c>
      <c r="R883" t="s">
        <v>32</v>
      </c>
      <c r="S883">
        <v>5.5</v>
      </c>
    </row>
    <row r="884" spans="1:19" ht="27.6" x14ac:dyDescent="0.25">
      <c r="A884" t="s">
        <v>2704</v>
      </c>
      <c r="B884" t="s">
        <v>2705</v>
      </c>
      <c r="C884" t="str">
        <f>HYPERLINK("https://www.ti.com.cn/product/cn/LMV932-N/samplebuy","订购和质量")</f>
        <v>订购和质量</v>
      </c>
      <c r="D884" t="s">
        <v>25</v>
      </c>
      <c r="E884">
        <v>2</v>
      </c>
      <c r="F884">
        <v>1.8</v>
      </c>
      <c r="G884">
        <v>5.5</v>
      </c>
      <c r="H884">
        <v>1.5</v>
      </c>
      <c r="I884">
        <v>0.42</v>
      </c>
      <c r="J884" s="1" t="s">
        <v>26</v>
      </c>
      <c r="K884">
        <v>5.5</v>
      </c>
      <c r="L884" t="s">
        <v>32</v>
      </c>
      <c r="M884">
        <v>0.11600000000000001</v>
      </c>
      <c r="N884" t="s">
        <v>38</v>
      </c>
      <c r="O884" t="s">
        <v>29</v>
      </c>
      <c r="P884" t="s">
        <v>30</v>
      </c>
      <c r="Q884" t="s">
        <v>2706</v>
      </c>
      <c r="R884" t="s">
        <v>32</v>
      </c>
      <c r="S884">
        <v>5.5</v>
      </c>
    </row>
    <row r="885" spans="1:19" ht="27.6" x14ac:dyDescent="0.25">
      <c r="A885" t="s">
        <v>2707</v>
      </c>
      <c r="B885" t="s">
        <v>2708</v>
      </c>
      <c r="C885" t="str">
        <f>HYPERLINK("https://www.ti.com.cn/product/cn/LMV934-N/samplebuy","订购和质量")</f>
        <v>订购和质量</v>
      </c>
      <c r="D885" t="s">
        <v>25</v>
      </c>
      <c r="E885">
        <v>4</v>
      </c>
      <c r="F885">
        <v>1.8</v>
      </c>
      <c r="G885">
        <v>5.5</v>
      </c>
      <c r="H885">
        <v>1.5</v>
      </c>
      <c r="I885">
        <v>0.42</v>
      </c>
      <c r="J885" s="1" t="s">
        <v>26</v>
      </c>
      <c r="K885">
        <v>5.5</v>
      </c>
      <c r="L885" t="s">
        <v>32</v>
      </c>
      <c r="M885">
        <v>0.11600000000000001</v>
      </c>
      <c r="N885" t="s">
        <v>38</v>
      </c>
      <c r="O885" t="s">
        <v>29</v>
      </c>
      <c r="P885" t="s">
        <v>201</v>
      </c>
      <c r="Q885" t="s">
        <v>2709</v>
      </c>
      <c r="R885" t="s">
        <v>32</v>
      </c>
      <c r="S885">
        <v>5.5</v>
      </c>
    </row>
    <row r="886" spans="1:19" hidden="1" x14ac:dyDescent="0.25">
      <c r="A886" t="s">
        <v>2710</v>
      </c>
      <c r="B886" t="s">
        <v>2530</v>
      </c>
      <c r="C886" t="str">
        <f>HYPERLINK("https://www.ti.com.cn/product/cn/LMH6715/samplebuy","订购和质量")</f>
        <v>订购和质量</v>
      </c>
      <c r="D886" t="s">
        <v>50</v>
      </c>
      <c r="E886">
        <v>2</v>
      </c>
      <c r="F886">
        <v>8</v>
      </c>
      <c r="G886">
        <v>12</v>
      </c>
      <c r="H886">
        <v>480</v>
      </c>
      <c r="I886">
        <v>1300</v>
      </c>
      <c r="J886" t="s">
        <v>36</v>
      </c>
      <c r="K886">
        <v>6</v>
      </c>
      <c r="L886" t="s">
        <v>32</v>
      </c>
      <c r="M886">
        <v>5.8</v>
      </c>
      <c r="N886" t="s">
        <v>38</v>
      </c>
      <c r="O886" t="s">
        <v>39</v>
      </c>
      <c r="P886" t="s">
        <v>40</v>
      </c>
      <c r="Q886" t="s">
        <v>2711</v>
      </c>
      <c r="R886" t="s">
        <v>32</v>
      </c>
      <c r="S886">
        <v>30</v>
      </c>
    </row>
    <row r="887" spans="1:19" hidden="1" x14ac:dyDescent="0.25">
      <c r="A887" t="s">
        <v>2712</v>
      </c>
      <c r="B887" t="s">
        <v>2517</v>
      </c>
      <c r="C887" t="str">
        <f>HYPERLINK("https://www.ti.com.cn/product/cn/LMH6628/samplebuy","订购和质量")</f>
        <v>订购和质量</v>
      </c>
      <c r="D887" t="s">
        <v>50</v>
      </c>
      <c r="E887">
        <v>2</v>
      </c>
      <c r="F887">
        <v>5</v>
      </c>
      <c r="G887">
        <v>12</v>
      </c>
      <c r="H887">
        <v>200</v>
      </c>
      <c r="I887">
        <v>550</v>
      </c>
      <c r="J887" t="s">
        <v>36</v>
      </c>
      <c r="K887">
        <v>2</v>
      </c>
      <c r="L887" t="s">
        <v>32</v>
      </c>
      <c r="M887">
        <v>9</v>
      </c>
      <c r="N887" t="s">
        <v>38</v>
      </c>
      <c r="O887" t="s">
        <v>39</v>
      </c>
      <c r="P887" t="s">
        <v>40</v>
      </c>
      <c r="Q887" t="s">
        <v>2713</v>
      </c>
      <c r="R887" t="s">
        <v>32</v>
      </c>
      <c r="S887">
        <v>5</v>
      </c>
    </row>
    <row r="888" spans="1:19" hidden="1" x14ac:dyDescent="0.25">
      <c r="A888" t="s">
        <v>2714</v>
      </c>
      <c r="B888" t="s">
        <v>2715</v>
      </c>
      <c r="C888" t="str">
        <f>HYPERLINK("https://www.ti.com.cn/product/cn/LM7171QML-SP/samplebuy","订购和质量")</f>
        <v>订购和质量</v>
      </c>
      <c r="D888" t="s">
        <v>50</v>
      </c>
      <c r="E888">
        <v>1</v>
      </c>
      <c r="F888">
        <v>5.5</v>
      </c>
      <c r="G888">
        <v>36</v>
      </c>
      <c r="H888">
        <v>200</v>
      </c>
      <c r="I888">
        <v>4100</v>
      </c>
      <c r="J888" t="s">
        <v>36</v>
      </c>
      <c r="K888">
        <v>1</v>
      </c>
      <c r="L888" t="s">
        <v>313</v>
      </c>
      <c r="M888">
        <v>6.5</v>
      </c>
      <c r="N888" t="s">
        <v>99</v>
      </c>
      <c r="O888" t="s">
        <v>100</v>
      </c>
      <c r="P888" t="s">
        <v>2109</v>
      </c>
      <c r="Q888" t="s">
        <v>1750</v>
      </c>
      <c r="R888" t="s">
        <v>32</v>
      </c>
      <c r="S888">
        <v>35</v>
      </c>
    </row>
    <row r="889" spans="1:19" hidden="1" x14ac:dyDescent="0.25">
      <c r="A889" t="s">
        <v>2716</v>
      </c>
      <c r="B889" t="s">
        <v>2717</v>
      </c>
      <c r="C889" t="str">
        <f>HYPERLINK("https://www.ti.com.cn/product/cn/OPA683/samplebuy","订购和质量")</f>
        <v>订购和质量</v>
      </c>
      <c r="D889" t="s">
        <v>50</v>
      </c>
      <c r="E889">
        <v>1</v>
      </c>
      <c r="F889">
        <v>5</v>
      </c>
      <c r="G889">
        <v>12</v>
      </c>
      <c r="H889">
        <v>145</v>
      </c>
      <c r="I889">
        <v>210</v>
      </c>
      <c r="J889" t="s">
        <v>36</v>
      </c>
      <c r="K889">
        <v>3.5</v>
      </c>
      <c r="L889" t="s">
        <v>87</v>
      </c>
      <c r="M889">
        <v>0.79</v>
      </c>
      <c r="N889" t="s">
        <v>38</v>
      </c>
      <c r="O889" t="s">
        <v>39</v>
      </c>
      <c r="P889" t="s">
        <v>1898</v>
      </c>
      <c r="Q889" t="s">
        <v>2718</v>
      </c>
      <c r="R889" t="s">
        <v>32</v>
      </c>
      <c r="S889">
        <v>12</v>
      </c>
    </row>
    <row r="890" spans="1:19" hidden="1" x14ac:dyDescent="0.25">
      <c r="A890" t="s">
        <v>2719</v>
      </c>
      <c r="B890" t="s">
        <v>2720</v>
      </c>
      <c r="C890" t="str">
        <f>HYPERLINK("https://www.ti.com.cn/product/cn/OPA692/samplebuy","订购和质量")</f>
        <v>订购和质量</v>
      </c>
      <c r="D890" t="s">
        <v>50</v>
      </c>
      <c r="E890">
        <v>1</v>
      </c>
      <c r="F890">
        <v>5</v>
      </c>
      <c r="G890">
        <v>12</v>
      </c>
      <c r="H890">
        <v>280</v>
      </c>
      <c r="I890">
        <v>2100</v>
      </c>
      <c r="J890" t="s">
        <v>36</v>
      </c>
      <c r="K890">
        <v>2.5</v>
      </c>
      <c r="L890" t="s">
        <v>87</v>
      </c>
      <c r="M890">
        <v>5.0999999999999996</v>
      </c>
      <c r="N890" t="s">
        <v>38</v>
      </c>
      <c r="O890" t="s">
        <v>39</v>
      </c>
      <c r="P890" t="s">
        <v>1898</v>
      </c>
      <c r="Q890" t="s">
        <v>1779</v>
      </c>
      <c r="R890" t="s">
        <v>32</v>
      </c>
      <c r="S890">
        <v>12</v>
      </c>
    </row>
    <row r="891" spans="1:19" hidden="1" x14ac:dyDescent="0.25">
      <c r="A891" t="s">
        <v>2721</v>
      </c>
      <c r="B891" t="s">
        <v>2722</v>
      </c>
      <c r="C891" t="str">
        <f>HYPERLINK("https://www.ti.com.cn/product/cn/OPA3690/samplebuy","订购和质量")</f>
        <v>订购和质量</v>
      </c>
      <c r="D891" t="s">
        <v>50</v>
      </c>
      <c r="E891">
        <v>3</v>
      </c>
      <c r="F891">
        <v>5</v>
      </c>
      <c r="G891">
        <v>12</v>
      </c>
      <c r="H891">
        <v>500</v>
      </c>
      <c r="I891">
        <v>1800</v>
      </c>
      <c r="J891" t="s">
        <v>36</v>
      </c>
      <c r="K891">
        <v>4.5</v>
      </c>
      <c r="L891" t="s">
        <v>87</v>
      </c>
      <c r="M891">
        <v>5.5</v>
      </c>
      <c r="N891" t="s">
        <v>38</v>
      </c>
      <c r="O891" t="s">
        <v>39</v>
      </c>
      <c r="P891" t="s">
        <v>2723</v>
      </c>
      <c r="Q891" t="s">
        <v>2724</v>
      </c>
      <c r="R891" t="s">
        <v>32</v>
      </c>
      <c r="S891">
        <v>12</v>
      </c>
    </row>
    <row r="892" spans="1:19" hidden="1" x14ac:dyDescent="0.25">
      <c r="A892" t="s">
        <v>2725</v>
      </c>
      <c r="B892" t="s">
        <v>2726</v>
      </c>
      <c r="C892" t="str">
        <f>HYPERLINK("https://www.ti.com.cn/product/cn/OPA684/samplebuy","订购和质量")</f>
        <v>订购和质量</v>
      </c>
      <c r="D892" t="s">
        <v>50</v>
      </c>
      <c r="E892">
        <v>1</v>
      </c>
      <c r="F892">
        <v>5</v>
      </c>
      <c r="G892">
        <v>12</v>
      </c>
      <c r="H892">
        <v>210</v>
      </c>
      <c r="I892">
        <v>820</v>
      </c>
      <c r="J892" t="s">
        <v>36</v>
      </c>
      <c r="K892">
        <v>3.5</v>
      </c>
      <c r="L892" t="s">
        <v>87</v>
      </c>
      <c r="M892">
        <v>1.7</v>
      </c>
      <c r="N892" t="s">
        <v>38</v>
      </c>
      <c r="O892" t="s">
        <v>39</v>
      </c>
      <c r="P892" t="s">
        <v>1898</v>
      </c>
      <c r="Q892" t="s">
        <v>1015</v>
      </c>
      <c r="R892" t="s">
        <v>32</v>
      </c>
      <c r="S892">
        <v>12</v>
      </c>
    </row>
    <row r="893" spans="1:19" ht="27.6" hidden="1" x14ac:dyDescent="0.25">
      <c r="A893" t="s">
        <v>2727</v>
      </c>
      <c r="B893" t="s">
        <v>2728</v>
      </c>
      <c r="C893" t="str">
        <f>HYPERLINK("https://www.ti.com.cn/product/cn/OPA2357/samplebuy","订购和质量")</f>
        <v>订购和质量</v>
      </c>
      <c r="D893" t="s">
        <v>50</v>
      </c>
      <c r="E893">
        <v>2</v>
      </c>
      <c r="F893">
        <v>2.7</v>
      </c>
      <c r="G893">
        <v>5.5</v>
      </c>
      <c r="H893">
        <v>100</v>
      </c>
      <c r="I893">
        <v>150</v>
      </c>
      <c r="J893" s="1" t="s">
        <v>26</v>
      </c>
      <c r="K893">
        <v>8</v>
      </c>
      <c r="L893" t="s">
        <v>87</v>
      </c>
      <c r="M893">
        <v>4.9000000000000004</v>
      </c>
      <c r="N893" t="s">
        <v>38</v>
      </c>
      <c r="O893" t="s">
        <v>29</v>
      </c>
      <c r="P893" t="s">
        <v>1113</v>
      </c>
      <c r="Q893" t="s">
        <v>540</v>
      </c>
      <c r="R893" t="s">
        <v>32</v>
      </c>
      <c r="S893">
        <v>4</v>
      </c>
    </row>
    <row r="894" spans="1:19" ht="27.6" hidden="1" x14ac:dyDescent="0.25">
      <c r="A894" t="s">
        <v>2729</v>
      </c>
      <c r="B894" t="s">
        <v>2730</v>
      </c>
      <c r="C894" t="str">
        <f>HYPERLINK("https://www.ti.com.cn/product/cn/OPA2354/samplebuy","订购和质量")</f>
        <v>订购和质量</v>
      </c>
      <c r="D894" t="s">
        <v>50</v>
      </c>
      <c r="E894">
        <v>2</v>
      </c>
      <c r="F894">
        <v>2.5</v>
      </c>
      <c r="G894">
        <v>5.5</v>
      </c>
      <c r="H894">
        <v>100</v>
      </c>
      <c r="I894">
        <v>150</v>
      </c>
      <c r="J894" s="1" t="s">
        <v>26</v>
      </c>
      <c r="K894">
        <v>8</v>
      </c>
      <c r="L894" t="s">
        <v>509</v>
      </c>
      <c r="M894">
        <v>4.9000000000000004</v>
      </c>
      <c r="N894" t="s">
        <v>38</v>
      </c>
      <c r="O894" t="s">
        <v>29</v>
      </c>
      <c r="P894" t="s">
        <v>2731</v>
      </c>
      <c r="Q894" t="s">
        <v>2732</v>
      </c>
      <c r="R894" t="s">
        <v>32</v>
      </c>
      <c r="S894">
        <v>4</v>
      </c>
    </row>
    <row r="895" spans="1:19" ht="27.6" hidden="1" x14ac:dyDescent="0.25">
      <c r="A895" t="s">
        <v>2733</v>
      </c>
      <c r="B895" t="s">
        <v>2734</v>
      </c>
      <c r="C895" t="str">
        <f>HYPERLINK("https://www.ti.com.cn/product/cn/OPA4354/samplebuy","订购和质量")</f>
        <v>订购和质量</v>
      </c>
      <c r="D895" t="s">
        <v>50</v>
      </c>
      <c r="E895">
        <v>4</v>
      </c>
      <c r="F895">
        <v>2.5</v>
      </c>
      <c r="G895">
        <v>5.5</v>
      </c>
      <c r="H895">
        <v>100</v>
      </c>
      <c r="I895">
        <v>150</v>
      </c>
      <c r="J895" s="1" t="s">
        <v>26</v>
      </c>
      <c r="K895">
        <v>8</v>
      </c>
      <c r="L895" t="s">
        <v>32</v>
      </c>
      <c r="M895">
        <v>4.9000000000000004</v>
      </c>
      <c r="N895" t="s">
        <v>38</v>
      </c>
      <c r="O895" t="s">
        <v>29</v>
      </c>
      <c r="P895" t="s">
        <v>201</v>
      </c>
      <c r="Q895" t="s">
        <v>2735</v>
      </c>
      <c r="R895" t="s">
        <v>32</v>
      </c>
      <c r="S895">
        <v>4</v>
      </c>
    </row>
    <row r="896" spans="1:19" ht="27.6" hidden="1" x14ac:dyDescent="0.25">
      <c r="A896" t="s">
        <v>2736</v>
      </c>
      <c r="B896" t="s">
        <v>2737</v>
      </c>
      <c r="C896" t="str">
        <f>HYPERLINK("https://www.ti.com.cn/product/cn/LMH6639/samplebuy","订购和质量")</f>
        <v>订购和质量</v>
      </c>
      <c r="D896" t="s">
        <v>50</v>
      </c>
      <c r="E896">
        <v>1</v>
      </c>
      <c r="F896">
        <v>3</v>
      </c>
      <c r="G896">
        <v>12</v>
      </c>
      <c r="H896">
        <v>86</v>
      </c>
      <c r="I896">
        <v>172</v>
      </c>
      <c r="J896" s="1" t="s">
        <v>44</v>
      </c>
      <c r="K896">
        <v>5</v>
      </c>
      <c r="L896" t="s">
        <v>87</v>
      </c>
      <c r="M896">
        <v>3.6</v>
      </c>
      <c r="N896" t="s">
        <v>38</v>
      </c>
      <c r="O896" t="s">
        <v>39</v>
      </c>
      <c r="P896" t="s">
        <v>1898</v>
      </c>
      <c r="Q896" t="s">
        <v>1090</v>
      </c>
      <c r="R896" t="s">
        <v>32</v>
      </c>
      <c r="S896">
        <v>8</v>
      </c>
    </row>
    <row r="897" spans="1:19" hidden="1" x14ac:dyDescent="0.25">
      <c r="A897" t="s">
        <v>2738</v>
      </c>
      <c r="B897" t="s">
        <v>2739</v>
      </c>
      <c r="C897" t="str">
        <f>HYPERLINK("https://www.ti.com.cn/product/cn/OPA690/samplebuy","订购和质量")</f>
        <v>订购和质量</v>
      </c>
      <c r="D897" t="s">
        <v>50</v>
      </c>
      <c r="E897">
        <v>1</v>
      </c>
      <c r="F897">
        <v>5</v>
      </c>
      <c r="G897">
        <v>12</v>
      </c>
      <c r="H897">
        <v>500</v>
      </c>
      <c r="I897">
        <v>1800</v>
      </c>
      <c r="J897" t="s">
        <v>36</v>
      </c>
      <c r="K897">
        <v>4</v>
      </c>
      <c r="L897" t="s">
        <v>87</v>
      </c>
      <c r="M897">
        <v>5.5</v>
      </c>
      <c r="N897" t="s">
        <v>38</v>
      </c>
      <c r="O897" t="s">
        <v>39</v>
      </c>
      <c r="P897" t="s">
        <v>1898</v>
      </c>
      <c r="Q897" t="s">
        <v>2740</v>
      </c>
      <c r="R897" t="s">
        <v>32</v>
      </c>
      <c r="S897">
        <v>10</v>
      </c>
    </row>
    <row r="898" spans="1:19" hidden="1" x14ac:dyDescent="0.25">
      <c r="A898" t="s">
        <v>2741</v>
      </c>
      <c r="B898" t="s">
        <v>2742</v>
      </c>
      <c r="C898" t="str">
        <f>HYPERLINK("https://www.ti.com.cn/product/cn/OPA691/samplebuy","订购和质量")</f>
        <v>订购和质量</v>
      </c>
      <c r="D898" t="s">
        <v>50</v>
      </c>
      <c r="E898">
        <v>1</v>
      </c>
      <c r="F898">
        <v>4</v>
      </c>
      <c r="G898">
        <v>12</v>
      </c>
      <c r="H898">
        <v>280</v>
      </c>
      <c r="I898">
        <v>2100</v>
      </c>
      <c r="J898" t="s">
        <v>36</v>
      </c>
      <c r="K898">
        <v>2.5</v>
      </c>
      <c r="L898" t="s">
        <v>87</v>
      </c>
      <c r="M898">
        <v>5.0999999999999996</v>
      </c>
      <c r="N898" t="s">
        <v>38</v>
      </c>
      <c r="O898" t="s">
        <v>39</v>
      </c>
      <c r="P898" t="s">
        <v>1898</v>
      </c>
      <c r="Q898" t="s">
        <v>2743</v>
      </c>
      <c r="R898" t="s">
        <v>32</v>
      </c>
      <c r="S898">
        <v>20</v>
      </c>
    </row>
    <row r="899" spans="1:19" hidden="1" x14ac:dyDescent="0.25">
      <c r="A899" t="s">
        <v>2744</v>
      </c>
      <c r="B899" t="s">
        <v>2745</v>
      </c>
      <c r="C899" t="str">
        <f>HYPERLINK("https://www.ti.com.cn/product/cn/OPA2691/samplebuy","订购和质量")</f>
        <v>订购和质量</v>
      </c>
      <c r="D899" t="s">
        <v>50</v>
      </c>
      <c r="E899">
        <v>2</v>
      </c>
      <c r="F899">
        <v>4</v>
      </c>
      <c r="G899">
        <v>12</v>
      </c>
      <c r="H899">
        <v>280</v>
      </c>
      <c r="I899">
        <v>2100</v>
      </c>
      <c r="J899" t="s">
        <v>36</v>
      </c>
      <c r="K899">
        <v>3</v>
      </c>
      <c r="L899" t="s">
        <v>87</v>
      </c>
      <c r="M899">
        <v>5.0999999999999996</v>
      </c>
      <c r="N899" t="s">
        <v>38</v>
      </c>
      <c r="O899" t="s">
        <v>39</v>
      </c>
      <c r="P899" t="s">
        <v>2505</v>
      </c>
      <c r="Q899" t="s">
        <v>2746</v>
      </c>
      <c r="R899" t="s">
        <v>32</v>
      </c>
      <c r="S899">
        <v>20</v>
      </c>
    </row>
    <row r="900" spans="1:19" hidden="1" x14ac:dyDescent="0.25">
      <c r="A900" t="s">
        <v>2747</v>
      </c>
      <c r="B900" t="s">
        <v>2748</v>
      </c>
      <c r="C900" t="str">
        <f>HYPERLINK("https://www.ti.com.cn/product/cn/OPA3691/samplebuy","订购和质量")</f>
        <v>订购和质量</v>
      </c>
      <c r="D900" t="s">
        <v>50</v>
      </c>
      <c r="E900">
        <v>3</v>
      </c>
      <c r="F900">
        <v>4</v>
      </c>
      <c r="G900">
        <v>12</v>
      </c>
      <c r="H900">
        <v>280</v>
      </c>
      <c r="I900">
        <v>2100</v>
      </c>
      <c r="J900" t="s">
        <v>36</v>
      </c>
      <c r="K900">
        <v>3</v>
      </c>
      <c r="L900" t="s">
        <v>87</v>
      </c>
      <c r="M900">
        <v>5.0999999999999996</v>
      </c>
      <c r="N900" t="s">
        <v>38</v>
      </c>
      <c r="O900" t="s">
        <v>39</v>
      </c>
      <c r="P900" t="s">
        <v>2723</v>
      </c>
      <c r="Q900" t="s">
        <v>2749</v>
      </c>
      <c r="R900" t="s">
        <v>32</v>
      </c>
      <c r="S900">
        <v>20</v>
      </c>
    </row>
    <row r="901" spans="1:19" hidden="1" x14ac:dyDescent="0.25">
      <c r="A901" t="s">
        <v>2750</v>
      </c>
      <c r="B901" t="s">
        <v>1367</v>
      </c>
      <c r="C901" t="str">
        <f>HYPERLINK("https://www.ti.com.cn/product/cn/OPA656/samplebuy","订购和质量")</f>
        <v>订购和质量</v>
      </c>
      <c r="D901" t="s">
        <v>50</v>
      </c>
      <c r="E901">
        <v>1</v>
      </c>
      <c r="F901">
        <v>8</v>
      </c>
      <c r="G901">
        <v>12</v>
      </c>
      <c r="H901">
        <v>230</v>
      </c>
      <c r="I901">
        <v>290</v>
      </c>
      <c r="J901" t="s">
        <v>36</v>
      </c>
      <c r="K901">
        <v>0.6</v>
      </c>
      <c r="L901" t="s">
        <v>32</v>
      </c>
      <c r="M901">
        <v>14</v>
      </c>
      <c r="N901" t="s">
        <v>38</v>
      </c>
      <c r="O901" t="s">
        <v>39</v>
      </c>
      <c r="P901" t="s">
        <v>182</v>
      </c>
      <c r="Q901" t="s">
        <v>2751</v>
      </c>
      <c r="R901" t="s">
        <v>32</v>
      </c>
      <c r="S901">
        <v>2</v>
      </c>
    </row>
    <row r="902" spans="1:19" hidden="1" x14ac:dyDescent="0.25">
      <c r="A902" t="s">
        <v>2752</v>
      </c>
      <c r="B902" t="s">
        <v>2753</v>
      </c>
      <c r="C902" t="str">
        <f>HYPERLINK("https://www.ti.com.cn/product/cn/OPA657/samplebuy","订购和质量")</f>
        <v>订购和质量</v>
      </c>
      <c r="D902" t="s">
        <v>50</v>
      </c>
      <c r="E902">
        <v>1</v>
      </c>
      <c r="F902">
        <v>8</v>
      </c>
      <c r="G902">
        <v>12</v>
      </c>
      <c r="H902">
        <v>1600</v>
      </c>
      <c r="I902">
        <v>700</v>
      </c>
      <c r="J902" t="s">
        <v>36</v>
      </c>
      <c r="K902">
        <v>1.8</v>
      </c>
      <c r="L902" t="s">
        <v>313</v>
      </c>
      <c r="M902">
        <v>14</v>
      </c>
      <c r="N902" t="s">
        <v>38</v>
      </c>
      <c r="O902" t="s">
        <v>39</v>
      </c>
      <c r="P902" t="s">
        <v>182</v>
      </c>
      <c r="Q902" t="s">
        <v>2754</v>
      </c>
      <c r="R902" t="s">
        <v>32</v>
      </c>
      <c r="S902">
        <v>2</v>
      </c>
    </row>
    <row r="903" spans="1:19" ht="27.6" hidden="1" x14ac:dyDescent="0.25">
      <c r="A903" t="s">
        <v>2755</v>
      </c>
      <c r="B903" t="s">
        <v>2756</v>
      </c>
      <c r="C903" t="str">
        <f>HYPERLINK("https://www.ti.com.cn/product/cn/THS4601/samplebuy","订购和质量")</f>
        <v>订购和质量</v>
      </c>
      <c r="D903" t="s">
        <v>50</v>
      </c>
      <c r="E903">
        <v>1</v>
      </c>
      <c r="F903">
        <v>10</v>
      </c>
      <c r="G903">
        <v>32</v>
      </c>
      <c r="H903">
        <v>180</v>
      </c>
      <c r="I903">
        <v>100</v>
      </c>
      <c r="J903" t="s">
        <v>36</v>
      </c>
      <c r="K903">
        <v>4</v>
      </c>
      <c r="L903" t="s">
        <v>32</v>
      </c>
      <c r="M903">
        <v>10</v>
      </c>
      <c r="N903" t="s">
        <v>38</v>
      </c>
      <c r="O903" s="1" t="s">
        <v>2463</v>
      </c>
      <c r="P903" t="s">
        <v>2336</v>
      </c>
      <c r="Q903" t="s">
        <v>2749</v>
      </c>
      <c r="R903" t="s">
        <v>32</v>
      </c>
      <c r="S903">
        <v>10</v>
      </c>
    </row>
    <row r="904" spans="1:19" hidden="1" x14ac:dyDescent="0.25">
      <c r="A904" t="s">
        <v>2757</v>
      </c>
      <c r="B904" t="s">
        <v>2758</v>
      </c>
      <c r="C904" t="str">
        <f>HYPERLINK("https://www.ti.com.cn/product/cn/LMH6622/samplebuy","订购和质量")</f>
        <v>订购和质量</v>
      </c>
      <c r="D904" t="s">
        <v>50</v>
      </c>
      <c r="E904">
        <v>2</v>
      </c>
      <c r="F904">
        <v>5</v>
      </c>
      <c r="G904">
        <v>12</v>
      </c>
      <c r="H904">
        <v>320</v>
      </c>
      <c r="I904">
        <v>80</v>
      </c>
      <c r="J904" t="s">
        <v>36</v>
      </c>
      <c r="K904">
        <v>1.2</v>
      </c>
      <c r="L904" t="s">
        <v>313</v>
      </c>
      <c r="M904">
        <v>4.3</v>
      </c>
      <c r="N904" t="s">
        <v>38</v>
      </c>
      <c r="O904" t="s">
        <v>39</v>
      </c>
      <c r="P904" t="s">
        <v>30</v>
      </c>
      <c r="Q904" t="s">
        <v>700</v>
      </c>
      <c r="R904" t="s">
        <v>32</v>
      </c>
      <c r="S904">
        <v>2.5</v>
      </c>
    </row>
    <row r="905" spans="1:19" ht="27.6" hidden="1" x14ac:dyDescent="0.25">
      <c r="A905" t="s">
        <v>2759</v>
      </c>
      <c r="B905" t="s">
        <v>2760</v>
      </c>
      <c r="C905" t="str">
        <f>HYPERLINK("https://www.ti.com.cn/product/cn/LMV771/samplebuy","订购和质量")</f>
        <v>订购和质量</v>
      </c>
      <c r="D905" t="s">
        <v>56</v>
      </c>
      <c r="E905">
        <v>1</v>
      </c>
      <c r="F905">
        <v>2.7</v>
      </c>
      <c r="G905">
        <v>5</v>
      </c>
      <c r="H905">
        <v>3.5</v>
      </c>
      <c r="I905">
        <v>1.4</v>
      </c>
      <c r="J905" s="1" t="s">
        <v>44</v>
      </c>
      <c r="K905">
        <v>0.85</v>
      </c>
      <c r="L905" t="s">
        <v>188</v>
      </c>
      <c r="M905">
        <v>0.6</v>
      </c>
      <c r="N905" t="s">
        <v>38</v>
      </c>
      <c r="O905" t="s">
        <v>29</v>
      </c>
      <c r="P905" t="s">
        <v>46</v>
      </c>
      <c r="Q905" t="s">
        <v>1820</v>
      </c>
      <c r="R905" t="s">
        <v>32</v>
      </c>
      <c r="S905">
        <v>0.35</v>
      </c>
    </row>
    <row r="906" spans="1:19" ht="27.6" x14ac:dyDescent="0.25">
      <c r="A906" t="s">
        <v>2761</v>
      </c>
      <c r="B906" t="s">
        <v>2762</v>
      </c>
      <c r="C906" t="str">
        <f>HYPERLINK("https://www.ti.com.cn/product/cn/LMV981-N/samplebuy","订购和质量")</f>
        <v>订购和质量</v>
      </c>
      <c r="D906" t="s">
        <v>25</v>
      </c>
      <c r="E906">
        <v>1</v>
      </c>
      <c r="F906">
        <v>1.8</v>
      </c>
      <c r="G906">
        <v>5</v>
      </c>
      <c r="H906">
        <v>1.5</v>
      </c>
      <c r="I906">
        <v>0.42</v>
      </c>
      <c r="J906" s="1" t="s">
        <v>26</v>
      </c>
      <c r="K906">
        <v>4</v>
      </c>
      <c r="L906" s="1" t="s">
        <v>122</v>
      </c>
      <c r="M906">
        <v>0.11600000000000001</v>
      </c>
      <c r="N906" t="s">
        <v>38</v>
      </c>
      <c r="O906" t="s">
        <v>29</v>
      </c>
      <c r="P906" t="s">
        <v>2763</v>
      </c>
      <c r="Q906" t="s">
        <v>2764</v>
      </c>
      <c r="R906" t="s">
        <v>32</v>
      </c>
      <c r="S906">
        <v>5.5</v>
      </c>
    </row>
    <row r="907" spans="1:19" ht="27.6" x14ac:dyDescent="0.25">
      <c r="A907" t="s">
        <v>2765</v>
      </c>
      <c r="B907" t="s">
        <v>2766</v>
      </c>
      <c r="C907" t="str">
        <f>HYPERLINK("https://www.ti.com.cn/product/cn/LMV931-N/samplebuy","订购和质量")</f>
        <v>订购和质量</v>
      </c>
      <c r="D907" t="s">
        <v>25</v>
      </c>
      <c r="E907">
        <v>1</v>
      </c>
      <c r="F907">
        <v>1.8</v>
      </c>
      <c r="G907">
        <v>5.5</v>
      </c>
      <c r="H907">
        <v>1.5</v>
      </c>
      <c r="I907">
        <v>0.42</v>
      </c>
      <c r="J907" s="1" t="s">
        <v>26</v>
      </c>
      <c r="K907">
        <v>4</v>
      </c>
      <c r="L907" t="s">
        <v>32</v>
      </c>
      <c r="M907">
        <v>0.11600000000000001</v>
      </c>
      <c r="N907" t="s">
        <v>38</v>
      </c>
      <c r="O907" t="s">
        <v>29</v>
      </c>
      <c r="P907" t="s">
        <v>118</v>
      </c>
      <c r="Q907" t="s">
        <v>2767</v>
      </c>
      <c r="R907" t="s">
        <v>32</v>
      </c>
      <c r="S907">
        <v>5.5</v>
      </c>
    </row>
    <row r="908" spans="1:19" ht="27.6" hidden="1" x14ac:dyDescent="0.25">
      <c r="A908" t="s">
        <v>2768</v>
      </c>
      <c r="B908" t="s">
        <v>2769</v>
      </c>
      <c r="C908" t="str">
        <f>HYPERLINK("https://www.ti.com.cn/product/cn/LMH6644/samplebuy","订购和质量")</f>
        <v>订购和质量</v>
      </c>
      <c r="D908" t="s">
        <v>50</v>
      </c>
      <c r="E908">
        <v>4</v>
      </c>
      <c r="F908">
        <v>2.7</v>
      </c>
      <c r="G908">
        <v>12.8</v>
      </c>
      <c r="H908">
        <v>57</v>
      </c>
      <c r="I908">
        <v>135</v>
      </c>
      <c r="J908" s="1" t="s">
        <v>44</v>
      </c>
      <c r="K908">
        <v>5</v>
      </c>
      <c r="L908" t="s">
        <v>32</v>
      </c>
      <c r="M908">
        <v>2.7</v>
      </c>
      <c r="N908" t="s">
        <v>38</v>
      </c>
      <c r="O908" t="s">
        <v>39</v>
      </c>
      <c r="P908" t="s">
        <v>201</v>
      </c>
      <c r="Q908" t="s">
        <v>2770</v>
      </c>
      <c r="R908" t="s">
        <v>32</v>
      </c>
      <c r="S908">
        <v>5</v>
      </c>
    </row>
    <row r="909" spans="1:19" ht="27.6" x14ac:dyDescent="0.25">
      <c r="A909" t="s">
        <v>2771</v>
      </c>
      <c r="B909" t="s">
        <v>2772</v>
      </c>
      <c r="C909" t="str">
        <f>HYPERLINK("https://www.ti.com.cn/product/cn/OPA348/samplebuy","订购和质量")</f>
        <v>订购和质量</v>
      </c>
      <c r="D909" t="s">
        <v>25</v>
      </c>
      <c r="E909">
        <v>1</v>
      </c>
      <c r="F909">
        <v>2.1</v>
      </c>
      <c r="G909">
        <v>5.5</v>
      </c>
      <c r="H909">
        <v>1</v>
      </c>
      <c r="I909">
        <v>0.5</v>
      </c>
      <c r="J909" s="1" t="s">
        <v>26</v>
      </c>
      <c r="K909">
        <v>5</v>
      </c>
      <c r="L909" t="s">
        <v>32</v>
      </c>
      <c r="M909">
        <v>4.4999999999999998E-2</v>
      </c>
      <c r="N909" t="s">
        <v>38</v>
      </c>
      <c r="O909" t="s">
        <v>29</v>
      </c>
      <c r="P909" t="s">
        <v>281</v>
      </c>
      <c r="Q909" t="s">
        <v>443</v>
      </c>
      <c r="R909" t="s">
        <v>32</v>
      </c>
      <c r="S909">
        <v>4</v>
      </c>
    </row>
    <row r="910" spans="1:19" ht="27.6" x14ac:dyDescent="0.25">
      <c r="A910" t="s">
        <v>2773</v>
      </c>
      <c r="B910" t="s">
        <v>2583</v>
      </c>
      <c r="C910" t="str">
        <f>HYPERLINK("https://www.ti.com.cn/product/cn/LMV341-N/samplebuy","订购和质量")</f>
        <v>订购和质量</v>
      </c>
      <c r="D910" t="s">
        <v>25</v>
      </c>
      <c r="E910">
        <v>1</v>
      </c>
      <c r="F910">
        <v>2.7</v>
      </c>
      <c r="G910">
        <v>5.5</v>
      </c>
      <c r="H910">
        <v>1</v>
      </c>
      <c r="I910">
        <v>1</v>
      </c>
      <c r="J910" s="1" t="s">
        <v>44</v>
      </c>
      <c r="K910">
        <v>4</v>
      </c>
      <c r="L910" t="s">
        <v>87</v>
      </c>
      <c r="M910">
        <v>0.107</v>
      </c>
      <c r="N910" t="s">
        <v>38</v>
      </c>
      <c r="O910" t="s">
        <v>29</v>
      </c>
      <c r="P910" t="s">
        <v>123</v>
      </c>
      <c r="Q910" t="s">
        <v>1377</v>
      </c>
      <c r="R910" t="s">
        <v>32</v>
      </c>
      <c r="S910">
        <v>1.9</v>
      </c>
    </row>
    <row r="911" spans="1:19" ht="27.6" x14ac:dyDescent="0.25">
      <c r="A911" t="s">
        <v>2774</v>
      </c>
      <c r="B911" t="s">
        <v>2775</v>
      </c>
      <c r="C911" t="str">
        <f>HYPERLINK("https://www.ti.com.cn/product/cn/OPA4348/samplebuy","订购和质量")</f>
        <v>订购和质量</v>
      </c>
      <c r="D911" t="s">
        <v>25</v>
      </c>
      <c r="E911">
        <v>4</v>
      </c>
      <c r="F911">
        <v>2.1</v>
      </c>
      <c r="G911">
        <v>5.5</v>
      </c>
      <c r="H911">
        <v>1</v>
      </c>
      <c r="I911">
        <v>0.5</v>
      </c>
      <c r="J911" s="1" t="s">
        <v>26</v>
      </c>
      <c r="K911">
        <v>5</v>
      </c>
      <c r="L911" t="s">
        <v>32</v>
      </c>
      <c r="M911">
        <v>4.4999999999999998E-2</v>
      </c>
      <c r="N911" t="s">
        <v>38</v>
      </c>
      <c r="O911" t="s">
        <v>29</v>
      </c>
      <c r="P911" t="s">
        <v>201</v>
      </c>
      <c r="Q911" t="s">
        <v>570</v>
      </c>
      <c r="R911" t="s">
        <v>32</v>
      </c>
      <c r="S911">
        <v>4</v>
      </c>
    </row>
    <row r="912" spans="1:19" ht="27.6" x14ac:dyDescent="0.25">
      <c r="A912" t="s">
        <v>2776</v>
      </c>
      <c r="B912" t="s">
        <v>2777</v>
      </c>
      <c r="C912" t="str">
        <f>HYPERLINK("https://www.ti.com.cn/product/cn/TLV27L1/samplebuy","订购和质量")</f>
        <v>订购和质量</v>
      </c>
      <c r="D912" t="s">
        <v>25</v>
      </c>
      <c r="E912">
        <v>1</v>
      </c>
      <c r="F912">
        <v>2.7</v>
      </c>
      <c r="G912">
        <v>16</v>
      </c>
      <c r="H912">
        <v>0.16</v>
      </c>
      <c r="I912">
        <v>0.06</v>
      </c>
      <c r="J912" s="1" t="s">
        <v>44</v>
      </c>
      <c r="K912">
        <v>5</v>
      </c>
      <c r="L912" t="s">
        <v>32</v>
      </c>
      <c r="M912">
        <v>7.0000000000000001E-3</v>
      </c>
      <c r="N912" t="s">
        <v>38</v>
      </c>
      <c r="O912" s="1" t="s">
        <v>2778</v>
      </c>
      <c r="P912" t="s">
        <v>182</v>
      </c>
      <c r="Q912" t="s">
        <v>2767</v>
      </c>
      <c r="R912" t="s">
        <v>32</v>
      </c>
      <c r="S912">
        <v>1.1000000000000001</v>
      </c>
    </row>
    <row r="913" spans="1:19" ht="27.6" x14ac:dyDescent="0.25">
      <c r="A913" t="s">
        <v>2779</v>
      </c>
      <c r="B913" t="s">
        <v>2780</v>
      </c>
      <c r="C913" t="str">
        <f>HYPERLINK("https://www.ti.com.cn/product/cn/TLV27L2/samplebuy","订购和质量")</f>
        <v>订购和质量</v>
      </c>
      <c r="D913" t="s">
        <v>25</v>
      </c>
      <c r="E913">
        <v>2</v>
      </c>
      <c r="F913">
        <v>2.7</v>
      </c>
      <c r="G913">
        <v>16</v>
      </c>
      <c r="H913">
        <v>0.16</v>
      </c>
      <c r="I913">
        <v>0.06</v>
      </c>
      <c r="J913" s="1" t="s">
        <v>44</v>
      </c>
      <c r="K913">
        <v>5</v>
      </c>
      <c r="L913" t="s">
        <v>32</v>
      </c>
      <c r="M913">
        <v>7.0000000000000001E-3</v>
      </c>
      <c r="N913" t="s">
        <v>38</v>
      </c>
      <c r="O913" s="1" t="s">
        <v>2778</v>
      </c>
      <c r="P913" t="s">
        <v>30</v>
      </c>
      <c r="Q913" t="s">
        <v>2293</v>
      </c>
      <c r="R913" t="s">
        <v>32</v>
      </c>
      <c r="S913">
        <v>1.1000000000000001</v>
      </c>
    </row>
    <row r="914" spans="1:19" ht="27.6" x14ac:dyDescent="0.25">
      <c r="A914" t="s">
        <v>2781</v>
      </c>
      <c r="B914" t="s">
        <v>2782</v>
      </c>
      <c r="C914" t="str">
        <f>HYPERLINK("https://www.ti.com.cn/product/cn/TLV2381/samplebuy","订购和质量")</f>
        <v>订购和质量</v>
      </c>
      <c r="D914" t="s">
        <v>25</v>
      </c>
      <c r="E914">
        <v>1</v>
      </c>
      <c r="F914">
        <v>2.7</v>
      </c>
      <c r="G914">
        <v>16</v>
      </c>
      <c r="H914">
        <v>0.16</v>
      </c>
      <c r="I914">
        <v>0.06</v>
      </c>
      <c r="J914" s="1" t="s">
        <v>26</v>
      </c>
      <c r="K914">
        <v>4.5</v>
      </c>
      <c r="L914" t="s">
        <v>32</v>
      </c>
      <c r="M914">
        <v>7.0000000000000001E-3</v>
      </c>
      <c r="N914" t="s">
        <v>38</v>
      </c>
      <c r="O914" t="s">
        <v>29</v>
      </c>
      <c r="P914" t="s">
        <v>182</v>
      </c>
      <c r="Q914" t="s">
        <v>970</v>
      </c>
      <c r="R914" t="s">
        <v>32</v>
      </c>
      <c r="S914">
        <v>1.1000000000000001</v>
      </c>
    </row>
    <row r="915" spans="1:19" ht="27.6" x14ac:dyDescent="0.25">
      <c r="A915" t="s">
        <v>2783</v>
      </c>
      <c r="B915" t="s">
        <v>2784</v>
      </c>
      <c r="C915" t="str">
        <f>HYPERLINK("https://www.ti.com.cn/product/cn/TLV2382/samplebuy","订购和质量")</f>
        <v>订购和质量</v>
      </c>
      <c r="D915" t="s">
        <v>25</v>
      </c>
      <c r="E915">
        <v>2</v>
      </c>
      <c r="F915">
        <v>2.7</v>
      </c>
      <c r="G915">
        <v>16</v>
      </c>
      <c r="H915">
        <v>0.16</v>
      </c>
      <c r="I915">
        <v>0.06</v>
      </c>
      <c r="J915" s="1" t="s">
        <v>26</v>
      </c>
      <c r="K915">
        <v>4.5</v>
      </c>
      <c r="L915" t="s">
        <v>32</v>
      </c>
      <c r="M915">
        <v>7.0000000000000001E-3</v>
      </c>
      <c r="N915" t="s">
        <v>38</v>
      </c>
      <c r="O915" t="s">
        <v>29</v>
      </c>
      <c r="P915" t="s">
        <v>40</v>
      </c>
      <c r="Q915" t="s">
        <v>1182</v>
      </c>
      <c r="R915" t="s">
        <v>32</v>
      </c>
      <c r="S915">
        <v>1.1000000000000001</v>
      </c>
    </row>
    <row r="916" spans="1:19" ht="27.6" hidden="1" x14ac:dyDescent="0.25">
      <c r="A916" t="s">
        <v>2785</v>
      </c>
      <c r="B916" t="s">
        <v>2786</v>
      </c>
      <c r="C916" t="str">
        <f>HYPERLINK("https://www.ti.com.cn/product/cn/THS3112/samplebuy","订购和质量")</f>
        <v>订购和质量</v>
      </c>
      <c r="D916" s="1" t="s">
        <v>703</v>
      </c>
      <c r="E916">
        <v>2</v>
      </c>
      <c r="F916">
        <v>10</v>
      </c>
      <c r="G916">
        <v>30</v>
      </c>
      <c r="H916">
        <v>110</v>
      </c>
      <c r="I916">
        <v>1550</v>
      </c>
      <c r="J916" t="s">
        <v>36</v>
      </c>
      <c r="K916">
        <v>10</v>
      </c>
      <c r="L916" t="s">
        <v>32</v>
      </c>
      <c r="M916">
        <v>4.9000000000000004</v>
      </c>
      <c r="N916" t="s">
        <v>38</v>
      </c>
      <c r="O916" s="1" t="s">
        <v>2463</v>
      </c>
      <c r="P916" t="s">
        <v>2336</v>
      </c>
      <c r="Q916" t="s">
        <v>2787</v>
      </c>
      <c r="R916" t="s">
        <v>32</v>
      </c>
      <c r="S916">
        <v>10</v>
      </c>
    </row>
    <row r="917" spans="1:19" ht="27.6" hidden="1" x14ac:dyDescent="0.25">
      <c r="A917" t="s">
        <v>2788</v>
      </c>
      <c r="B917" t="s">
        <v>2789</v>
      </c>
      <c r="C917" t="str">
        <f>HYPERLINK("https://www.ti.com.cn/product/cn/THS3115/samplebuy","订购和质量")</f>
        <v>订购和质量</v>
      </c>
      <c r="D917" s="1" t="s">
        <v>703</v>
      </c>
      <c r="E917">
        <v>2</v>
      </c>
      <c r="F917">
        <v>10</v>
      </c>
      <c r="G917">
        <v>30</v>
      </c>
      <c r="H917">
        <v>110</v>
      </c>
      <c r="I917">
        <v>1550</v>
      </c>
      <c r="J917" t="s">
        <v>36</v>
      </c>
      <c r="K917">
        <v>10</v>
      </c>
      <c r="L917" t="s">
        <v>87</v>
      </c>
      <c r="M917">
        <v>4.9000000000000004</v>
      </c>
      <c r="N917" t="s">
        <v>38</v>
      </c>
      <c r="O917" s="1" t="s">
        <v>2463</v>
      </c>
      <c r="P917" t="s">
        <v>2171</v>
      </c>
      <c r="Q917" t="s">
        <v>2790</v>
      </c>
      <c r="R917" t="s">
        <v>32</v>
      </c>
      <c r="S917">
        <v>10</v>
      </c>
    </row>
    <row r="918" spans="1:19" ht="27.6" hidden="1" x14ac:dyDescent="0.25">
      <c r="A918" t="s">
        <v>2791</v>
      </c>
      <c r="B918" t="s">
        <v>2792</v>
      </c>
      <c r="C918" t="str">
        <f>HYPERLINK("https://www.ti.com.cn/product/cn/THS3122/samplebuy","订购和质量")</f>
        <v>订购和质量</v>
      </c>
      <c r="D918" s="1" t="s">
        <v>703</v>
      </c>
      <c r="E918">
        <v>2</v>
      </c>
      <c r="F918">
        <v>10</v>
      </c>
      <c r="G918">
        <v>30</v>
      </c>
      <c r="H918">
        <v>138</v>
      </c>
      <c r="I918">
        <v>1550</v>
      </c>
      <c r="J918" t="s">
        <v>36</v>
      </c>
      <c r="K918">
        <v>10</v>
      </c>
      <c r="L918" t="s">
        <v>32</v>
      </c>
      <c r="M918">
        <v>7.2</v>
      </c>
      <c r="N918" t="s">
        <v>38</v>
      </c>
      <c r="O918" s="1" t="s">
        <v>2463</v>
      </c>
      <c r="P918" t="s">
        <v>2336</v>
      </c>
      <c r="Q918" t="s">
        <v>2793</v>
      </c>
      <c r="R918" t="s">
        <v>32</v>
      </c>
      <c r="S918">
        <v>10</v>
      </c>
    </row>
    <row r="919" spans="1:19" ht="27.6" hidden="1" x14ac:dyDescent="0.25">
      <c r="A919" t="s">
        <v>2794</v>
      </c>
      <c r="B919" t="s">
        <v>2795</v>
      </c>
      <c r="C919" t="str">
        <f>HYPERLINK("https://www.ti.com.cn/product/cn/THS3125/samplebuy","订购和质量")</f>
        <v>订购和质量</v>
      </c>
      <c r="D919" s="1" t="s">
        <v>703</v>
      </c>
      <c r="E919">
        <v>2</v>
      </c>
      <c r="F919">
        <v>10</v>
      </c>
      <c r="G919">
        <v>30</v>
      </c>
      <c r="H919">
        <v>138</v>
      </c>
      <c r="I919">
        <v>1550</v>
      </c>
      <c r="J919" t="s">
        <v>36</v>
      </c>
      <c r="K919">
        <v>10</v>
      </c>
      <c r="L919" t="s">
        <v>87</v>
      </c>
      <c r="M919">
        <v>7.2</v>
      </c>
      <c r="N919" t="s">
        <v>38</v>
      </c>
      <c r="O919" s="1" t="s">
        <v>2463</v>
      </c>
      <c r="P919" t="s">
        <v>2171</v>
      </c>
      <c r="Q919" t="s">
        <v>2796</v>
      </c>
      <c r="R919" t="s">
        <v>32</v>
      </c>
      <c r="S919">
        <v>10</v>
      </c>
    </row>
    <row r="920" spans="1:19" hidden="1" x14ac:dyDescent="0.25">
      <c r="A920" t="s">
        <v>2797</v>
      </c>
      <c r="B920" t="s">
        <v>2798</v>
      </c>
      <c r="C920" t="str">
        <f>HYPERLINK("https://www.ti.com.cn/product/cn/OPA356/samplebuy","订购和质量")</f>
        <v>订购和质量</v>
      </c>
      <c r="D920" t="s">
        <v>50</v>
      </c>
      <c r="E920">
        <v>1</v>
      </c>
      <c r="F920">
        <v>2.5</v>
      </c>
      <c r="G920">
        <v>5.5</v>
      </c>
      <c r="H920">
        <v>200</v>
      </c>
      <c r="I920">
        <v>300</v>
      </c>
      <c r="J920" t="s">
        <v>57</v>
      </c>
      <c r="K920">
        <v>9</v>
      </c>
      <c r="L920" t="s">
        <v>32</v>
      </c>
      <c r="M920">
        <v>8.3000000000000007</v>
      </c>
      <c r="N920" t="s">
        <v>38</v>
      </c>
      <c r="O920" t="s">
        <v>29</v>
      </c>
      <c r="P920" t="s">
        <v>182</v>
      </c>
      <c r="Q920" t="s">
        <v>532</v>
      </c>
      <c r="R920" t="s">
        <v>32</v>
      </c>
      <c r="S920">
        <v>7</v>
      </c>
    </row>
    <row r="921" spans="1:19" ht="27.6" hidden="1" x14ac:dyDescent="0.25">
      <c r="A921" t="s">
        <v>2799</v>
      </c>
      <c r="B921" t="s">
        <v>2800</v>
      </c>
      <c r="C921" t="str">
        <f>HYPERLINK("https://www.ti.com.cn/product/cn/OPA2356/samplebuy","订购和质量")</f>
        <v>订购和质量</v>
      </c>
      <c r="D921" t="s">
        <v>50</v>
      </c>
      <c r="E921">
        <v>2</v>
      </c>
      <c r="F921">
        <v>2.5</v>
      </c>
      <c r="G921">
        <v>5.5</v>
      </c>
      <c r="H921">
        <v>200</v>
      </c>
      <c r="I921">
        <v>300</v>
      </c>
      <c r="J921" s="1" t="s">
        <v>44</v>
      </c>
      <c r="K921">
        <v>9</v>
      </c>
      <c r="L921" t="s">
        <v>32</v>
      </c>
      <c r="M921">
        <v>8.3000000000000007</v>
      </c>
      <c r="N921" t="s">
        <v>38</v>
      </c>
      <c r="O921" t="s">
        <v>29</v>
      </c>
      <c r="P921" t="s">
        <v>30</v>
      </c>
      <c r="Q921" t="s">
        <v>2801</v>
      </c>
      <c r="R921" t="s">
        <v>32</v>
      </c>
      <c r="S921">
        <v>7</v>
      </c>
    </row>
    <row r="922" spans="1:19" ht="27.6" hidden="1" x14ac:dyDescent="0.25">
      <c r="A922" t="s">
        <v>2802</v>
      </c>
      <c r="B922" t="s">
        <v>2803</v>
      </c>
      <c r="C922" t="str">
        <f>HYPERLINK("https://www.ti.com.cn/product/cn/OPA2355/samplebuy","订购和质量")</f>
        <v>订购和质量</v>
      </c>
      <c r="D922" t="s">
        <v>50</v>
      </c>
      <c r="E922">
        <v>2</v>
      </c>
      <c r="F922">
        <v>2.5</v>
      </c>
      <c r="G922">
        <v>5.5</v>
      </c>
      <c r="H922">
        <v>200</v>
      </c>
      <c r="I922">
        <v>300</v>
      </c>
      <c r="J922" s="1" t="s">
        <v>44</v>
      </c>
      <c r="K922">
        <v>9</v>
      </c>
      <c r="L922" t="s">
        <v>87</v>
      </c>
      <c r="M922">
        <v>8.3000000000000007</v>
      </c>
      <c r="N922" t="s">
        <v>38</v>
      </c>
      <c r="O922" t="s">
        <v>29</v>
      </c>
      <c r="P922" t="s">
        <v>1113</v>
      </c>
      <c r="Q922" t="s">
        <v>2629</v>
      </c>
      <c r="R922" t="s">
        <v>32</v>
      </c>
      <c r="S922">
        <v>7</v>
      </c>
    </row>
    <row r="923" spans="1:19" hidden="1" x14ac:dyDescent="0.25">
      <c r="A923" t="s">
        <v>2804</v>
      </c>
      <c r="B923" t="s">
        <v>2805</v>
      </c>
      <c r="C923" t="str">
        <f>HYPERLINK("https://www.ti.com.cn/product/cn/LM6172QML-SP/samplebuy","订购和质量")</f>
        <v>订购和质量</v>
      </c>
      <c r="D923" t="s">
        <v>50</v>
      </c>
      <c r="E923">
        <v>2</v>
      </c>
      <c r="F923">
        <v>5.5</v>
      </c>
      <c r="G923">
        <v>36</v>
      </c>
      <c r="H923">
        <v>100</v>
      </c>
      <c r="I923">
        <v>3000</v>
      </c>
      <c r="J923" t="s">
        <v>36</v>
      </c>
      <c r="K923">
        <v>1.5</v>
      </c>
      <c r="L923" t="s">
        <v>32</v>
      </c>
      <c r="M923">
        <v>2.2999999999999998</v>
      </c>
      <c r="N923" t="s">
        <v>99</v>
      </c>
      <c r="O923" t="s">
        <v>100</v>
      </c>
      <c r="P923" t="s">
        <v>2806</v>
      </c>
      <c r="Q923" t="s">
        <v>2807</v>
      </c>
      <c r="R923" t="s">
        <v>32</v>
      </c>
      <c r="S923">
        <v>6</v>
      </c>
    </row>
    <row r="924" spans="1:19" ht="27.6" x14ac:dyDescent="0.25">
      <c r="A924" t="s">
        <v>2808</v>
      </c>
      <c r="B924" t="s">
        <v>2809</v>
      </c>
      <c r="C924" t="str">
        <f>HYPERLINK("https://www.ti.com.cn/product/cn/OPA2341/samplebuy","订购和质量")</f>
        <v>订购和质量</v>
      </c>
      <c r="D924" t="s">
        <v>25</v>
      </c>
      <c r="E924">
        <v>2</v>
      </c>
      <c r="F924">
        <v>2.7</v>
      </c>
      <c r="G924">
        <v>5.5</v>
      </c>
      <c r="H924">
        <v>5.5</v>
      </c>
      <c r="I924">
        <v>6</v>
      </c>
      <c r="J924" s="1" t="s">
        <v>26</v>
      </c>
      <c r="K924">
        <v>5</v>
      </c>
      <c r="L924" t="s">
        <v>87</v>
      </c>
      <c r="M924">
        <v>0.75</v>
      </c>
      <c r="N924" t="s">
        <v>38</v>
      </c>
      <c r="O924" t="s">
        <v>100</v>
      </c>
      <c r="P924" t="s">
        <v>1113</v>
      </c>
      <c r="Q924" t="s">
        <v>2810</v>
      </c>
      <c r="R924" t="s">
        <v>32</v>
      </c>
      <c r="S924">
        <v>2</v>
      </c>
    </row>
    <row r="925" spans="1:19" ht="27.6" x14ac:dyDescent="0.25">
      <c r="A925" t="s">
        <v>2811</v>
      </c>
      <c r="B925" t="s">
        <v>2812</v>
      </c>
      <c r="C925" t="str">
        <f>HYPERLINK("https://www.ti.com.cn/product/cn/TLV2631/samplebuy","订购和质量")</f>
        <v>订购和质量</v>
      </c>
      <c r="D925" t="s">
        <v>25</v>
      </c>
      <c r="E925">
        <v>1</v>
      </c>
      <c r="F925">
        <v>2.7</v>
      </c>
      <c r="G925">
        <v>5.5</v>
      </c>
      <c r="H925">
        <v>9</v>
      </c>
      <c r="I925">
        <v>6</v>
      </c>
      <c r="J925" s="1" t="s">
        <v>44</v>
      </c>
      <c r="K925">
        <v>3.5</v>
      </c>
      <c r="L925" t="s">
        <v>32</v>
      </c>
      <c r="M925">
        <v>0.73</v>
      </c>
      <c r="N925" t="s">
        <v>38</v>
      </c>
      <c r="O925" t="s">
        <v>29</v>
      </c>
      <c r="P925" t="s">
        <v>79</v>
      </c>
      <c r="Q925" t="s">
        <v>1066</v>
      </c>
      <c r="R925" t="s">
        <v>32</v>
      </c>
      <c r="S925">
        <v>3</v>
      </c>
    </row>
    <row r="926" spans="1:19" ht="27.6" x14ac:dyDescent="0.25">
      <c r="A926" t="s">
        <v>2813</v>
      </c>
      <c r="B926" t="s">
        <v>2814</v>
      </c>
      <c r="C926" t="str">
        <f>HYPERLINK("https://www.ti.com.cn/product/cn/TLV274/samplebuy","订购和质量")</f>
        <v>订购和质量</v>
      </c>
      <c r="D926" t="s">
        <v>25</v>
      </c>
      <c r="E926">
        <v>4</v>
      </c>
      <c r="F926">
        <v>2.7</v>
      </c>
      <c r="G926">
        <v>16</v>
      </c>
      <c r="H926">
        <v>3</v>
      </c>
      <c r="I926">
        <v>2.1</v>
      </c>
      <c r="J926" s="1" t="s">
        <v>44</v>
      </c>
      <c r="K926">
        <v>5</v>
      </c>
      <c r="L926" t="s">
        <v>32</v>
      </c>
      <c r="M926">
        <v>0.55000000000000004</v>
      </c>
      <c r="N926" t="s">
        <v>38</v>
      </c>
      <c r="O926" s="1" t="s">
        <v>2778</v>
      </c>
      <c r="P926" t="s">
        <v>1998</v>
      </c>
      <c r="Q926" t="s">
        <v>2815</v>
      </c>
      <c r="R926" t="s">
        <v>32</v>
      </c>
      <c r="S926">
        <v>2</v>
      </c>
    </row>
    <row r="927" spans="1:19" ht="27.6" x14ac:dyDescent="0.25">
      <c r="A927" t="s">
        <v>2816</v>
      </c>
      <c r="B927" t="s">
        <v>2817</v>
      </c>
      <c r="C927" t="str">
        <f>HYPERLINK("https://www.ti.com.cn/product/cn/TLV2632/samplebuy","订购和质量")</f>
        <v>订购和质量</v>
      </c>
      <c r="D927" t="s">
        <v>25</v>
      </c>
      <c r="E927">
        <v>2</v>
      </c>
      <c r="F927">
        <v>2.7</v>
      </c>
      <c r="G927">
        <v>5.5</v>
      </c>
      <c r="H927">
        <v>9</v>
      </c>
      <c r="I927">
        <v>6</v>
      </c>
      <c r="J927" s="1" t="s">
        <v>44</v>
      </c>
      <c r="K927">
        <v>3.5</v>
      </c>
      <c r="L927" t="s">
        <v>32</v>
      </c>
      <c r="M927">
        <v>0.73</v>
      </c>
      <c r="N927" t="s">
        <v>38</v>
      </c>
      <c r="O927" t="s">
        <v>29</v>
      </c>
      <c r="P927" t="s">
        <v>30</v>
      </c>
      <c r="Q927" t="s">
        <v>2818</v>
      </c>
      <c r="R927" t="s">
        <v>32</v>
      </c>
      <c r="S927">
        <v>3</v>
      </c>
    </row>
    <row r="928" spans="1:19" ht="27.6" x14ac:dyDescent="0.25">
      <c r="A928" t="s">
        <v>2819</v>
      </c>
      <c r="B928" t="s">
        <v>2820</v>
      </c>
      <c r="C928" t="str">
        <f>HYPERLINK("https://www.ti.com.cn/product/cn/TLV2374/samplebuy","订购和质量")</f>
        <v>订购和质量</v>
      </c>
      <c r="D928" t="s">
        <v>25</v>
      </c>
      <c r="E928">
        <v>4</v>
      </c>
      <c r="F928">
        <v>2.7</v>
      </c>
      <c r="G928">
        <v>16</v>
      </c>
      <c r="H928">
        <v>3</v>
      </c>
      <c r="I928">
        <v>2.4</v>
      </c>
      <c r="J928" s="1" t="s">
        <v>26</v>
      </c>
      <c r="K928">
        <v>4.5</v>
      </c>
      <c r="L928" t="s">
        <v>32</v>
      </c>
      <c r="M928">
        <v>0.55000000000000004</v>
      </c>
      <c r="N928" t="s">
        <v>38</v>
      </c>
      <c r="O928" t="s">
        <v>29</v>
      </c>
      <c r="P928" t="s">
        <v>1998</v>
      </c>
      <c r="Q928" t="s">
        <v>1922</v>
      </c>
      <c r="R928" t="s">
        <v>32</v>
      </c>
      <c r="S928">
        <v>2</v>
      </c>
    </row>
    <row r="929" spans="1:19" ht="27.6" x14ac:dyDescent="0.25">
      <c r="A929" t="s">
        <v>2821</v>
      </c>
      <c r="B929" t="s">
        <v>2822</v>
      </c>
      <c r="C929" t="str">
        <f>HYPERLINK("https://www.ti.com.cn/product/cn/TLV2375/samplebuy","订购和质量")</f>
        <v>订购和质量</v>
      </c>
      <c r="D929" t="s">
        <v>25</v>
      </c>
      <c r="E929">
        <v>4</v>
      </c>
      <c r="F929">
        <v>2.7</v>
      </c>
      <c r="G929">
        <v>16</v>
      </c>
      <c r="H929">
        <v>3</v>
      </c>
      <c r="I929">
        <v>2.4</v>
      </c>
      <c r="J929" s="1" t="s">
        <v>26</v>
      </c>
      <c r="K929">
        <v>4.5</v>
      </c>
      <c r="L929" t="s">
        <v>87</v>
      </c>
      <c r="M929">
        <v>0.55000000000000004</v>
      </c>
      <c r="N929" t="s">
        <v>38</v>
      </c>
      <c r="O929" t="s">
        <v>29</v>
      </c>
      <c r="P929" t="s">
        <v>2823</v>
      </c>
      <c r="Q929" t="s">
        <v>2824</v>
      </c>
      <c r="R929" t="s">
        <v>32</v>
      </c>
      <c r="S929">
        <v>2</v>
      </c>
    </row>
    <row r="930" spans="1:19" ht="27.6" x14ac:dyDescent="0.25">
      <c r="A930" t="s">
        <v>2825</v>
      </c>
      <c r="B930" t="s">
        <v>2826</v>
      </c>
      <c r="C930" t="str">
        <f>HYPERLINK("https://www.ti.com.cn/product/cn/TLV2634/samplebuy","订购和质量")</f>
        <v>订购和质量</v>
      </c>
      <c r="D930" t="s">
        <v>25</v>
      </c>
      <c r="E930">
        <v>4</v>
      </c>
      <c r="F930">
        <v>2.7</v>
      </c>
      <c r="G930">
        <v>5.5</v>
      </c>
      <c r="H930">
        <v>9</v>
      </c>
      <c r="I930">
        <v>6</v>
      </c>
      <c r="J930" s="1" t="s">
        <v>44</v>
      </c>
      <c r="K930">
        <v>4.2</v>
      </c>
      <c r="L930" t="s">
        <v>32</v>
      </c>
      <c r="M930">
        <v>0.73</v>
      </c>
      <c r="N930" t="s">
        <v>38</v>
      </c>
      <c r="O930" t="s">
        <v>29</v>
      </c>
      <c r="P930" t="s">
        <v>201</v>
      </c>
      <c r="Q930" t="s">
        <v>2524</v>
      </c>
      <c r="R930" t="s">
        <v>32</v>
      </c>
      <c r="S930">
        <v>3</v>
      </c>
    </row>
    <row r="931" spans="1:19" ht="27.6" hidden="1" x14ac:dyDescent="0.25">
      <c r="A931" t="s">
        <v>2827</v>
      </c>
      <c r="B931" t="s">
        <v>2828</v>
      </c>
      <c r="C931" t="str">
        <f>HYPERLINK("https://www.ti.com.cn/product/cn/OPA3355/samplebuy","订购和质量")</f>
        <v>订购和质量</v>
      </c>
      <c r="D931" t="s">
        <v>50</v>
      </c>
      <c r="E931">
        <v>3</v>
      </c>
      <c r="F931">
        <v>2.5</v>
      </c>
      <c r="G931">
        <v>5.5</v>
      </c>
      <c r="H931">
        <v>200</v>
      </c>
      <c r="I931">
        <v>300</v>
      </c>
      <c r="J931" s="1" t="s">
        <v>44</v>
      </c>
      <c r="K931">
        <v>9</v>
      </c>
      <c r="L931" t="s">
        <v>87</v>
      </c>
      <c r="M931">
        <v>8.3000000000000007</v>
      </c>
      <c r="N931" t="s">
        <v>38</v>
      </c>
      <c r="O931" t="s">
        <v>29</v>
      </c>
      <c r="P931" t="s">
        <v>201</v>
      </c>
      <c r="Q931" t="s">
        <v>2829</v>
      </c>
      <c r="R931" t="s">
        <v>32</v>
      </c>
      <c r="S931">
        <v>7</v>
      </c>
    </row>
    <row r="932" spans="1:19" ht="27.6" x14ac:dyDescent="0.25">
      <c r="A932" t="s">
        <v>2830</v>
      </c>
      <c r="B932" t="s">
        <v>2831</v>
      </c>
      <c r="C932" t="str">
        <f>HYPERLINK("https://www.ti.com.cn/product/cn/OPA341/samplebuy","订购和质量")</f>
        <v>订购和质量</v>
      </c>
      <c r="D932" t="s">
        <v>25</v>
      </c>
      <c r="E932">
        <v>1</v>
      </c>
      <c r="F932">
        <v>2.7</v>
      </c>
      <c r="G932">
        <v>5.5</v>
      </c>
      <c r="H932">
        <v>5.5</v>
      </c>
      <c r="I932">
        <v>6</v>
      </c>
      <c r="J932" s="1" t="s">
        <v>26</v>
      </c>
      <c r="K932">
        <v>5</v>
      </c>
      <c r="L932" t="s">
        <v>87</v>
      </c>
      <c r="M932">
        <v>0.75</v>
      </c>
      <c r="N932" t="s">
        <v>38</v>
      </c>
      <c r="O932" t="s">
        <v>100</v>
      </c>
      <c r="P932" t="s">
        <v>1898</v>
      </c>
      <c r="Q932" t="s">
        <v>2832</v>
      </c>
      <c r="R932" t="s">
        <v>32</v>
      </c>
      <c r="S932">
        <v>2</v>
      </c>
    </row>
    <row r="933" spans="1:19" ht="27.6" x14ac:dyDescent="0.25">
      <c r="A933" t="s">
        <v>2833</v>
      </c>
      <c r="B933" t="s">
        <v>2834</v>
      </c>
      <c r="C933" t="str">
        <f>HYPERLINK("https://www.ti.com.cn/product/cn/OPA743/samplebuy","订购和质量")</f>
        <v>订购和质量</v>
      </c>
      <c r="D933" t="s">
        <v>25</v>
      </c>
      <c r="E933">
        <v>1</v>
      </c>
      <c r="F933">
        <v>3.5</v>
      </c>
      <c r="G933">
        <v>12</v>
      </c>
      <c r="H933">
        <v>7</v>
      </c>
      <c r="I933">
        <v>10</v>
      </c>
      <c r="J933" s="1" t="s">
        <v>44</v>
      </c>
      <c r="K933">
        <v>7</v>
      </c>
      <c r="L933" t="s">
        <v>32</v>
      </c>
      <c r="M933">
        <v>1.1000000000000001</v>
      </c>
      <c r="N933" t="s">
        <v>38</v>
      </c>
      <c r="O933" t="s">
        <v>39</v>
      </c>
      <c r="P933" t="s">
        <v>182</v>
      </c>
      <c r="Q933" t="s">
        <v>2832</v>
      </c>
      <c r="R933" t="s">
        <v>32</v>
      </c>
      <c r="S933">
        <v>8</v>
      </c>
    </row>
    <row r="934" spans="1:19" ht="27.6" x14ac:dyDescent="0.25">
      <c r="A934" t="s">
        <v>2835</v>
      </c>
      <c r="B934" t="s">
        <v>2836</v>
      </c>
      <c r="C934" t="str">
        <f>HYPERLINK("https://www.ti.com.cn/product/cn/OPA2743/samplebuy","订购和质量")</f>
        <v>订购和质量</v>
      </c>
      <c r="D934" t="s">
        <v>25</v>
      </c>
      <c r="E934">
        <v>2</v>
      </c>
      <c r="F934">
        <v>3.5</v>
      </c>
      <c r="G934">
        <v>12</v>
      </c>
      <c r="H934">
        <v>7</v>
      </c>
      <c r="I934">
        <v>10</v>
      </c>
      <c r="J934" s="1" t="s">
        <v>44</v>
      </c>
      <c r="K934">
        <v>7</v>
      </c>
      <c r="L934" t="s">
        <v>32</v>
      </c>
      <c r="M934">
        <v>1.1000000000000001</v>
      </c>
      <c r="N934" t="s">
        <v>38</v>
      </c>
      <c r="O934" t="s">
        <v>39</v>
      </c>
      <c r="P934" t="s">
        <v>30</v>
      </c>
      <c r="Q934" t="s">
        <v>2837</v>
      </c>
      <c r="R934" t="s">
        <v>32</v>
      </c>
      <c r="S934">
        <v>8</v>
      </c>
    </row>
    <row r="935" spans="1:19" ht="27.6" hidden="1" x14ac:dyDescent="0.25">
      <c r="A935" t="s">
        <v>2838</v>
      </c>
      <c r="B935" t="s">
        <v>2839</v>
      </c>
      <c r="C935" t="str">
        <f>HYPERLINK("https://www.ti.com.cn/product/cn/OPA2677/samplebuy","订购和质量")</f>
        <v>订购和质量</v>
      </c>
      <c r="D935" s="1" t="s">
        <v>703</v>
      </c>
      <c r="E935">
        <v>2</v>
      </c>
      <c r="F935">
        <v>4</v>
      </c>
      <c r="G935">
        <v>12.6</v>
      </c>
      <c r="H935">
        <v>220</v>
      </c>
      <c r="I935">
        <v>2000</v>
      </c>
      <c r="J935" t="s">
        <v>36</v>
      </c>
      <c r="K935">
        <v>4.5</v>
      </c>
      <c r="L935" t="s">
        <v>32</v>
      </c>
      <c r="M935">
        <v>18</v>
      </c>
      <c r="N935" t="s">
        <v>38</v>
      </c>
      <c r="O935" t="s">
        <v>39</v>
      </c>
      <c r="P935" t="s">
        <v>2840</v>
      </c>
      <c r="Q935" t="s">
        <v>2841</v>
      </c>
      <c r="R935" t="s">
        <v>32</v>
      </c>
      <c r="S935">
        <v>4</v>
      </c>
    </row>
    <row r="936" spans="1:19" hidden="1" x14ac:dyDescent="0.25">
      <c r="A936" t="s">
        <v>2842</v>
      </c>
      <c r="B936" t="s">
        <v>2843</v>
      </c>
      <c r="C936" t="str">
        <f>HYPERLINK("https://www.ti.com.cn/product/cn/THS6092/samplebuy","订购和质量")</f>
        <v>订购和质量</v>
      </c>
      <c r="D936" t="s">
        <v>385</v>
      </c>
      <c r="E936">
        <v>2</v>
      </c>
      <c r="F936">
        <v>5</v>
      </c>
      <c r="G936">
        <v>14</v>
      </c>
      <c r="H936">
        <v>100</v>
      </c>
      <c r="I936">
        <v>600</v>
      </c>
      <c r="J936" t="s">
        <v>36</v>
      </c>
      <c r="K936">
        <v>16</v>
      </c>
      <c r="L936" t="s">
        <v>87</v>
      </c>
      <c r="M936">
        <v>7.3</v>
      </c>
      <c r="N936" t="s">
        <v>38</v>
      </c>
      <c r="O936" t="s">
        <v>39</v>
      </c>
      <c r="P936" t="s">
        <v>40</v>
      </c>
      <c r="Q936" t="s">
        <v>2844</v>
      </c>
      <c r="R936" t="s">
        <v>32</v>
      </c>
      <c r="S936">
        <v>20</v>
      </c>
    </row>
    <row r="937" spans="1:19" ht="27.6" hidden="1" x14ac:dyDescent="0.25">
      <c r="A937" t="s">
        <v>2845</v>
      </c>
      <c r="B937" t="s">
        <v>2846</v>
      </c>
      <c r="C937" t="str">
        <f>HYPERLINK("https://www.ti.com.cn/product/cn/THS6093/samplebuy","订购和质量")</f>
        <v>订购和质量</v>
      </c>
      <c r="D937" t="s">
        <v>385</v>
      </c>
      <c r="E937">
        <v>2</v>
      </c>
      <c r="F937">
        <v>5</v>
      </c>
      <c r="G937">
        <v>14</v>
      </c>
      <c r="H937">
        <v>100</v>
      </c>
      <c r="I937">
        <v>600</v>
      </c>
      <c r="J937" t="s">
        <v>36</v>
      </c>
      <c r="K937">
        <v>16</v>
      </c>
      <c r="L937" t="s">
        <v>32</v>
      </c>
      <c r="M937">
        <v>7.3</v>
      </c>
      <c r="N937" t="s">
        <v>38</v>
      </c>
      <c r="O937" s="1" t="s">
        <v>2463</v>
      </c>
      <c r="P937" t="s">
        <v>387</v>
      </c>
      <c r="Q937" t="s">
        <v>2844</v>
      </c>
      <c r="R937" t="s">
        <v>32</v>
      </c>
      <c r="S937">
        <v>20</v>
      </c>
    </row>
    <row r="938" spans="1:19" ht="27.6" hidden="1" x14ac:dyDescent="0.25">
      <c r="A938" t="s">
        <v>2847</v>
      </c>
      <c r="B938" t="s">
        <v>2848</v>
      </c>
      <c r="C938" t="str">
        <f>HYPERLINK("https://www.ti.com.cn/product/cn/THS6043/samplebuy","订购和质量")</f>
        <v>订购和质量</v>
      </c>
      <c r="D938" t="s">
        <v>385</v>
      </c>
      <c r="E938">
        <v>2</v>
      </c>
      <c r="F938">
        <v>9</v>
      </c>
      <c r="G938">
        <v>33</v>
      </c>
      <c r="H938">
        <v>120</v>
      </c>
      <c r="I938">
        <v>1400</v>
      </c>
      <c r="J938" t="s">
        <v>36</v>
      </c>
      <c r="K938">
        <v>16</v>
      </c>
      <c r="L938" t="s">
        <v>87</v>
      </c>
      <c r="M938">
        <v>8.1999999999999993</v>
      </c>
      <c r="N938" t="s">
        <v>38</v>
      </c>
      <c r="O938" s="1" t="s">
        <v>2463</v>
      </c>
      <c r="P938" t="s">
        <v>2171</v>
      </c>
      <c r="Q938" t="s">
        <v>2849</v>
      </c>
      <c r="R938" t="s">
        <v>32</v>
      </c>
      <c r="S938">
        <v>20</v>
      </c>
    </row>
    <row r="939" spans="1:19" ht="27.6" hidden="1" x14ac:dyDescent="0.25">
      <c r="A939" t="s">
        <v>2850</v>
      </c>
      <c r="B939" t="s">
        <v>2851</v>
      </c>
      <c r="C939" t="str">
        <f>HYPERLINK("https://www.ti.com.cn/product/cn/THS6042/samplebuy","订购和质量")</f>
        <v>订购和质量</v>
      </c>
      <c r="D939" t="s">
        <v>385</v>
      </c>
      <c r="E939">
        <v>2</v>
      </c>
      <c r="F939">
        <v>9</v>
      </c>
      <c r="G939">
        <v>33</v>
      </c>
      <c r="H939">
        <v>120</v>
      </c>
      <c r="I939">
        <v>1400</v>
      </c>
      <c r="J939" t="s">
        <v>36</v>
      </c>
      <c r="K939">
        <v>16</v>
      </c>
      <c r="L939" t="s">
        <v>32</v>
      </c>
      <c r="M939">
        <v>8.1999999999999993</v>
      </c>
      <c r="N939" t="s">
        <v>38</v>
      </c>
      <c r="O939" s="1" t="s">
        <v>2463</v>
      </c>
      <c r="P939" t="s">
        <v>2336</v>
      </c>
      <c r="Q939" t="s">
        <v>2852</v>
      </c>
      <c r="R939" t="s">
        <v>32</v>
      </c>
      <c r="S939">
        <v>20</v>
      </c>
    </row>
    <row r="940" spans="1:19" ht="27.6" x14ac:dyDescent="0.25">
      <c r="A940" t="s">
        <v>2853</v>
      </c>
      <c r="B940" t="s">
        <v>2854</v>
      </c>
      <c r="C940" t="str">
        <f>HYPERLINK("https://www.ti.com.cn/product/cn/TLV2621/samplebuy","订购和质量")</f>
        <v>订购和质量</v>
      </c>
      <c r="D940" t="s">
        <v>25</v>
      </c>
      <c r="E940">
        <v>1</v>
      </c>
      <c r="F940">
        <v>2.5</v>
      </c>
      <c r="G940">
        <v>5.5</v>
      </c>
      <c r="H940">
        <v>11</v>
      </c>
      <c r="I940">
        <v>6</v>
      </c>
      <c r="J940" s="1" t="s">
        <v>2855</v>
      </c>
      <c r="K940">
        <v>3.5</v>
      </c>
      <c r="L940" t="s">
        <v>32</v>
      </c>
      <c r="M940">
        <v>0.8</v>
      </c>
      <c r="N940" t="s">
        <v>38</v>
      </c>
      <c r="O940" t="s">
        <v>29</v>
      </c>
      <c r="P940" t="s">
        <v>182</v>
      </c>
      <c r="Q940" t="s">
        <v>2764</v>
      </c>
      <c r="R940" t="s">
        <v>32</v>
      </c>
      <c r="S940">
        <v>3</v>
      </c>
    </row>
    <row r="941" spans="1:19" ht="27.6" x14ac:dyDescent="0.25">
      <c r="A941" t="s">
        <v>2856</v>
      </c>
      <c r="B941" t="s">
        <v>2857</v>
      </c>
      <c r="C941" t="str">
        <f>HYPERLINK("https://www.ti.com.cn/product/cn/TLV2624/samplebuy","订购和质量")</f>
        <v>订购和质量</v>
      </c>
      <c r="D941" t="s">
        <v>25</v>
      </c>
      <c r="E941">
        <v>4</v>
      </c>
      <c r="F941">
        <v>2.5</v>
      </c>
      <c r="G941">
        <v>5.5</v>
      </c>
      <c r="H941">
        <v>11</v>
      </c>
      <c r="I941">
        <v>6</v>
      </c>
      <c r="J941" s="1" t="s">
        <v>2855</v>
      </c>
      <c r="K941">
        <v>3.5</v>
      </c>
      <c r="L941" t="s">
        <v>32</v>
      </c>
      <c r="M941">
        <v>0.8</v>
      </c>
      <c r="N941" t="s">
        <v>38</v>
      </c>
      <c r="O941" t="s">
        <v>29</v>
      </c>
      <c r="P941" t="s">
        <v>201</v>
      </c>
      <c r="Q941" t="s">
        <v>2832</v>
      </c>
      <c r="R941" t="s">
        <v>32</v>
      </c>
      <c r="S941">
        <v>3</v>
      </c>
    </row>
    <row r="942" spans="1:19" ht="27.6" hidden="1" x14ac:dyDescent="0.25">
      <c r="A942" t="s">
        <v>2858</v>
      </c>
      <c r="B942" t="s">
        <v>2859</v>
      </c>
      <c r="C942" t="str">
        <f>HYPERLINK("https://www.ti.com.cn/product/cn/OPA355/samplebuy","订购和质量")</f>
        <v>订购和质量</v>
      </c>
      <c r="D942" t="s">
        <v>50</v>
      </c>
      <c r="E942">
        <v>1</v>
      </c>
      <c r="F942">
        <v>2.7</v>
      </c>
      <c r="G942">
        <v>5.5</v>
      </c>
      <c r="H942">
        <v>200</v>
      </c>
      <c r="I942">
        <v>300</v>
      </c>
      <c r="J942" s="1" t="s">
        <v>44</v>
      </c>
      <c r="K942">
        <v>9</v>
      </c>
      <c r="L942" t="s">
        <v>87</v>
      </c>
      <c r="M942">
        <v>8.3000000000000007</v>
      </c>
      <c r="N942" t="s">
        <v>38</v>
      </c>
      <c r="O942" t="s">
        <v>29</v>
      </c>
      <c r="P942" t="s">
        <v>1898</v>
      </c>
      <c r="Q942" t="s">
        <v>839</v>
      </c>
      <c r="R942" t="s">
        <v>32</v>
      </c>
      <c r="S942">
        <v>7</v>
      </c>
    </row>
    <row r="943" spans="1:19" hidden="1" x14ac:dyDescent="0.25">
      <c r="A943" t="s">
        <v>2860</v>
      </c>
      <c r="B943" t="s">
        <v>2861</v>
      </c>
      <c r="C943" t="str">
        <f>HYPERLINK("https://www.ti.com.cn/product/cn/OPA2822/samplebuy","订购和质量")</f>
        <v>订购和质量</v>
      </c>
      <c r="D943" t="s">
        <v>50</v>
      </c>
      <c r="E943">
        <v>2</v>
      </c>
      <c r="F943">
        <v>5</v>
      </c>
      <c r="G943">
        <v>12</v>
      </c>
      <c r="H943">
        <v>400</v>
      </c>
      <c r="I943">
        <v>170</v>
      </c>
      <c r="J943" t="s">
        <v>36</v>
      </c>
      <c r="K943">
        <v>1.2</v>
      </c>
      <c r="L943" t="s">
        <v>32</v>
      </c>
      <c r="M943">
        <v>4</v>
      </c>
      <c r="N943" t="s">
        <v>38</v>
      </c>
      <c r="O943" t="s">
        <v>39</v>
      </c>
      <c r="P943" t="s">
        <v>30</v>
      </c>
      <c r="Q943" t="s">
        <v>2862</v>
      </c>
      <c r="R943" t="s">
        <v>32</v>
      </c>
      <c r="S943">
        <v>5</v>
      </c>
    </row>
    <row r="944" spans="1:19" ht="27.6" x14ac:dyDescent="0.25">
      <c r="A944" t="s">
        <v>2863</v>
      </c>
      <c r="B944" t="s">
        <v>2864</v>
      </c>
      <c r="C944" t="str">
        <f>HYPERLINK("https://www.ti.com.cn/product/cn/TLV271/samplebuy","订购和质量")</f>
        <v>订购和质量</v>
      </c>
      <c r="D944" t="s">
        <v>25</v>
      </c>
      <c r="E944">
        <v>1</v>
      </c>
      <c r="F944">
        <v>2.7</v>
      </c>
      <c r="G944">
        <v>16</v>
      </c>
      <c r="H944">
        <v>3</v>
      </c>
      <c r="I944">
        <v>2.1</v>
      </c>
      <c r="J944" s="1" t="s">
        <v>44</v>
      </c>
      <c r="K944">
        <v>5</v>
      </c>
      <c r="L944" t="s">
        <v>32</v>
      </c>
      <c r="M944">
        <v>0.55000000000000004</v>
      </c>
      <c r="N944" t="s">
        <v>38</v>
      </c>
      <c r="O944" s="1" t="s">
        <v>2778</v>
      </c>
      <c r="P944" t="s">
        <v>2865</v>
      </c>
      <c r="Q944" t="s">
        <v>764</v>
      </c>
      <c r="R944" t="s">
        <v>32</v>
      </c>
      <c r="S944">
        <v>2</v>
      </c>
    </row>
    <row r="945" spans="1:19" ht="27.6" x14ac:dyDescent="0.25">
      <c r="A945" t="s">
        <v>2866</v>
      </c>
      <c r="B945" t="s">
        <v>2867</v>
      </c>
      <c r="C945" t="str">
        <f>HYPERLINK("https://www.ti.com.cn/product/cn/TLV272/samplebuy","订购和质量")</f>
        <v>订购和质量</v>
      </c>
      <c r="D945" t="s">
        <v>25</v>
      </c>
      <c r="E945">
        <v>2</v>
      </c>
      <c r="F945">
        <v>2.7</v>
      </c>
      <c r="G945">
        <v>16</v>
      </c>
      <c r="H945">
        <v>3</v>
      </c>
      <c r="I945">
        <v>2.1</v>
      </c>
      <c r="J945" s="1" t="s">
        <v>44</v>
      </c>
      <c r="K945">
        <v>5</v>
      </c>
      <c r="L945" t="s">
        <v>32</v>
      </c>
      <c r="M945">
        <v>0.55000000000000004</v>
      </c>
      <c r="N945" t="s">
        <v>38</v>
      </c>
      <c r="O945" s="1" t="s">
        <v>2778</v>
      </c>
      <c r="P945" t="s">
        <v>1530</v>
      </c>
      <c r="Q945" t="s">
        <v>617</v>
      </c>
      <c r="R945" t="s">
        <v>32</v>
      </c>
      <c r="S945">
        <v>2</v>
      </c>
    </row>
    <row r="946" spans="1:19" ht="27.6" x14ac:dyDescent="0.25">
      <c r="A946" t="s">
        <v>2868</v>
      </c>
      <c r="B946" t="s">
        <v>2869</v>
      </c>
      <c r="C946" t="str">
        <f>HYPERLINK("https://www.ti.com.cn/product/cn/TLV2371/samplebuy","订购和质量")</f>
        <v>订购和质量</v>
      </c>
      <c r="D946" t="s">
        <v>25</v>
      </c>
      <c r="E946">
        <v>1</v>
      </c>
      <c r="F946">
        <v>2.7</v>
      </c>
      <c r="G946">
        <v>16</v>
      </c>
      <c r="H946">
        <v>3</v>
      </c>
      <c r="I946">
        <v>2.4</v>
      </c>
      <c r="J946" s="1" t="s">
        <v>26</v>
      </c>
      <c r="K946">
        <v>4.5</v>
      </c>
      <c r="L946" t="s">
        <v>32</v>
      </c>
      <c r="M946">
        <v>0.55000000000000004</v>
      </c>
      <c r="N946" t="s">
        <v>38</v>
      </c>
      <c r="O946" t="s">
        <v>29</v>
      </c>
      <c r="P946" t="s">
        <v>2865</v>
      </c>
      <c r="Q946" t="s">
        <v>2767</v>
      </c>
      <c r="R946" t="s">
        <v>32</v>
      </c>
      <c r="S946">
        <v>2</v>
      </c>
    </row>
    <row r="947" spans="1:19" ht="27.6" x14ac:dyDescent="0.25">
      <c r="A947" t="s">
        <v>2870</v>
      </c>
      <c r="B947" t="s">
        <v>2871</v>
      </c>
      <c r="C947" t="str">
        <f>HYPERLINK("https://www.ti.com.cn/product/cn/TLV2370/samplebuy","订购和质量")</f>
        <v>订购和质量</v>
      </c>
      <c r="D947" t="s">
        <v>25</v>
      </c>
      <c r="E947">
        <v>1</v>
      </c>
      <c r="F947">
        <v>2.7</v>
      </c>
      <c r="G947">
        <v>16</v>
      </c>
      <c r="H947">
        <v>3</v>
      </c>
      <c r="I947">
        <v>2.4</v>
      </c>
      <c r="J947" s="1" t="s">
        <v>26</v>
      </c>
      <c r="K947">
        <v>4.5</v>
      </c>
      <c r="L947" t="s">
        <v>87</v>
      </c>
      <c r="M947">
        <v>0.55000000000000004</v>
      </c>
      <c r="N947" t="s">
        <v>38</v>
      </c>
      <c r="O947" t="s">
        <v>29</v>
      </c>
      <c r="P947" t="s">
        <v>2872</v>
      </c>
      <c r="Q947" t="s">
        <v>815</v>
      </c>
      <c r="R947" t="s">
        <v>32</v>
      </c>
      <c r="S947">
        <v>2</v>
      </c>
    </row>
    <row r="948" spans="1:19" ht="27.6" x14ac:dyDescent="0.25">
      <c r="A948" t="s">
        <v>2873</v>
      </c>
      <c r="B948" t="s">
        <v>2874</v>
      </c>
      <c r="C948" t="str">
        <f>HYPERLINK("https://www.ti.com.cn/product/cn/TLV2372/samplebuy","订购和质量")</f>
        <v>订购和质量</v>
      </c>
      <c r="D948" t="s">
        <v>25</v>
      </c>
      <c r="E948">
        <v>2</v>
      </c>
      <c r="F948">
        <v>2.7</v>
      </c>
      <c r="G948">
        <v>16</v>
      </c>
      <c r="H948">
        <v>3</v>
      </c>
      <c r="I948">
        <v>2.4</v>
      </c>
      <c r="J948" s="1" t="s">
        <v>26</v>
      </c>
      <c r="K948">
        <v>4.5</v>
      </c>
      <c r="L948" t="s">
        <v>32</v>
      </c>
      <c r="M948">
        <v>0.55000000000000004</v>
      </c>
      <c r="N948" t="s">
        <v>38</v>
      </c>
      <c r="O948" t="s">
        <v>29</v>
      </c>
      <c r="P948" t="s">
        <v>1530</v>
      </c>
      <c r="Q948" t="s">
        <v>2875</v>
      </c>
      <c r="R948" t="s">
        <v>32</v>
      </c>
      <c r="S948">
        <v>2</v>
      </c>
    </row>
    <row r="949" spans="1:19" ht="27.6" x14ac:dyDescent="0.25">
      <c r="A949" t="s">
        <v>2876</v>
      </c>
      <c r="B949" t="s">
        <v>2877</v>
      </c>
      <c r="C949" t="str">
        <f>HYPERLINK("https://www.ti.com.cn/product/cn/TLV2373/samplebuy","订购和质量")</f>
        <v>订购和质量</v>
      </c>
      <c r="D949" t="s">
        <v>25</v>
      </c>
      <c r="E949">
        <v>2</v>
      </c>
      <c r="F949">
        <v>2.7</v>
      </c>
      <c r="G949">
        <v>16</v>
      </c>
      <c r="H949">
        <v>3</v>
      </c>
      <c r="I949">
        <v>2.4</v>
      </c>
      <c r="J949" s="1" t="s">
        <v>26</v>
      </c>
      <c r="K949">
        <v>4.5</v>
      </c>
      <c r="L949" t="s">
        <v>87</v>
      </c>
      <c r="M949">
        <v>0.55000000000000004</v>
      </c>
      <c r="N949" t="s">
        <v>38</v>
      </c>
      <c r="O949" t="s">
        <v>29</v>
      </c>
      <c r="P949" t="s">
        <v>2878</v>
      </c>
      <c r="Q949" t="s">
        <v>2879</v>
      </c>
      <c r="R949" t="s">
        <v>32</v>
      </c>
      <c r="S949">
        <v>2</v>
      </c>
    </row>
    <row r="950" spans="1:19" ht="27.6" hidden="1" x14ac:dyDescent="0.25">
      <c r="A950" t="s">
        <v>2880</v>
      </c>
      <c r="B950" t="s">
        <v>2881</v>
      </c>
      <c r="C950" t="str">
        <f>HYPERLINK("https://www.ti.com.cn/product/cn/LMH6647/samplebuy","订购和质量")</f>
        <v>订购和质量</v>
      </c>
      <c r="D950" t="s">
        <v>50</v>
      </c>
      <c r="E950">
        <v>1</v>
      </c>
      <c r="F950">
        <v>2.5</v>
      </c>
      <c r="G950">
        <v>12</v>
      </c>
      <c r="H950">
        <v>40</v>
      </c>
      <c r="I950">
        <v>22</v>
      </c>
      <c r="J950" s="1" t="s">
        <v>26</v>
      </c>
      <c r="K950">
        <v>3</v>
      </c>
      <c r="L950" s="1" t="s">
        <v>698</v>
      </c>
      <c r="M950">
        <v>0.72499999999999998</v>
      </c>
      <c r="N950" t="s">
        <v>38</v>
      </c>
      <c r="O950" t="s">
        <v>39</v>
      </c>
      <c r="P950" t="s">
        <v>1898</v>
      </c>
      <c r="Q950" t="s">
        <v>2882</v>
      </c>
      <c r="R950" t="s">
        <v>32</v>
      </c>
      <c r="S950">
        <v>5</v>
      </c>
    </row>
    <row r="951" spans="1:19" ht="27.6" hidden="1" x14ac:dyDescent="0.25">
      <c r="A951" t="s">
        <v>2883</v>
      </c>
      <c r="B951" t="s">
        <v>2884</v>
      </c>
      <c r="C951" t="str">
        <f>HYPERLINK("https://www.ti.com.cn/product/cn/LMH6642/samplebuy","订购和质量")</f>
        <v>订购和质量</v>
      </c>
      <c r="D951" t="s">
        <v>50</v>
      </c>
      <c r="E951">
        <v>1</v>
      </c>
      <c r="F951">
        <v>2.7</v>
      </c>
      <c r="G951">
        <v>12.8</v>
      </c>
      <c r="H951">
        <v>57</v>
      </c>
      <c r="I951">
        <v>135</v>
      </c>
      <c r="J951" s="1" t="s">
        <v>44</v>
      </c>
      <c r="K951">
        <v>5</v>
      </c>
      <c r="L951" t="s">
        <v>32</v>
      </c>
      <c r="M951">
        <v>2.7</v>
      </c>
      <c r="N951" t="s">
        <v>38</v>
      </c>
      <c r="O951" t="s">
        <v>39</v>
      </c>
      <c r="P951" t="s">
        <v>182</v>
      </c>
      <c r="Q951" t="s">
        <v>1865</v>
      </c>
      <c r="R951" t="s">
        <v>32</v>
      </c>
      <c r="S951">
        <v>5</v>
      </c>
    </row>
    <row r="952" spans="1:19" ht="27.6" hidden="1" x14ac:dyDescent="0.25">
      <c r="A952" t="s">
        <v>2885</v>
      </c>
      <c r="B952" t="s">
        <v>2886</v>
      </c>
      <c r="C952" t="str">
        <f>HYPERLINK("https://www.ti.com.cn/product/cn/LMH6643/samplebuy","订购和质量")</f>
        <v>订购和质量</v>
      </c>
      <c r="D952" t="s">
        <v>50</v>
      </c>
      <c r="E952">
        <v>2</v>
      </c>
      <c r="F952">
        <v>2.7</v>
      </c>
      <c r="G952">
        <v>12.8</v>
      </c>
      <c r="H952">
        <v>57</v>
      </c>
      <c r="I952">
        <v>135</v>
      </c>
      <c r="J952" s="1" t="s">
        <v>44</v>
      </c>
      <c r="K952">
        <v>5</v>
      </c>
      <c r="L952" t="s">
        <v>32</v>
      </c>
      <c r="M952">
        <v>2.7</v>
      </c>
      <c r="N952" t="s">
        <v>38</v>
      </c>
      <c r="O952" t="s">
        <v>39</v>
      </c>
      <c r="P952" t="s">
        <v>30</v>
      </c>
      <c r="Q952" t="s">
        <v>842</v>
      </c>
      <c r="R952" t="s">
        <v>32</v>
      </c>
      <c r="S952">
        <v>5</v>
      </c>
    </row>
    <row r="953" spans="1:19" ht="27.6" hidden="1" x14ac:dyDescent="0.25">
      <c r="A953" t="s">
        <v>2887</v>
      </c>
      <c r="B953" t="s">
        <v>2888</v>
      </c>
      <c r="C953" t="str">
        <f>HYPERLINK("https://www.ti.com.cn/product/cn/LMH6645/samplebuy","订购和质量")</f>
        <v>订购和质量</v>
      </c>
      <c r="D953" t="s">
        <v>50</v>
      </c>
      <c r="E953">
        <v>1</v>
      </c>
      <c r="F953">
        <v>2.5</v>
      </c>
      <c r="G953">
        <v>12</v>
      </c>
      <c r="H953">
        <v>40</v>
      </c>
      <c r="I953">
        <v>22</v>
      </c>
      <c r="J953" s="1" t="s">
        <v>26</v>
      </c>
      <c r="K953">
        <v>3</v>
      </c>
      <c r="L953" t="s">
        <v>32</v>
      </c>
      <c r="M953">
        <v>0.72499999999999998</v>
      </c>
      <c r="N953" t="s">
        <v>38</v>
      </c>
      <c r="O953" t="s">
        <v>39</v>
      </c>
      <c r="P953" t="s">
        <v>182</v>
      </c>
      <c r="Q953" t="s">
        <v>2889</v>
      </c>
      <c r="R953" t="s">
        <v>32</v>
      </c>
      <c r="S953">
        <v>5</v>
      </c>
    </row>
    <row r="954" spans="1:19" hidden="1" x14ac:dyDescent="0.25">
      <c r="A954" t="s">
        <v>2890</v>
      </c>
      <c r="B954" t="s">
        <v>2891</v>
      </c>
      <c r="C954" t="str">
        <f>HYPERLINK("https://www.ti.com.cn/product/cn/LMH6654/samplebuy","订购和质量")</f>
        <v>订购和质量</v>
      </c>
      <c r="D954" t="s">
        <v>50</v>
      </c>
      <c r="E954">
        <v>1</v>
      </c>
      <c r="F954">
        <v>4.5</v>
      </c>
      <c r="G954">
        <v>12</v>
      </c>
      <c r="H954">
        <v>250</v>
      </c>
      <c r="I954">
        <v>200</v>
      </c>
      <c r="J954" t="s">
        <v>127</v>
      </c>
      <c r="K954">
        <v>3</v>
      </c>
      <c r="L954" t="s">
        <v>32</v>
      </c>
      <c r="M954">
        <v>4.5</v>
      </c>
      <c r="N954" t="s">
        <v>38</v>
      </c>
      <c r="O954" t="s">
        <v>39</v>
      </c>
      <c r="P954" t="s">
        <v>182</v>
      </c>
      <c r="Q954" t="s">
        <v>2892</v>
      </c>
      <c r="R954" t="s">
        <v>32</v>
      </c>
      <c r="S954">
        <v>6</v>
      </c>
    </row>
    <row r="955" spans="1:19" ht="27.6" hidden="1" x14ac:dyDescent="0.25">
      <c r="A955" t="s">
        <v>2893</v>
      </c>
      <c r="B955" t="s">
        <v>2894</v>
      </c>
      <c r="C955" t="str">
        <f>HYPERLINK("https://www.ti.com.cn/product/cn/LMH6646/samplebuy","订购和质量")</f>
        <v>订购和质量</v>
      </c>
      <c r="D955" t="s">
        <v>50</v>
      </c>
      <c r="E955">
        <v>2</v>
      </c>
      <c r="F955">
        <v>2.5</v>
      </c>
      <c r="G955">
        <v>12</v>
      </c>
      <c r="H955">
        <v>40</v>
      </c>
      <c r="I955">
        <v>22</v>
      </c>
      <c r="J955" s="1" t="s">
        <v>26</v>
      </c>
      <c r="K955">
        <v>3</v>
      </c>
      <c r="L955" t="s">
        <v>32</v>
      </c>
      <c r="M955">
        <v>0.72499999999999998</v>
      </c>
      <c r="N955" t="s">
        <v>38</v>
      </c>
      <c r="O955" t="s">
        <v>39</v>
      </c>
      <c r="P955" t="s">
        <v>30</v>
      </c>
      <c r="Q955" t="s">
        <v>2120</v>
      </c>
      <c r="R955" t="s">
        <v>32</v>
      </c>
      <c r="S955">
        <v>5</v>
      </c>
    </row>
    <row r="956" spans="1:19" hidden="1" x14ac:dyDescent="0.25">
      <c r="A956" t="s">
        <v>2895</v>
      </c>
      <c r="B956" t="s">
        <v>2896</v>
      </c>
      <c r="C956" t="str">
        <f>HYPERLINK("https://www.ti.com.cn/product/cn/LMH6655/samplebuy","订购和质量")</f>
        <v>订购和质量</v>
      </c>
      <c r="D956" t="s">
        <v>50</v>
      </c>
      <c r="E956">
        <v>2</v>
      </c>
      <c r="F956">
        <v>4.5</v>
      </c>
      <c r="G956">
        <v>12</v>
      </c>
      <c r="H956">
        <v>250</v>
      </c>
      <c r="I956">
        <v>200</v>
      </c>
      <c r="J956" t="s">
        <v>127</v>
      </c>
      <c r="K956">
        <v>3</v>
      </c>
      <c r="L956" t="s">
        <v>32</v>
      </c>
      <c r="M956">
        <v>4.5</v>
      </c>
      <c r="N956" t="s">
        <v>38</v>
      </c>
      <c r="O956" t="s">
        <v>39</v>
      </c>
      <c r="P956" t="s">
        <v>30</v>
      </c>
      <c r="Q956" t="s">
        <v>2897</v>
      </c>
      <c r="R956" t="s">
        <v>32</v>
      </c>
      <c r="S956">
        <v>6</v>
      </c>
    </row>
    <row r="957" spans="1:19" ht="27.6" hidden="1" x14ac:dyDescent="0.25">
      <c r="A957" t="s">
        <v>2898</v>
      </c>
      <c r="B957" t="s">
        <v>2899</v>
      </c>
      <c r="C957" t="str">
        <f>HYPERLINK("https://www.ti.com.cn/product/cn/LMH6672/samplebuy","订购和质量")</f>
        <v>订购和质量</v>
      </c>
      <c r="D957" s="1" t="s">
        <v>703</v>
      </c>
      <c r="E957">
        <v>2</v>
      </c>
      <c r="F957">
        <v>5</v>
      </c>
      <c r="G957">
        <v>12</v>
      </c>
      <c r="H957">
        <v>180</v>
      </c>
      <c r="I957">
        <v>170</v>
      </c>
      <c r="J957" t="s">
        <v>127</v>
      </c>
      <c r="K957">
        <v>5.5</v>
      </c>
      <c r="L957" t="s">
        <v>313</v>
      </c>
      <c r="M957">
        <v>6.2</v>
      </c>
      <c r="N957" t="s">
        <v>38</v>
      </c>
      <c r="O957" t="s">
        <v>1153</v>
      </c>
      <c r="P957" t="s">
        <v>2336</v>
      </c>
      <c r="Q957" t="s">
        <v>676</v>
      </c>
      <c r="R957" t="s">
        <v>32</v>
      </c>
      <c r="S957">
        <v>5</v>
      </c>
    </row>
    <row r="958" spans="1:19" ht="27.6" x14ac:dyDescent="0.25">
      <c r="A958" t="s">
        <v>2900</v>
      </c>
      <c r="B958" t="s">
        <v>2901</v>
      </c>
      <c r="C958" t="str">
        <f>HYPERLINK("https://www.ti.com.cn/product/cn/LMV301/samplebuy","订购和质量")</f>
        <v>订购和质量</v>
      </c>
      <c r="D958" t="s">
        <v>25</v>
      </c>
      <c r="E958">
        <v>1</v>
      </c>
      <c r="F958">
        <v>1.8</v>
      </c>
      <c r="G958">
        <v>5</v>
      </c>
      <c r="H958">
        <v>1</v>
      </c>
      <c r="I958">
        <v>0.66</v>
      </c>
      <c r="J958" s="1" t="s">
        <v>44</v>
      </c>
      <c r="K958">
        <v>8</v>
      </c>
      <c r="L958" t="s">
        <v>32</v>
      </c>
      <c r="M958">
        <v>0.16300000000000001</v>
      </c>
      <c r="N958" t="s">
        <v>38</v>
      </c>
      <c r="O958" t="s">
        <v>39</v>
      </c>
      <c r="P958" t="s">
        <v>46</v>
      </c>
      <c r="Q958" t="s">
        <v>258</v>
      </c>
      <c r="R958" t="s">
        <v>32</v>
      </c>
      <c r="S958">
        <v>5</v>
      </c>
    </row>
    <row r="959" spans="1:19" ht="27.6" x14ac:dyDescent="0.25">
      <c r="A959" t="s">
        <v>2902</v>
      </c>
      <c r="B959" t="s">
        <v>2903</v>
      </c>
      <c r="C959" t="str">
        <f>HYPERLINK("https://www.ti.com.cn/product/cn/OPA705/samplebuy","订购和质量")</f>
        <v>订购和质量</v>
      </c>
      <c r="D959" t="s">
        <v>25</v>
      </c>
      <c r="E959">
        <v>1</v>
      </c>
      <c r="F959">
        <v>4</v>
      </c>
      <c r="G959">
        <v>12</v>
      </c>
      <c r="H959">
        <v>1</v>
      </c>
      <c r="I959">
        <v>0.6</v>
      </c>
      <c r="J959" s="1" t="s">
        <v>26</v>
      </c>
      <c r="K959">
        <v>5</v>
      </c>
      <c r="L959" t="s">
        <v>1152</v>
      </c>
      <c r="M959">
        <v>0.16</v>
      </c>
      <c r="N959" t="s">
        <v>38</v>
      </c>
      <c r="O959" t="s">
        <v>39</v>
      </c>
      <c r="P959" t="s">
        <v>2865</v>
      </c>
      <c r="Q959" t="s">
        <v>2904</v>
      </c>
      <c r="R959" t="s">
        <v>32</v>
      </c>
      <c r="S959">
        <v>4</v>
      </c>
    </row>
    <row r="960" spans="1:19" ht="27.6" x14ac:dyDescent="0.25">
      <c r="A960" t="s">
        <v>2905</v>
      </c>
      <c r="B960" t="s">
        <v>2906</v>
      </c>
      <c r="C960" t="str">
        <f>HYPERLINK("https://www.ti.com.cn/product/cn/OPA2705/samplebuy","订购和质量")</f>
        <v>订购和质量</v>
      </c>
      <c r="D960" t="s">
        <v>25</v>
      </c>
      <c r="E960">
        <v>2</v>
      </c>
      <c r="F960">
        <v>4</v>
      </c>
      <c r="G960">
        <v>12</v>
      </c>
      <c r="H960">
        <v>1</v>
      </c>
      <c r="I960">
        <v>0.6</v>
      </c>
      <c r="J960" s="1" t="s">
        <v>26</v>
      </c>
      <c r="K960">
        <v>5</v>
      </c>
      <c r="L960" t="s">
        <v>1152</v>
      </c>
      <c r="M960">
        <v>0.16</v>
      </c>
      <c r="N960" t="s">
        <v>38</v>
      </c>
      <c r="O960" t="s">
        <v>39</v>
      </c>
      <c r="P960" t="s">
        <v>1530</v>
      </c>
      <c r="Q960" t="s">
        <v>2907</v>
      </c>
      <c r="R960" t="s">
        <v>32</v>
      </c>
      <c r="S960">
        <v>4</v>
      </c>
    </row>
    <row r="961" spans="1:19" ht="27.6" x14ac:dyDescent="0.25">
      <c r="A961" t="s">
        <v>2908</v>
      </c>
      <c r="B961" t="s">
        <v>2909</v>
      </c>
      <c r="C961" t="str">
        <f>HYPERLINK("https://www.ti.com.cn/product/cn/OPA4705/samplebuy","订购和质量")</f>
        <v>订购和质量</v>
      </c>
      <c r="D961" t="s">
        <v>25</v>
      </c>
      <c r="E961">
        <v>4</v>
      </c>
      <c r="F961">
        <v>4</v>
      </c>
      <c r="G961">
        <v>12</v>
      </c>
      <c r="H961">
        <v>1</v>
      </c>
      <c r="I961">
        <v>0.6</v>
      </c>
      <c r="J961" s="1" t="s">
        <v>26</v>
      </c>
      <c r="K961">
        <v>5</v>
      </c>
      <c r="L961" t="s">
        <v>1152</v>
      </c>
      <c r="M961">
        <v>0.16</v>
      </c>
      <c r="N961" t="s">
        <v>38</v>
      </c>
      <c r="O961" t="s">
        <v>39</v>
      </c>
      <c r="P961" t="s">
        <v>94</v>
      </c>
      <c r="Q961" t="s">
        <v>2910</v>
      </c>
      <c r="R961" t="s">
        <v>32</v>
      </c>
      <c r="S961">
        <v>4</v>
      </c>
    </row>
    <row r="962" spans="1:19" ht="27.6" x14ac:dyDescent="0.25">
      <c r="A962" t="s">
        <v>2911</v>
      </c>
      <c r="B962" t="s">
        <v>2912</v>
      </c>
      <c r="C962" t="str">
        <f>HYPERLINK("https://www.ti.com.cn/product/cn/OPA704/samplebuy","订购和质量")</f>
        <v>订购和质量</v>
      </c>
      <c r="D962" t="s">
        <v>25</v>
      </c>
      <c r="E962">
        <v>1</v>
      </c>
      <c r="F962">
        <v>4</v>
      </c>
      <c r="G962">
        <v>12</v>
      </c>
      <c r="H962">
        <v>3</v>
      </c>
      <c r="I962">
        <v>3</v>
      </c>
      <c r="J962" s="1" t="s">
        <v>26</v>
      </c>
      <c r="K962">
        <v>0.75</v>
      </c>
      <c r="L962" t="s">
        <v>313</v>
      </c>
      <c r="M962">
        <v>0.16</v>
      </c>
      <c r="N962" t="s">
        <v>38</v>
      </c>
      <c r="O962" t="s">
        <v>39</v>
      </c>
      <c r="P962" t="s">
        <v>182</v>
      </c>
      <c r="Q962" t="s">
        <v>2913</v>
      </c>
      <c r="R962" t="s">
        <v>32</v>
      </c>
      <c r="S962">
        <v>4</v>
      </c>
    </row>
    <row r="963" spans="1:19" ht="27.6" x14ac:dyDescent="0.25">
      <c r="A963" t="s">
        <v>2914</v>
      </c>
      <c r="B963" t="s">
        <v>2915</v>
      </c>
      <c r="C963" t="str">
        <f>HYPERLINK("https://www.ti.com.cn/product/cn/OPA2704/samplebuy","订购和质量")</f>
        <v>订购和质量</v>
      </c>
      <c r="D963" t="s">
        <v>25</v>
      </c>
      <c r="E963">
        <v>2</v>
      </c>
      <c r="F963">
        <v>4</v>
      </c>
      <c r="G963">
        <v>12</v>
      </c>
      <c r="H963">
        <v>3</v>
      </c>
      <c r="I963">
        <v>3</v>
      </c>
      <c r="J963" s="1" t="s">
        <v>26</v>
      </c>
      <c r="K963">
        <v>0.75</v>
      </c>
      <c r="L963" t="s">
        <v>313</v>
      </c>
      <c r="M963">
        <v>0.16</v>
      </c>
      <c r="N963" t="s">
        <v>38</v>
      </c>
      <c r="O963" t="s">
        <v>39</v>
      </c>
      <c r="P963" t="s">
        <v>30</v>
      </c>
      <c r="Q963" t="s">
        <v>2916</v>
      </c>
      <c r="R963" t="s">
        <v>32</v>
      </c>
      <c r="S963">
        <v>4</v>
      </c>
    </row>
    <row r="964" spans="1:19" ht="27.6" x14ac:dyDescent="0.25">
      <c r="A964" t="s">
        <v>2917</v>
      </c>
      <c r="B964" t="s">
        <v>2918</v>
      </c>
      <c r="C964" t="str">
        <f>HYPERLINK("https://www.ti.com.cn/product/cn/OPA2703/samplebuy","订购和质量")</f>
        <v>订购和质量</v>
      </c>
      <c r="D964" t="s">
        <v>25</v>
      </c>
      <c r="E964">
        <v>2</v>
      </c>
      <c r="F964">
        <v>4</v>
      </c>
      <c r="G964">
        <v>12</v>
      </c>
      <c r="H964">
        <v>1</v>
      </c>
      <c r="I964">
        <v>0.6</v>
      </c>
      <c r="J964" s="1" t="s">
        <v>26</v>
      </c>
      <c r="K964">
        <v>0.75</v>
      </c>
      <c r="L964" t="s">
        <v>1152</v>
      </c>
      <c r="M964">
        <v>0.16</v>
      </c>
      <c r="N964" t="s">
        <v>38</v>
      </c>
      <c r="O964" t="s">
        <v>39</v>
      </c>
      <c r="P964" t="s">
        <v>30</v>
      </c>
      <c r="Q964" t="s">
        <v>2916</v>
      </c>
      <c r="R964" t="s">
        <v>32</v>
      </c>
      <c r="S964">
        <v>4</v>
      </c>
    </row>
    <row r="965" spans="1:19" ht="27.6" x14ac:dyDescent="0.25">
      <c r="A965" t="s">
        <v>2919</v>
      </c>
      <c r="B965" t="s">
        <v>2920</v>
      </c>
      <c r="C965" t="str">
        <f>HYPERLINK("https://www.ti.com.cn/product/cn/OPA4703/samplebuy","订购和质量")</f>
        <v>订购和质量</v>
      </c>
      <c r="D965" t="s">
        <v>25</v>
      </c>
      <c r="E965">
        <v>4</v>
      </c>
      <c r="F965">
        <v>4</v>
      </c>
      <c r="G965">
        <v>12</v>
      </c>
      <c r="H965">
        <v>1</v>
      </c>
      <c r="I965">
        <v>0.6</v>
      </c>
      <c r="J965" s="1" t="s">
        <v>26</v>
      </c>
      <c r="K965">
        <v>0.75</v>
      </c>
      <c r="L965" t="s">
        <v>1152</v>
      </c>
      <c r="M965">
        <v>0.16</v>
      </c>
      <c r="N965" t="s">
        <v>38</v>
      </c>
      <c r="O965" t="s">
        <v>39</v>
      </c>
      <c r="P965" t="s">
        <v>201</v>
      </c>
      <c r="Q965" t="s">
        <v>2921</v>
      </c>
      <c r="R965" t="s">
        <v>32</v>
      </c>
      <c r="S965">
        <v>4</v>
      </c>
    </row>
    <row r="966" spans="1:19" ht="27.6" x14ac:dyDescent="0.25">
      <c r="A966" t="s">
        <v>2922</v>
      </c>
      <c r="B966" t="s">
        <v>2923</v>
      </c>
      <c r="C966" t="str">
        <f>HYPERLINK("https://www.ti.com.cn/product/cn/OPA4704/samplebuy","订购和质量")</f>
        <v>订购和质量</v>
      </c>
      <c r="D966" t="s">
        <v>25</v>
      </c>
      <c r="E966">
        <v>4</v>
      </c>
      <c r="F966">
        <v>4</v>
      </c>
      <c r="G966">
        <v>12</v>
      </c>
      <c r="H966">
        <v>3</v>
      </c>
      <c r="I966">
        <v>3</v>
      </c>
      <c r="J966" s="1" t="s">
        <v>26</v>
      </c>
      <c r="K966">
        <v>0.75</v>
      </c>
      <c r="L966" t="s">
        <v>313</v>
      </c>
      <c r="M966">
        <v>0.16</v>
      </c>
      <c r="N966" t="s">
        <v>38</v>
      </c>
      <c r="O966" t="s">
        <v>39</v>
      </c>
      <c r="P966" t="s">
        <v>201</v>
      </c>
      <c r="Q966" t="s">
        <v>2921</v>
      </c>
      <c r="R966" t="s">
        <v>32</v>
      </c>
      <c r="S966">
        <v>4</v>
      </c>
    </row>
    <row r="967" spans="1:19" ht="27.6" x14ac:dyDescent="0.25">
      <c r="A967" t="s">
        <v>2924</v>
      </c>
      <c r="B967" t="s">
        <v>2925</v>
      </c>
      <c r="C967" t="str">
        <f>HYPERLINK("https://www.ti.com.cn/product/cn/LMV712-N/samplebuy","订购和质量")</f>
        <v>订购和质量</v>
      </c>
      <c r="D967" t="s">
        <v>25</v>
      </c>
      <c r="E967">
        <v>2</v>
      </c>
      <c r="F967">
        <v>2.7</v>
      </c>
      <c r="G967">
        <v>5.5</v>
      </c>
      <c r="H967">
        <v>5</v>
      </c>
      <c r="I967">
        <v>5</v>
      </c>
      <c r="J967" s="1" t="s">
        <v>26</v>
      </c>
      <c r="K967">
        <v>3</v>
      </c>
      <c r="L967" s="1" t="s">
        <v>122</v>
      </c>
      <c r="M967">
        <v>1.17</v>
      </c>
      <c r="N967" t="s">
        <v>38</v>
      </c>
      <c r="O967" t="s">
        <v>39</v>
      </c>
      <c r="P967" t="s">
        <v>2926</v>
      </c>
      <c r="Q967" t="s">
        <v>2927</v>
      </c>
      <c r="R967" t="s">
        <v>32</v>
      </c>
      <c r="S967">
        <v>5</v>
      </c>
    </row>
    <row r="968" spans="1:19" ht="27.6" x14ac:dyDescent="0.25">
      <c r="A968" t="s">
        <v>2928</v>
      </c>
      <c r="B968" t="s">
        <v>2929</v>
      </c>
      <c r="C968" t="str">
        <f>HYPERLINK("https://www.ti.com.cn/product/cn/TLV2764/samplebuy","订购和质量")</f>
        <v>订购和质量</v>
      </c>
      <c r="D968" t="s">
        <v>25</v>
      </c>
      <c r="E968">
        <v>4</v>
      </c>
      <c r="F968">
        <v>1.8</v>
      </c>
      <c r="G968">
        <v>3.6</v>
      </c>
      <c r="H968">
        <v>0.5</v>
      </c>
      <c r="I968">
        <v>0.22</v>
      </c>
      <c r="J968" s="1" t="s">
        <v>26</v>
      </c>
      <c r="K968">
        <v>3.5</v>
      </c>
      <c r="L968" t="s">
        <v>32</v>
      </c>
      <c r="M968">
        <v>0.02</v>
      </c>
      <c r="N968" t="s">
        <v>38</v>
      </c>
      <c r="O968" s="1" t="s">
        <v>2463</v>
      </c>
      <c r="P968" t="s">
        <v>1998</v>
      </c>
      <c r="Q968" t="s">
        <v>2930</v>
      </c>
      <c r="R968" t="s">
        <v>32</v>
      </c>
      <c r="S968">
        <v>9</v>
      </c>
    </row>
    <row r="969" spans="1:19" ht="27.6" x14ac:dyDescent="0.25">
      <c r="A969" t="s">
        <v>2931</v>
      </c>
      <c r="B969" t="s">
        <v>2932</v>
      </c>
      <c r="C969" t="str">
        <f>HYPERLINK("https://www.ti.com.cn/product/cn/TLV2765/samplebuy","订购和质量")</f>
        <v>订购和质量</v>
      </c>
      <c r="D969" t="s">
        <v>25</v>
      </c>
      <c r="E969">
        <v>4</v>
      </c>
      <c r="F969">
        <v>1.8</v>
      </c>
      <c r="G969">
        <v>3.6</v>
      </c>
      <c r="H969">
        <v>0.5</v>
      </c>
      <c r="I969">
        <v>0.22</v>
      </c>
      <c r="J969" s="1" t="s">
        <v>26</v>
      </c>
      <c r="K969">
        <v>3.5</v>
      </c>
      <c r="L969" t="s">
        <v>87</v>
      </c>
      <c r="M969">
        <v>0.02</v>
      </c>
      <c r="N969" t="s">
        <v>38</v>
      </c>
      <c r="O969" s="1" t="s">
        <v>2933</v>
      </c>
      <c r="P969" t="s">
        <v>2934</v>
      </c>
      <c r="Q969" t="s">
        <v>2935</v>
      </c>
      <c r="R969" t="s">
        <v>32</v>
      </c>
      <c r="S969">
        <v>9</v>
      </c>
    </row>
    <row r="970" spans="1:19" ht="27.6" hidden="1" x14ac:dyDescent="0.25">
      <c r="A970" t="s">
        <v>2936</v>
      </c>
      <c r="B970" t="s">
        <v>2937</v>
      </c>
      <c r="C970" t="str">
        <f>HYPERLINK("https://www.ti.com.cn/product/cn/OPA549/samplebuy","订购和质量")</f>
        <v>订购和质量</v>
      </c>
      <c r="D970" t="s">
        <v>385</v>
      </c>
      <c r="E970">
        <v>1</v>
      </c>
      <c r="F970">
        <v>8</v>
      </c>
      <c r="G970">
        <v>60</v>
      </c>
      <c r="H970">
        <v>0.9</v>
      </c>
      <c r="I970">
        <v>9</v>
      </c>
      <c r="J970" t="s">
        <v>127</v>
      </c>
      <c r="K970">
        <v>5</v>
      </c>
      <c r="L970" s="1" t="s">
        <v>691</v>
      </c>
      <c r="M970">
        <v>26</v>
      </c>
      <c r="N970" t="s">
        <v>38</v>
      </c>
      <c r="O970" t="s">
        <v>39</v>
      </c>
      <c r="P970" t="s">
        <v>2938</v>
      </c>
      <c r="Q970" t="s">
        <v>2939</v>
      </c>
      <c r="R970" t="s">
        <v>32</v>
      </c>
      <c r="S970">
        <v>20</v>
      </c>
    </row>
    <row r="971" spans="1:19" ht="27.6" x14ac:dyDescent="0.25">
      <c r="A971" t="s">
        <v>2940</v>
      </c>
      <c r="B971" t="s">
        <v>2941</v>
      </c>
      <c r="C971" t="str">
        <f>HYPERLINK("https://www.ti.com.cn/product/cn/TLV2463AM/samplebuy","订购和质量")</f>
        <v>订购和质量</v>
      </c>
      <c r="D971" t="s">
        <v>25</v>
      </c>
      <c r="E971">
        <v>2</v>
      </c>
      <c r="F971">
        <v>2.7</v>
      </c>
      <c r="G971">
        <v>6</v>
      </c>
      <c r="H971">
        <v>6.4</v>
      </c>
      <c r="I971">
        <v>1.6</v>
      </c>
      <c r="J971" s="1" t="s">
        <v>26</v>
      </c>
      <c r="K971">
        <v>1.5</v>
      </c>
      <c r="L971" t="s">
        <v>87</v>
      </c>
      <c r="M971">
        <v>0.55000000000000004</v>
      </c>
      <c r="N971" t="s">
        <v>1108</v>
      </c>
      <c r="O971" t="s">
        <v>100</v>
      </c>
      <c r="P971" t="s">
        <v>2512</v>
      </c>
      <c r="Q971" t="s">
        <v>2942</v>
      </c>
      <c r="R971" t="s">
        <v>32</v>
      </c>
      <c r="S971">
        <v>2</v>
      </c>
    </row>
    <row r="972" spans="1:19" ht="27.6" x14ac:dyDescent="0.25">
      <c r="A972" t="s">
        <v>2943</v>
      </c>
      <c r="B972" t="s">
        <v>2944</v>
      </c>
      <c r="C972" t="str">
        <f>HYPERLINK("https://www.ti.com.cn/product/cn/TLV2622/samplebuy","订购和质量")</f>
        <v>订购和质量</v>
      </c>
      <c r="D972" t="s">
        <v>25</v>
      </c>
      <c r="E972">
        <v>2</v>
      </c>
      <c r="F972">
        <v>2.5</v>
      </c>
      <c r="G972">
        <v>5.5</v>
      </c>
      <c r="H972">
        <v>11</v>
      </c>
      <c r="I972">
        <v>6</v>
      </c>
      <c r="J972" s="1" t="s">
        <v>2855</v>
      </c>
      <c r="K972">
        <v>3.5</v>
      </c>
      <c r="L972" t="s">
        <v>32</v>
      </c>
      <c r="M972">
        <v>0.8</v>
      </c>
      <c r="N972" t="s">
        <v>38</v>
      </c>
      <c r="O972" t="s">
        <v>29</v>
      </c>
      <c r="P972" t="s">
        <v>30</v>
      </c>
      <c r="Q972" t="s">
        <v>2945</v>
      </c>
      <c r="R972" t="s">
        <v>32</v>
      </c>
      <c r="S972">
        <v>3</v>
      </c>
    </row>
    <row r="973" spans="1:19" ht="27.6" hidden="1" x14ac:dyDescent="0.25">
      <c r="A973" t="s">
        <v>2946</v>
      </c>
      <c r="B973" t="s">
        <v>2947</v>
      </c>
      <c r="C973" t="str">
        <f>HYPERLINK("https://www.ti.com.cn/product/cn/TLV4120/samplebuy","订购和质量")</f>
        <v>订购和质量</v>
      </c>
      <c r="D973" t="s">
        <v>385</v>
      </c>
      <c r="E973">
        <v>1</v>
      </c>
      <c r="F973">
        <v>2.7</v>
      </c>
      <c r="G973">
        <v>5.5</v>
      </c>
      <c r="H973">
        <v>1.4</v>
      </c>
      <c r="I973">
        <v>1.6</v>
      </c>
      <c r="J973" s="1" t="s">
        <v>26</v>
      </c>
      <c r="K973">
        <v>3</v>
      </c>
      <c r="L973" t="s">
        <v>32</v>
      </c>
      <c r="M973">
        <v>1.4</v>
      </c>
      <c r="N973" t="s">
        <v>38</v>
      </c>
      <c r="O973" t="s">
        <v>39</v>
      </c>
      <c r="P973" t="s">
        <v>109</v>
      </c>
      <c r="Q973" t="s">
        <v>2948</v>
      </c>
      <c r="R973" t="s">
        <v>32</v>
      </c>
      <c r="S973">
        <v>4</v>
      </c>
    </row>
    <row r="974" spans="1:19" ht="27.6" hidden="1" x14ac:dyDescent="0.25">
      <c r="A974" t="s">
        <v>2949</v>
      </c>
      <c r="B974" t="s">
        <v>2950</v>
      </c>
      <c r="C974" t="str">
        <f>HYPERLINK("https://www.ti.com.cn/product/cn/TLV4111/samplebuy","订购和质量")</f>
        <v>订购和质量</v>
      </c>
      <c r="D974" t="s">
        <v>385</v>
      </c>
      <c r="E974">
        <v>1</v>
      </c>
      <c r="F974">
        <v>2.5</v>
      </c>
      <c r="G974">
        <v>6</v>
      </c>
      <c r="H974">
        <v>2.7</v>
      </c>
      <c r="I974">
        <v>1.57</v>
      </c>
      <c r="J974" s="1" t="s">
        <v>44</v>
      </c>
      <c r="K974">
        <v>3.5</v>
      </c>
      <c r="L974" t="s">
        <v>32</v>
      </c>
      <c r="M974">
        <v>0.7</v>
      </c>
      <c r="N974" t="s">
        <v>38</v>
      </c>
      <c r="O974" s="1" t="s">
        <v>2778</v>
      </c>
      <c r="P974" t="s">
        <v>624</v>
      </c>
      <c r="Q974" t="s">
        <v>274</v>
      </c>
      <c r="R974" t="s">
        <v>32</v>
      </c>
      <c r="S974">
        <v>3</v>
      </c>
    </row>
    <row r="975" spans="1:19" ht="27.6" hidden="1" x14ac:dyDescent="0.25">
      <c r="A975" t="s">
        <v>2951</v>
      </c>
      <c r="B975" t="s">
        <v>2952</v>
      </c>
      <c r="C975" t="str">
        <f>HYPERLINK("https://www.ti.com.cn/product/cn/TLV4110/samplebuy","订购和质量")</f>
        <v>订购和质量</v>
      </c>
      <c r="D975" t="s">
        <v>385</v>
      </c>
      <c r="E975">
        <v>1</v>
      </c>
      <c r="F975">
        <v>2.5</v>
      </c>
      <c r="G975">
        <v>6</v>
      </c>
      <c r="H975">
        <v>2.7</v>
      </c>
      <c r="I975">
        <v>1.57</v>
      </c>
      <c r="J975" s="1" t="s">
        <v>44</v>
      </c>
      <c r="K975">
        <v>3.5</v>
      </c>
      <c r="L975" t="s">
        <v>87</v>
      </c>
      <c r="M975">
        <v>0.7</v>
      </c>
      <c r="N975" t="s">
        <v>38</v>
      </c>
      <c r="O975" t="s">
        <v>29</v>
      </c>
      <c r="P975" t="s">
        <v>2953</v>
      </c>
      <c r="Q975" t="s">
        <v>984</v>
      </c>
      <c r="R975" t="s">
        <v>32</v>
      </c>
      <c r="S975">
        <v>3</v>
      </c>
    </row>
    <row r="976" spans="1:19" ht="27.6" hidden="1" x14ac:dyDescent="0.25">
      <c r="A976" t="s">
        <v>2954</v>
      </c>
      <c r="B976" t="s">
        <v>2955</v>
      </c>
      <c r="C976" t="str">
        <f>HYPERLINK("https://www.ti.com.cn/product/cn/TLV4113/samplebuy","订购和质量")</f>
        <v>订购和质量</v>
      </c>
      <c r="D976" t="s">
        <v>385</v>
      </c>
      <c r="E976">
        <v>2</v>
      </c>
      <c r="F976">
        <v>2.5</v>
      </c>
      <c r="G976">
        <v>6</v>
      </c>
      <c r="H976">
        <v>2.7</v>
      </c>
      <c r="I976">
        <v>1.57</v>
      </c>
      <c r="J976" s="1" t="s">
        <v>44</v>
      </c>
      <c r="K976">
        <v>3.5</v>
      </c>
      <c r="L976" t="s">
        <v>87</v>
      </c>
      <c r="M976">
        <v>0.7</v>
      </c>
      <c r="N976" t="s">
        <v>38</v>
      </c>
      <c r="O976" t="s">
        <v>29</v>
      </c>
      <c r="P976" t="s">
        <v>2956</v>
      </c>
      <c r="Q976" t="s">
        <v>2957</v>
      </c>
      <c r="R976" t="s">
        <v>32</v>
      </c>
      <c r="S976">
        <v>3</v>
      </c>
    </row>
    <row r="977" spans="1:19" ht="27.6" x14ac:dyDescent="0.25">
      <c r="A977" t="s">
        <v>2958</v>
      </c>
      <c r="B977" t="s">
        <v>2959</v>
      </c>
      <c r="C977" t="str">
        <f>HYPERLINK("https://www.ti.com.cn/product/cn/TLV2761/samplebuy","订购和质量")</f>
        <v>订购和质量</v>
      </c>
      <c r="D977" t="s">
        <v>25</v>
      </c>
      <c r="E977">
        <v>1</v>
      </c>
      <c r="F977">
        <v>1.8</v>
      </c>
      <c r="G977">
        <v>3.6</v>
      </c>
      <c r="H977">
        <v>0.5</v>
      </c>
      <c r="I977">
        <v>0.22</v>
      </c>
      <c r="J977" s="1" t="s">
        <v>26</v>
      </c>
      <c r="K977">
        <v>3.5</v>
      </c>
      <c r="L977" t="s">
        <v>32</v>
      </c>
      <c r="M977">
        <v>0.02</v>
      </c>
      <c r="N977" t="s">
        <v>38</v>
      </c>
      <c r="O977" s="1" t="s">
        <v>2463</v>
      </c>
      <c r="P977" t="s">
        <v>2865</v>
      </c>
      <c r="Q977" t="s">
        <v>2021</v>
      </c>
      <c r="R977" t="s">
        <v>32</v>
      </c>
      <c r="S977">
        <v>9</v>
      </c>
    </row>
    <row r="978" spans="1:19" ht="27.6" x14ac:dyDescent="0.25">
      <c r="A978" t="s">
        <v>2960</v>
      </c>
      <c r="B978" t="s">
        <v>2961</v>
      </c>
      <c r="C978" t="str">
        <f>HYPERLINK("https://www.ti.com.cn/product/cn/TLV2760/samplebuy","订购和质量")</f>
        <v>订购和质量</v>
      </c>
      <c r="D978" t="s">
        <v>25</v>
      </c>
      <c r="E978">
        <v>1</v>
      </c>
      <c r="F978">
        <v>1.8</v>
      </c>
      <c r="G978">
        <v>3.6</v>
      </c>
      <c r="H978">
        <v>0.5</v>
      </c>
      <c r="I978">
        <v>0.22</v>
      </c>
      <c r="J978" s="1" t="s">
        <v>26</v>
      </c>
      <c r="K978">
        <v>3.5</v>
      </c>
      <c r="L978" t="s">
        <v>87</v>
      </c>
      <c r="M978">
        <v>0.02</v>
      </c>
      <c r="N978" t="s">
        <v>38</v>
      </c>
      <c r="O978" t="s">
        <v>39</v>
      </c>
      <c r="P978" t="s">
        <v>2872</v>
      </c>
      <c r="Q978" t="s">
        <v>2962</v>
      </c>
      <c r="R978" t="s">
        <v>32</v>
      </c>
      <c r="S978">
        <v>9</v>
      </c>
    </row>
    <row r="979" spans="1:19" ht="27.6" x14ac:dyDescent="0.25">
      <c r="A979" t="s">
        <v>2963</v>
      </c>
      <c r="B979" t="s">
        <v>2964</v>
      </c>
      <c r="C979" t="str">
        <f>HYPERLINK("https://www.ti.com.cn/product/cn/OPA703/samplebuy","订购和质量")</f>
        <v>订购和质量</v>
      </c>
      <c r="D979" t="s">
        <v>25</v>
      </c>
      <c r="E979">
        <v>1</v>
      </c>
      <c r="F979">
        <v>4</v>
      </c>
      <c r="G979">
        <v>12</v>
      </c>
      <c r="H979">
        <v>1</v>
      </c>
      <c r="I979">
        <v>0.6</v>
      </c>
      <c r="J979" s="1" t="s">
        <v>26</v>
      </c>
      <c r="K979">
        <v>0.75</v>
      </c>
      <c r="L979" t="s">
        <v>1152</v>
      </c>
      <c r="M979">
        <v>0.16</v>
      </c>
      <c r="N979" t="s">
        <v>38</v>
      </c>
      <c r="O979" t="s">
        <v>39</v>
      </c>
      <c r="P979" t="s">
        <v>2865</v>
      </c>
      <c r="Q979" t="s">
        <v>2913</v>
      </c>
      <c r="R979" t="s">
        <v>32</v>
      </c>
      <c r="S979">
        <v>4</v>
      </c>
    </row>
    <row r="980" spans="1:19" ht="27.6" x14ac:dyDescent="0.25">
      <c r="A980" t="s">
        <v>2965</v>
      </c>
      <c r="B980" t="s">
        <v>2966</v>
      </c>
      <c r="C980" t="str">
        <f>HYPERLINK("https://www.ti.com.cn/product/cn/LM8272/samplebuy","订购和质量")</f>
        <v>订购和质量</v>
      </c>
      <c r="D980" t="s">
        <v>25</v>
      </c>
      <c r="E980">
        <v>2</v>
      </c>
      <c r="F980">
        <v>2.5</v>
      </c>
      <c r="G980">
        <v>24</v>
      </c>
      <c r="H980">
        <v>13</v>
      </c>
      <c r="I980">
        <v>12</v>
      </c>
      <c r="J980" s="1" t="s">
        <v>26</v>
      </c>
      <c r="K980">
        <v>5</v>
      </c>
      <c r="L980" t="s">
        <v>1152</v>
      </c>
      <c r="M980">
        <v>0.9</v>
      </c>
      <c r="N980" t="s">
        <v>38</v>
      </c>
      <c r="O980" t="s">
        <v>39</v>
      </c>
      <c r="P980" t="s">
        <v>156</v>
      </c>
      <c r="Q980" t="s">
        <v>2967</v>
      </c>
      <c r="R980" t="s">
        <v>32</v>
      </c>
      <c r="S980">
        <v>2</v>
      </c>
    </row>
    <row r="981" spans="1:19" ht="27.6" x14ac:dyDescent="0.25">
      <c r="A981" t="s">
        <v>2968</v>
      </c>
      <c r="B981" t="s">
        <v>2969</v>
      </c>
      <c r="C981" t="str">
        <f>HYPERLINK("https://www.ti.com.cn/product/cn/OPA347/samplebuy","订购和质量")</f>
        <v>订购和质量</v>
      </c>
      <c r="D981" t="s">
        <v>25</v>
      </c>
      <c r="E981">
        <v>1</v>
      </c>
      <c r="F981">
        <v>2.2999999999999998</v>
      </c>
      <c r="G981">
        <v>5.5</v>
      </c>
      <c r="H981">
        <v>0.35</v>
      </c>
      <c r="I981">
        <v>0.17</v>
      </c>
      <c r="J981" s="1" t="s">
        <v>26</v>
      </c>
      <c r="K981">
        <v>6</v>
      </c>
      <c r="L981" t="s">
        <v>32</v>
      </c>
      <c r="M981">
        <v>0.02</v>
      </c>
      <c r="N981" t="s">
        <v>38</v>
      </c>
      <c r="O981" t="s">
        <v>100</v>
      </c>
      <c r="P981" t="s">
        <v>2970</v>
      </c>
      <c r="Q981" t="s">
        <v>2971</v>
      </c>
      <c r="R981" t="s">
        <v>32</v>
      </c>
      <c r="S981">
        <v>3</v>
      </c>
    </row>
    <row r="982" spans="1:19" ht="27.6" x14ac:dyDescent="0.25">
      <c r="A982" t="s">
        <v>2972</v>
      </c>
      <c r="B982" t="s">
        <v>2973</v>
      </c>
      <c r="C982" t="str">
        <f>HYPERLINK("https://www.ti.com.cn/product/cn/OPA2347/samplebuy","订购和质量")</f>
        <v>订购和质量</v>
      </c>
      <c r="D982" t="s">
        <v>25</v>
      </c>
      <c r="E982">
        <v>2</v>
      </c>
      <c r="F982">
        <v>2.2999999999999998</v>
      </c>
      <c r="G982">
        <v>5.5</v>
      </c>
      <c r="H982">
        <v>0.35</v>
      </c>
      <c r="I982">
        <v>0.17</v>
      </c>
      <c r="J982" s="1" t="s">
        <v>26</v>
      </c>
      <c r="K982">
        <v>6</v>
      </c>
      <c r="L982" t="s">
        <v>188</v>
      </c>
      <c r="M982">
        <v>0.02</v>
      </c>
      <c r="N982" t="s">
        <v>38</v>
      </c>
      <c r="O982" t="s">
        <v>100</v>
      </c>
      <c r="P982" t="s">
        <v>2974</v>
      </c>
      <c r="Q982" t="s">
        <v>2975</v>
      </c>
      <c r="R982" t="s">
        <v>32</v>
      </c>
      <c r="S982">
        <v>3</v>
      </c>
    </row>
    <row r="983" spans="1:19" ht="27.6" x14ac:dyDescent="0.25">
      <c r="A983" t="s">
        <v>2976</v>
      </c>
      <c r="B983" t="s">
        <v>2977</v>
      </c>
      <c r="C983" t="str">
        <f>HYPERLINK("https://www.ti.com.cn/product/cn/TLV2762/samplebuy","订购和质量")</f>
        <v>订购和质量</v>
      </c>
      <c r="D983" t="s">
        <v>25</v>
      </c>
      <c r="E983">
        <v>2</v>
      </c>
      <c r="F983">
        <v>1.8</v>
      </c>
      <c r="G983">
        <v>3.6</v>
      </c>
      <c r="H983">
        <v>0.5</v>
      </c>
      <c r="I983">
        <v>0.22</v>
      </c>
      <c r="J983" s="1" t="s">
        <v>26</v>
      </c>
      <c r="K983">
        <v>3.5</v>
      </c>
      <c r="L983" t="s">
        <v>32</v>
      </c>
      <c r="M983">
        <v>0.02</v>
      </c>
      <c r="N983" t="s">
        <v>38</v>
      </c>
      <c r="O983" s="1" t="s">
        <v>2933</v>
      </c>
      <c r="P983" t="s">
        <v>30</v>
      </c>
      <c r="Q983" t="s">
        <v>2709</v>
      </c>
      <c r="R983" t="s">
        <v>32</v>
      </c>
      <c r="S983">
        <v>9</v>
      </c>
    </row>
    <row r="984" spans="1:19" ht="27.6" x14ac:dyDescent="0.25">
      <c r="A984" t="s">
        <v>2978</v>
      </c>
      <c r="B984" t="s">
        <v>2979</v>
      </c>
      <c r="C984" t="str">
        <f>HYPERLINK("https://www.ti.com.cn/product/cn/TLV2784/samplebuy","订购和质量")</f>
        <v>订购和质量</v>
      </c>
      <c r="D984" t="s">
        <v>25</v>
      </c>
      <c r="E984">
        <v>4</v>
      </c>
      <c r="F984">
        <v>1.8</v>
      </c>
      <c r="G984">
        <v>3.6</v>
      </c>
      <c r="H984">
        <v>8</v>
      </c>
      <c r="I984">
        <v>5</v>
      </c>
      <c r="J984" s="1" t="s">
        <v>26</v>
      </c>
      <c r="K984">
        <v>3</v>
      </c>
      <c r="L984" t="s">
        <v>32</v>
      </c>
      <c r="M984">
        <v>0.65</v>
      </c>
      <c r="N984" t="s">
        <v>38</v>
      </c>
      <c r="O984" s="1" t="s">
        <v>2778</v>
      </c>
      <c r="P984" t="s">
        <v>201</v>
      </c>
      <c r="Q984" t="s">
        <v>558</v>
      </c>
      <c r="R984" t="s">
        <v>32</v>
      </c>
      <c r="S984">
        <v>8</v>
      </c>
    </row>
    <row r="985" spans="1:19" ht="27.6" x14ac:dyDescent="0.25">
      <c r="A985" t="s">
        <v>2980</v>
      </c>
      <c r="B985" t="s">
        <v>2981</v>
      </c>
      <c r="C985" t="str">
        <f>HYPERLINK("https://www.ti.com.cn/product/cn/TLV2241/samplebuy","订购和质量")</f>
        <v>订购和质量</v>
      </c>
      <c r="D985" t="s">
        <v>25</v>
      </c>
      <c r="E985">
        <v>1</v>
      </c>
      <c r="F985">
        <v>2.5</v>
      </c>
      <c r="G985">
        <v>12</v>
      </c>
      <c r="H985">
        <v>5.4999999999999997E-3</v>
      </c>
      <c r="I985">
        <v>2E-3</v>
      </c>
      <c r="J985" s="1" t="s">
        <v>26</v>
      </c>
      <c r="K985">
        <v>3</v>
      </c>
      <c r="L985" t="s">
        <v>32</v>
      </c>
      <c r="M985">
        <v>9.7999999999999997E-4</v>
      </c>
      <c r="N985" t="s">
        <v>38</v>
      </c>
      <c r="O985" t="s">
        <v>29</v>
      </c>
      <c r="P985" t="s">
        <v>2865</v>
      </c>
      <c r="Q985" t="s">
        <v>2982</v>
      </c>
      <c r="R985" t="s">
        <v>32</v>
      </c>
      <c r="S985">
        <v>2</v>
      </c>
    </row>
    <row r="986" spans="1:19" ht="27.6" x14ac:dyDescent="0.25">
      <c r="A986" t="s">
        <v>2983</v>
      </c>
      <c r="B986" t="s">
        <v>2984</v>
      </c>
      <c r="C986" t="str">
        <f>HYPERLINK("https://www.ti.com.cn/product/cn/TLV2242/samplebuy","订购和质量")</f>
        <v>订购和质量</v>
      </c>
      <c r="D986" t="s">
        <v>25</v>
      </c>
      <c r="E986">
        <v>2</v>
      </c>
      <c r="F986">
        <v>2.5</v>
      </c>
      <c r="G986">
        <v>12</v>
      </c>
      <c r="H986">
        <v>5.4999999999999997E-3</v>
      </c>
      <c r="I986">
        <v>2E-3</v>
      </c>
      <c r="J986" s="1" t="s">
        <v>26</v>
      </c>
      <c r="K986">
        <v>3</v>
      </c>
      <c r="L986" t="s">
        <v>32</v>
      </c>
      <c r="M986">
        <v>9.7999999999999997E-4</v>
      </c>
      <c r="N986" t="s">
        <v>38</v>
      </c>
      <c r="O986" s="1" t="s">
        <v>2778</v>
      </c>
      <c r="P986" t="s">
        <v>1530</v>
      </c>
      <c r="Q986" t="s">
        <v>1983</v>
      </c>
      <c r="R986" t="s">
        <v>32</v>
      </c>
      <c r="S986">
        <v>2</v>
      </c>
    </row>
    <row r="987" spans="1:19" ht="27.6" x14ac:dyDescent="0.25">
      <c r="A987" t="s">
        <v>2985</v>
      </c>
      <c r="B987" t="s">
        <v>2986</v>
      </c>
      <c r="C987" t="str">
        <f>HYPERLINK("https://www.ti.com.cn/product/cn/TLV2244/samplebuy","订购和质量")</f>
        <v>订购和质量</v>
      </c>
      <c r="D987" t="s">
        <v>25</v>
      </c>
      <c r="E987">
        <v>4</v>
      </c>
      <c r="F987">
        <v>2.5</v>
      </c>
      <c r="G987">
        <v>12</v>
      </c>
      <c r="H987">
        <v>5.4999999999999997E-3</v>
      </c>
      <c r="I987">
        <v>2E-3</v>
      </c>
      <c r="J987" s="1" t="s">
        <v>26</v>
      </c>
      <c r="K987">
        <v>3</v>
      </c>
      <c r="L987" t="s">
        <v>32</v>
      </c>
      <c r="M987">
        <v>9.7999999999999997E-4</v>
      </c>
      <c r="N987" t="s">
        <v>38</v>
      </c>
      <c r="O987" t="s">
        <v>29</v>
      </c>
      <c r="P987" t="s">
        <v>201</v>
      </c>
      <c r="Q987" t="s">
        <v>2987</v>
      </c>
      <c r="R987" t="s">
        <v>32</v>
      </c>
      <c r="S987">
        <v>2</v>
      </c>
    </row>
    <row r="988" spans="1:19" ht="27.6" x14ac:dyDescent="0.25">
      <c r="A988" t="s">
        <v>2988</v>
      </c>
      <c r="B988" t="s">
        <v>2989</v>
      </c>
      <c r="C988" t="str">
        <f>HYPERLINK("https://www.ti.com.cn/product/cn/TLV2781/samplebuy","订购和质量")</f>
        <v>订购和质量</v>
      </c>
      <c r="D988" t="s">
        <v>25</v>
      </c>
      <c r="E988">
        <v>1</v>
      </c>
      <c r="F988">
        <v>1.8</v>
      </c>
      <c r="G988">
        <v>3.6</v>
      </c>
      <c r="H988">
        <v>8</v>
      </c>
      <c r="I988">
        <v>5</v>
      </c>
      <c r="J988" s="1" t="s">
        <v>26</v>
      </c>
      <c r="K988">
        <v>3</v>
      </c>
      <c r="L988" t="s">
        <v>32</v>
      </c>
      <c r="M988">
        <v>0.65</v>
      </c>
      <c r="N988" t="s">
        <v>38</v>
      </c>
      <c r="O988" s="1" t="s">
        <v>2778</v>
      </c>
      <c r="P988" t="s">
        <v>182</v>
      </c>
      <c r="Q988" t="s">
        <v>285</v>
      </c>
      <c r="R988" t="s">
        <v>32</v>
      </c>
      <c r="S988">
        <v>8</v>
      </c>
    </row>
    <row r="989" spans="1:19" ht="27.6" x14ac:dyDescent="0.25">
      <c r="A989" t="s">
        <v>2990</v>
      </c>
      <c r="B989" t="s">
        <v>2991</v>
      </c>
      <c r="C989" t="str">
        <f>HYPERLINK("https://www.ti.com.cn/product/cn/TLV2780/samplebuy","订购和质量")</f>
        <v>订购和质量</v>
      </c>
      <c r="D989" t="s">
        <v>25</v>
      </c>
      <c r="E989">
        <v>1</v>
      </c>
      <c r="F989">
        <v>1.8</v>
      </c>
      <c r="G989">
        <v>3.6</v>
      </c>
      <c r="H989">
        <v>8</v>
      </c>
      <c r="I989">
        <v>5</v>
      </c>
      <c r="J989" s="1" t="s">
        <v>26</v>
      </c>
      <c r="K989">
        <v>3</v>
      </c>
      <c r="L989" t="s">
        <v>87</v>
      </c>
      <c r="M989">
        <v>0.65</v>
      </c>
      <c r="N989" t="s">
        <v>38</v>
      </c>
      <c r="O989" s="1" t="s">
        <v>2778</v>
      </c>
      <c r="P989" t="s">
        <v>1898</v>
      </c>
      <c r="Q989" t="s">
        <v>2907</v>
      </c>
      <c r="R989" t="s">
        <v>32</v>
      </c>
      <c r="S989">
        <v>8</v>
      </c>
    </row>
    <row r="990" spans="1:19" ht="27.6" x14ac:dyDescent="0.25">
      <c r="A990" t="s">
        <v>2992</v>
      </c>
      <c r="B990" t="s">
        <v>2993</v>
      </c>
      <c r="C990" t="str">
        <f>HYPERLINK("https://www.ti.com.cn/product/cn/TLV2462AM/samplebuy","订购和质量")</f>
        <v>订购和质量</v>
      </c>
      <c r="D990" t="s">
        <v>25</v>
      </c>
      <c r="E990">
        <v>2</v>
      </c>
      <c r="F990">
        <v>2.7</v>
      </c>
      <c r="G990">
        <v>6</v>
      </c>
      <c r="H990">
        <v>6.4</v>
      </c>
      <c r="I990">
        <v>1.6</v>
      </c>
      <c r="J990" s="1" t="s">
        <v>26</v>
      </c>
      <c r="K990">
        <v>1.5</v>
      </c>
      <c r="L990" t="s">
        <v>32</v>
      </c>
      <c r="M990">
        <v>0.55000000000000004</v>
      </c>
      <c r="N990" t="s">
        <v>1108</v>
      </c>
      <c r="O990" t="s">
        <v>100</v>
      </c>
      <c r="P990" t="s">
        <v>2994</v>
      </c>
      <c r="Q990" t="s">
        <v>2995</v>
      </c>
      <c r="R990" t="s">
        <v>32</v>
      </c>
      <c r="S990">
        <v>2</v>
      </c>
    </row>
    <row r="991" spans="1:19" ht="27.6" x14ac:dyDescent="0.25">
      <c r="A991" t="s">
        <v>2996</v>
      </c>
      <c r="B991" t="s">
        <v>2997</v>
      </c>
      <c r="C991" t="str">
        <f>HYPERLINK("https://www.ti.com.cn/product/cn/TLV2462M/samplebuy","订购和质量")</f>
        <v>订购和质量</v>
      </c>
      <c r="D991" t="s">
        <v>25</v>
      </c>
      <c r="E991">
        <v>2</v>
      </c>
      <c r="F991">
        <v>2.7</v>
      </c>
      <c r="G991">
        <v>6</v>
      </c>
      <c r="H991">
        <v>6.4</v>
      </c>
      <c r="I991">
        <v>1.6</v>
      </c>
      <c r="J991" s="1" t="s">
        <v>26</v>
      </c>
      <c r="K991">
        <v>2</v>
      </c>
      <c r="L991" t="s">
        <v>32</v>
      </c>
      <c r="M991">
        <v>0.55000000000000004</v>
      </c>
      <c r="N991" t="s">
        <v>1108</v>
      </c>
      <c r="O991" t="s">
        <v>100</v>
      </c>
      <c r="P991" t="s">
        <v>1412</v>
      </c>
      <c r="Q991" t="s">
        <v>2998</v>
      </c>
      <c r="R991" t="s">
        <v>32</v>
      </c>
      <c r="S991">
        <v>2</v>
      </c>
    </row>
    <row r="992" spans="1:19" ht="27.6" x14ac:dyDescent="0.25">
      <c r="A992" t="s">
        <v>2999</v>
      </c>
      <c r="B992" t="s">
        <v>3000</v>
      </c>
      <c r="C992" t="str">
        <f>HYPERLINK("https://www.ti.com.cn/product/cn/OPA349/samplebuy","订购和质量")</f>
        <v>订购和质量</v>
      </c>
      <c r="D992" t="s">
        <v>25</v>
      </c>
      <c r="E992">
        <v>1</v>
      </c>
      <c r="F992">
        <v>1.8</v>
      </c>
      <c r="G992">
        <v>5.5</v>
      </c>
      <c r="H992">
        <v>7.0000000000000007E-2</v>
      </c>
      <c r="I992">
        <v>0.02</v>
      </c>
      <c r="J992" s="1" t="s">
        <v>26</v>
      </c>
      <c r="K992">
        <v>10</v>
      </c>
      <c r="L992" t="s">
        <v>32</v>
      </c>
      <c r="M992">
        <v>1E-3</v>
      </c>
      <c r="N992" t="s">
        <v>38</v>
      </c>
      <c r="O992" s="1" t="s">
        <v>2463</v>
      </c>
      <c r="P992" t="s">
        <v>281</v>
      </c>
      <c r="Q992" t="s">
        <v>3001</v>
      </c>
      <c r="R992" t="s">
        <v>32</v>
      </c>
      <c r="S992">
        <v>15</v>
      </c>
    </row>
    <row r="993" spans="1:19" ht="27.6" x14ac:dyDescent="0.25">
      <c r="A993" t="s">
        <v>3002</v>
      </c>
      <c r="B993" t="s">
        <v>3003</v>
      </c>
      <c r="C993" t="str">
        <f>HYPERLINK("https://www.ti.com.cn/product/cn/OPA2349/samplebuy","订购和质量")</f>
        <v>订购和质量</v>
      </c>
      <c r="D993" t="s">
        <v>25</v>
      </c>
      <c r="E993">
        <v>2</v>
      </c>
      <c r="F993">
        <v>1.8</v>
      </c>
      <c r="G993">
        <v>5.5</v>
      </c>
      <c r="H993">
        <v>7.0000000000000007E-2</v>
      </c>
      <c r="I993">
        <v>0.02</v>
      </c>
      <c r="J993" s="1" t="s">
        <v>26</v>
      </c>
      <c r="K993">
        <v>10</v>
      </c>
      <c r="L993" t="s">
        <v>32</v>
      </c>
      <c r="M993">
        <v>1E-3</v>
      </c>
      <c r="N993" t="s">
        <v>38</v>
      </c>
      <c r="O993" t="s">
        <v>100</v>
      </c>
      <c r="P993" t="s">
        <v>2068</v>
      </c>
      <c r="Q993" t="s">
        <v>842</v>
      </c>
      <c r="R993" t="s">
        <v>32</v>
      </c>
      <c r="S993">
        <v>15</v>
      </c>
    </row>
    <row r="994" spans="1:19" hidden="1" x14ac:dyDescent="0.25">
      <c r="A994" t="s">
        <v>3004</v>
      </c>
      <c r="B994" t="s">
        <v>3005</v>
      </c>
      <c r="C994" t="str">
        <f>HYPERLINK("https://www.ti.com.cn/product/cn/OPA452/samplebuy","订购和质量")</f>
        <v>订购和质量</v>
      </c>
      <c r="D994" t="s">
        <v>385</v>
      </c>
      <c r="E994">
        <v>1</v>
      </c>
      <c r="F994">
        <v>20</v>
      </c>
      <c r="G994">
        <v>80</v>
      </c>
      <c r="H994">
        <v>1.8</v>
      </c>
      <c r="I994">
        <v>7.2</v>
      </c>
      <c r="J994" t="s">
        <v>36</v>
      </c>
      <c r="K994">
        <v>3</v>
      </c>
      <c r="L994" t="s">
        <v>32</v>
      </c>
      <c r="M994">
        <v>5.5</v>
      </c>
      <c r="N994" t="s">
        <v>38</v>
      </c>
      <c r="O994" t="s">
        <v>29</v>
      </c>
      <c r="P994" t="s">
        <v>3006</v>
      </c>
      <c r="Q994" t="s">
        <v>1519</v>
      </c>
      <c r="R994" t="s">
        <v>32</v>
      </c>
      <c r="S994">
        <v>5</v>
      </c>
    </row>
    <row r="995" spans="1:19" hidden="1" x14ac:dyDescent="0.25">
      <c r="A995" t="s">
        <v>3007</v>
      </c>
      <c r="B995" t="s">
        <v>3008</v>
      </c>
      <c r="C995" t="str">
        <f>HYPERLINK("https://www.ti.com.cn/product/cn/OPA453/samplebuy","订购和质量")</f>
        <v>订购和质量</v>
      </c>
      <c r="D995" t="s">
        <v>385</v>
      </c>
      <c r="E995">
        <v>1</v>
      </c>
      <c r="F995">
        <v>20</v>
      </c>
      <c r="G995">
        <v>80</v>
      </c>
      <c r="H995">
        <v>7.5</v>
      </c>
      <c r="I995">
        <v>23</v>
      </c>
      <c r="J995" t="s">
        <v>36</v>
      </c>
      <c r="K995">
        <v>3</v>
      </c>
      <c r="L995" t="s">
        <v>313</v>
      </c>
      <c r="M995">
        <v>5.5</v>
      </c>
      <c r="N995" t="s">
        <v>38</v>
      </c>
      <c r="O995" t="s">
        <v>29</v>
      </c>
      <c r="P995" t="s">
        <v>3009</v>
      </c>
      <c r="Q995" t="s">
        <v>3010</v>
      </c>
      <c r="R995" t="s">
        <v>32</v>
      </c>
      <c r="S995">
        <v>5</v>
      </c>
    </row>
    <row r="996" spans="1:19" ht="27.6" x14ac:dyDescent="0.25">
      <c r="A996" t="s">
        <v>3011</v>
      </c>
      <c r="B996" t="s">
        <v>3012</v>
      </c>
      <c r="C996" t="str">
        <f>HYPERLINK("https://www.ti.com.cn/product/cn/TLV2460M/samplebuy","订购和质量")</f>
        <v>订购和质量</v>
      </c>
      <c r="D996" t="s">
        <v>25</v>
      </c>
      <c r="E996">
        <v>1</v>
      </c>
      <c r="F996">
        <v>2.7</v>
      </c>
      <c r="G996">
        <v>6</v>
      </c>
      <c r="H996">
        <v>6.4</v>
      </c>
      <c r="I996">
        <v>1.6</v>
      </c>
      <c r="J996" s="1" t="s">
        <v>26</v>
      </c>
      <c r="K996">
        <v>2</v>
      </c>
      <c r="L996" t="s">
        <v>87</v>
      </c>
      <c r="M996">
        <v>0.55000000000000004</v>
      </c>
      <c r="N996" t="s">
        <v>1108</v>
      </c>
      <c r="O996" t="s">
        <v>100</v>
      </c>
      <c r="P996" t="s">
        <v>1412</v>
      </c>
      <c r="Q996" t="s">
        <v>3013</v>
      </c>
      <c r="R996" t="s">
        <v>32</v>
      </c>
      <c r="S996">
        <v>2</v>
      </c>
    </row>
    <row r="997" spans="1:19" ht="27.6" x14ac:dyDescent="0.25">
      <c r="A997" t="s">
        <v>3014</v>
      </c>
      <c r="B997" t="s">
        <v>3015</v>
      </c>
      <c r="C997" t="str">
        <f>HYPERLINK("https://www.ti.com.cn/product/cn/TLV2461M/samplebuy","订购和质量")</f>
        <v>订购和质量</v>
      </c>
      <c r="D997" t="s">
        <v>25</v>
      </c>
      <c r="E997">
        <v>1</v>
      </c>
      <c r="F997">
        <v>2.7</v>
      </c>
      <c r="G997">
        <v>6</v>
      </c>
      <c r="H997">
        <v>6.4</v>
      </c>
      <c r="I997">
        <v>1.6</v>
      </c>
      <c r="J997" s="1" t="s">
        <v>26</v>
      </c>
      <c r="K997">
        <v>2</v>
      </c>
      <c r="L997" t="s">
        <v>32</v>
      </c>
      <c r="M997">
        <v>0.55000000000000004</v>
      </c>
      <c r="N997" t="s">
        <v>1108</v>
      </c>
      <c r="O997" t="s">
        <v>100</v>
      </c>
      <c r="P997" t="s">
        <v>1412</v>
      </c>
      <c r="Q997" t="s">
        <v>3016</v>
      </c>
      <c r="R997" t="s">
        <v>32</v>
      </c>
      <c r="S997">
        <v>2</v>
      </c>
    </row>
    <row r="998" spans="1:19" ht="27.6" x14ac:dyDescent="0.25">
      <c r="A998" t="s">
        <v>3017</v>
      </c>
      <c r="B998" t="s">
        <v>3018</v>
      </c>
      <c r="C998" t="str">
        <f>HYPERLINK("https://www.ti.com.cn/product/cn/TLV2401/samplebuy","订购和质量")</f>
        <v>订购和质量</v>
      </c>
      <c r="D998" t="s">
        <v>25</v>
      </c>
      <c r="E998">
        <v>1</v>
      </c>
      <c r="F998">
        <v>2.5</v>
      </c>
      <c r="G998">
        <v>16</v>
      </c>
      <c r="H998">
        <v>5.4999999999999997E-3</v>
      </c>
      <c r="I998">
        <v>2.5000000000000001E-3</v>
      </c>
      <c r="J998" s="1" t="s">
        <v>26</v>
      </c>
      <c r="K998">
        <v>1.2</v>
      </c>
      <c r="L998" t="s">
        <v>32</v>
      </c>
      <c r="M998">
        <v>8.8000000000000003E-4</v>
      </c>
      <c r="N998" t="s">
        <v>38</v>
      </c>
      <c r="O998" s="1" t="s">
        <v>2778</v>
      </c>
      <c r="P998" t="s">
        <v>2865</v>
      </c>
      <c r="Q998" t="s">
        <v>3019</v>
      </c>
      <c r="R998" t="s">
        <v>32</v>
      </c>
      <c r="S998">
        <v>3</v>
      </c>
    </row>
    <row r="999" spans="1:19" ht="27.6" x14ac:dyDescent="0.25">
      <c r="A999" t="s">
        <v>3020</v>
      </c>
      <c r="B999" t="s">
        <v>3021</v>
      </c>
      <c r="C999" t="str">
        <f>HYPERLINK("https://www.ti.com.cn/product/cn/TLV2763/samplebuy","订购和质量")</f>
        <v>订购和质量</v>
      </c>
      <c r="D999" t="s">
        <v>25</v>
      </c>
      <c r="E999">
        <v>2</v>
      </c>
      <c r="F999">
        <v>1.8</v>
      </c>
      <c r="G999">
        <v>3.6</v>
      </c>
      <c r="H999">
        <v>0.5</v>
      </c>
      <c r="I999">
        <v>0.22</v>
      </c>
      <c r="J999" s="1" t="s">
        <v>26</v>
      </c>
      <c r="K999">
        <v>3.5</v>
      </c>
      <c r="L999" t="s">
        <v>87</v>
      </c>
      <c r="M999">
        <v>0.02</v>
      </c>
      <c r="N999" t="s">
        <v>38</v>
      </c>
      <c r="O999" t="s">
        <v>39</v>
      </c>
      <c r="P999" t="s">
        <v>1113</v>
      </c>
      <c r="Q999" t="s">
        <v>1536</v>
      </c>
      <c r="R999" t="s">
        <v>32</v>
      </c>
      <c r="S999">
        <v>9</v>
      </c>
    </row>
    <row r="1000" spans="1:19" ht="27.6" x14ac:dyDescent="0.25">
      <c r="A1000" t="s">
        <v>3022</v>
      </c>
      <c r="B1000" t="s">
        <v>3023</v>
      </c>
      <c r="C1000" t="str">
        <f>HYPERLINK("https://www.ti.com.cn/product/cn/TLV2402/samplebuy","订购和质量")</f>
        <v>订购和质量</v>
      </c>
      <c r="D1000" t="s">
        <v>25</v>
      </c>
      <c r="E1000">
        <v>2</v>
      </c>
      <c r="F1000">
        <v>2.5</v>
      </c>
      <c r="G1000">
        <v>16</v>
      </c>
      <c r="H1000">
        <v>5.4999999999999997E-3</v>
      </c>
      <c r="I1000">
        <v>2.5000000000000001E-3</v>
      </c>
      <c r="J1000" s="1" t="s">
        <v>26</v>
      </c>
      <c r="K1000">
        <v>1.2</v>
      </c>
      <c r="L1000" t="s">
        <v>32</v>
      </c>
      <c r="M1000">
        <v>8.8000000000000003E-4</v>
      </c>
      <c r="N1000" t="s">
        <v>38</v>
      </c>
      <c r="O1000" s="1" t="s">
        <v>2778</v>
      </c>
      <c r="P1000" t="s">
        <v>1530</v>
      </c>
      <c r="Q1000" t="s">
        <v>3024</v>
      </c>
      <c r="R1000" t="s">
        <v>32</v>
      </c>
      <c r="S1000">
        <v>3</v>
      </c>
    </row>
    <row r="1001" spans="1:19" ht="27.6" x14ac:dyDescent="0.25">
      <c r="A1001" t="s">
        <v>3025</v>
      </c>
      <c r="B1001" t="s">
        <v>3026</v>
      </c>
      <c r="C1001" t="str">
        <f>HYPERLINK("https://www.ti.com.cn/product/cn/LMV710-N/samplebuy","订购和质量")</f>
        <v>订购和质量</v>
      </c>
      <c r="D1001" t="s">
        <v>25</v>
      </c>
      <c r="E1001">
        <v>1</v>
      </c>
      <c r="F1001">
        <v>2.7</v>
      </c>
      <c r="G1001">
        <v>5</v>
      </c>
      <c r="H1001">
        <v>5</v>
      </c>
      <c r="I1001">
        <v>5</v>
      </c>
      <c r="J1001" s="1" t="s">
        <v>26</v>
      </c>
      <c r="K1001">
        <v>3</v>
      </c>
      <c r="L1001" t="s">
        <v>32</v>
      </c>
      <c r="M1001">
        <v>1.17</v>
      </c>
      <c r="N1001" t="s">
        <v>38</v>
      </c>
      <c r="O1001" t="s">
        <v>39</v>
      </c>
      <c r="P1001" t="s">
        <v>79</v>
      </c>
      <c r="Q1001" t="s">
        <v>3027</v>
      </c>
      <c r="R1001" t="s">
        <v>32</v>
      </c>
      <c r="S1001">
        <v>5</v>
      </c>
    </row>
    <row r="1002" spans="1:19" ht="27.6" x14ac:dyDescent="0.25">
      <c r="A1002" t="s">
        <v>3028</v>
      </c>
      <c r="B1002" t="s">
        <v>3029</v>
      </c>
      <c r="C1002" t="str">
        <f>HYPERLINK("https://www.ti.com.cn/product/cn/OPA344/samplebuy","订购和质量")</f>
        <v>订购和质量</v>
      </c>
      <c r="D1002" t="s">
        <v>25</v>
      </c>
      <c r="E1002">
        <v>1</v>
      </c>
      <c r="F1002">
        <v>2.5</v>
      </c>
      <c r="G1002">
        <v>5.5</v>
      </c>
      <c r="H1002">
        <v>1</v>
      </c>
      <c r="I1002">
        <v>0.8</v>
      </c>
      <c r="J1002" s="1" t="s">
        <v>26</v>
      </c>
      <c r="K1002">
        <v>1</v>
      </c>
      <c r="L1002" t="s">
        <v>32</v>
      </c>
      <c r="M1002">
        <v>0.15</v>
      </c>
      <c r="N1002" t="s">
        <v>38</v>
      </c>
      <c r="O1002" t="s">
        <v>39</v>
      </c>
      <c r="P1002" t="s">
        <v>2865</v>
      </c>
      <c r="Q1002" t="s">
        <v>2904</v>
      </c>
      <c r="R1002" t="s">
        <v>32</v>
      </c>
      <c r="S1002">
        <v>3</v>
      </c>
    </row>
    <row r="1003" spans="1:19" ht="27.6" x14ac:dyDescent="0.25">
      <c r="A1003" t="s">
        <v>3030</v>
      </c>
      <c r="B1003" t="s">
        <v>3031</v>
      </c>
      <c r="C1003" t="str">
        <f>HYPERLINK("https://www.ti.com.cn/product/cn/OPA345/samplebuy","订购和质量")</f>
        <v>订购和质量</v>
      </c>
      <c r="D1003" t="s">
        <v>25</v>
      </c>
      <c r="E1003">
        <v>1</v>
      </c>
      <c r="F1003">
        <v>2.5</v>
      </c>
      <c r="G1003">
        <v>5.5</v>
      </c>
      <c r="H1003">
        <v>3</v>
      </c>
      <c r="I1003">
        <v>2</v>
      </c>
      <c r="J1003" s="1" t="s">
        <v>26</v>
      </c>
      <c r="K1003">
        <v>1</v>
      </c>
      <c r="L1003" t="s">
        <v>313</v>
      </c>
      <c r="M1003">
        <v>0.15</v>
      </c>
      <c r="N1003" t="s">
        <v>38</v>
      </c>
      <c r="O1003" t="s">
        <v>39</v>
      </c>
      <c r="P1003" t="s">
        <v>182</v>
      </c>
      <c r="Q1003" t="s">
        <v>2904</v>
      </c>
      <c r="R1003" t="s">
        <v>32</v>
      </c>
      <c r="S1003">
        <v>3</v>
      </c>
    </row>
    <row r="1004" spans="1:19" ht="27.6" x14ac:dyDescent="0.25">
      <c r="A1004" t="s">
        <v>3032</v>
      </c>
      <c r="B1004" t="s">
        <v>3033</v>
      </c>
      <c r="C1004" t="str">
        <f>HYPERLINK("https://www.ti.com.cn/product/cn/OPA2345/samplebuy","订购和质量")</f>
        <v>订购和质量</v>
      </c>
      <c r="D1004" t="s">
        <v>25</v>
      </c>
      <c r="E1004">
        <v>2</v>
      </c>
      <c r="F1004">
        <v>2.5</v>
      </c>
      <c r="G1004">
        <v>5.5</v>
      </c>
      <c r="H1004">
        <v>3</v>
      </c>
      <c r="I1004">
        <v>2</v>
      </c>
      <c r="J1004" s="1" t="s">
        <v>26</v>
      </c>
      <c r="K1004">
        <v>1</v>
      </c>
      <c r="L1004" t="s">
        <v>313</v>
      </c>
      <c r="M1004">
        <v>0.15</v>
      </c>
      <c r="N1004" t="s">
        <v>38</v>
      </c>
      <c r="O1004" t="s">
        <v>39</v>
      </c>
      <c r="P1004" t="s">
        <v>30</v>
      </c>
      <c r="Q1004" t="s">
        <v>3034</v>
      </c>
      <c r="R1004" t="s">
        <v>32</v>
      </c>
      <c r="S1004">
        <v>3</v>
      </c>
    </row>
    <row r="1005" spans="1:19" ht="27.6" x14ac:dyDescent="0.25">
      <c r="A1005" t="s">
        <v>3035</v>
      </c>
      <c r="B1005" t="s">
        <v>3036</v>
      </c>
      <c r="C1005" t="str">
        <f>HYPERLINK("https://www.ti.com.cn/product/cn/OPA2344/samplebuy","订购和质量")</f>
        <v>订购和质量</v>
      </c>
      <c r="D1005" t="s">
        <v>25</v>
      </c>
      <c r="E1005">
        <v>2</v>
      </c>
      <c r="F1005">
        <v>2.5</v>
      </c>
      <c r="G1005">
        <v>5.5</v>
      </c>
      <c r="H1005">
        <v>1</v>
      </c>
      <c r="I1005">
        <v>0.8</v>
      </c>
      <c r="J1005" s="1" t="s">
        <v>26</v>
      </c>
      <c r="K1005">
        <v>1</v>
      </c>
      <c r="L1005" t="s">
        <v>32</v>
      </c>
      <c r="M1005">
        <v>0.15</v>
      </c>
      <c r="N1005" t="s">
        <v>38</v>
      </c>
      <c r="O1005" t="s">
        <v>39</v>
      </c>
      <c r="P1005" t="s">
        <v>30</v>
      </c>
      <c r="Q1005" t="s">
        <v>3037</v>
      </c>
      <c r="R1005" t="s">
        <v>32</v>
      </c>
      <c r="S1005">
        <v>3</v>
      </c>
    </row>
    <row r="1006" spans="1:19" ht="27.6" x14ac:dyDescent="0.25">
      <c r="A1006" t="s">
        <v>3038</v>
      </c>
      <c r="B1006" t="s">
        <v>3039</v>
      </c>
      <c r="C1006" t="str">
        <f>HYPERLINK("https://www.ti.com.cn/product/cn/OPA4344/samplebuy","订购和质量")</f>
        <v>订购和质量</v>
      </c>
      <c r="D1006" t="s">
        <v>25</v>
      </c>
      <c r="E1006">
        <v>4</v>
      </c>
      <c r="F1006">
        <v>2.5</v>
      </c>
      <c r="G1006">
        <v>5.5</v>
      </c>
      <c r="H1006">
        <v>1</v>
      </c>
      <c r="I1006">
        <v>0.8</v>
      </c>
      <c r="J1006" s="1" t="s">
        <v>26</v>
      </c>
      <c r="K1006">
        <v>1</v>
      </c>
      <c r="L1006" t="s">
        <v>32</v>
      </c>
      <c r="M1006">
        <v>0.15</v>
      </c>
      <c r="N1006" t="s">
        <v>38</v>
      </c>
      <c r="O1006" t="s">
        <v>39</v>
      </c>
      <c r="P1006" t="s">
        <v>201</v>
      </c>
      <c r="Q1006" t="s">
        <v>3040</v>
      </c>
      <c r="R1006" t="s">
        <v>32</v>
      </c>
      <c r="S1006">
        <v>3</v>
      </c>
    </row>
    <row r="1007" spans="1:19" ht="27.6" x14ac:dyDescent="0.25">
      <c r="A1007" t="s">
        <v>3041</v>
      </c>
      <c r="B1007" t="s">
        <v>3042</v>
      </c>
      <c r="C1007" t="str">
        <f>HYPERLINK("https://www.ti.com.cn/product/cn/TLV2783/samplebuy","订购和质量")</f>
        <v>订购和质量</v>
      </c>
      <c r="D1007" t="s">
        <v>25</v>
      </c>
      <c r="E1007">
        <v>2</v>
      </c>
      <c r="F1007">
        <v>1.8</v>
      </c>
      <c r="G1007">
        <v>3.6</v>
      </c>
      <c r="H1007">
        <v>8</v>
      </c>
      <c r="I1007">
        <v>5</v>
      </c>
      <c r="J1007" s="1" t="s">
        <v>26</v>
      </c>
      <c r="K1007">
        <v>3</v>
      </c>
      <c r="L1007" t="s">
        <v>87</v>
      </c>
      <c r="M1007">
        <v>0.65</v>
      </c>
      <c r="N1007" t="s">
        <v>38</v>
      </c>
      <c r="O1007" t="s">
        <v>29</v>
      </c>
      <c r="P1007" t="s">
        <v>3043</v>
      </c>
      <c r="Q1007" t="s">
        <v>3044</v>
      </c>
      <c r="R1007" t="s">
        <v>32</v>
      </c>
      <c r="S1007">
        <v>8</v>
      </c>
    </row>
    <row r="1008" spans="1:19" ht="27.6" x14ac:dyDescent="0.25">
      <c r="A1008" t="s">
        <v>3045</v>
      </c>
      <c r="B1008" t="s">
        <v>3046</v>
      </c>
      <c r="C1008" t="str">
        <f>HYPERLINK("https://www.ti.com.cn/product/cn/TLV2782/samplebuy","订购和质量")</f>
        <v>订购和质量</v>
      </c>
      <c r="D1008" t="s">
        <v>25</v>
      </c>
      <c r="E1008">
        <v>2</v>
      </c>
      <c r="F1008">
        <v>1.8</v>
      </c>
      <c r="G1008">
        <v>3.6</v>
      </c>
      <c r="H1008">
        <v>8</v>
      </c>
      <c r="I1008">
        <v>5</v>
      </c>
      <c r="J1008" s="1" t="s">
        <v>26</v>
      </c>
      <c r="K1008">
        <v>3</v>
      </c>
      <c r="L1008" t="s">
        <v>32</v>
      </c>
      <c r="M1008">
        <v>0.65</v>
      </c>
      <c r="N1008" t="s">
        <v>38</v>
      </c>
      <c r="O1008" s="1" t="s">
        <v>3047</v>
      </c>
      <c r="P1008" t="s">
        <v>1530</v>
      </c>
      <c r="Q1008" t="s">
        <v>3048</v>
      </c>
      <c r="R1008" t="s">
        <v>32</v>
      </c>
      <c r="S1008">
        <v>8</v>
      </c>
    </row>
    <row r="1009" spans="1:19" hidden="1" x14ac:dyDescent="0.25">
      <c r="A1009" t="s">
        <v>3049</v>
      </c>
      <c r="B1009" t="s">
        <v>3050</v>
      </c>
      <c r="C1009" t="str">
        <f>HYPERLINK("https://www.ti.com.cn/product/cn/THS4031M/samplebuy","订购和质量")</f>
        <v>订购和质量</v>
      </c>
      <c r="D1009" t="s">
        <v>50</v>
      </c>
      <c r="E1009">
        <v>1</v>
      </c>
      <c r="F1009">
        <v>10</v>
      </c>
      <c r="G1009">
        <v>30</v>
      </c>
      <c r="H1009">
        <v>200</v>
      </c>
      <c r="I1009">
        <v>100</v>
      </c>
      <c r="J1009" t="s">
        <v>36</v>
      </c>
      <c r="K1009">
        <v>2</v>
      </c>
      <c r="L1009" t="s">
        <v>32</v>
      </c>
      <c r="M1009">
        <v>8.5</v>
      </c>
      <c r="N1009" t="s">
        <v>1108</v>
      </c>
      <c r="O1009" t="s">
        <v>100</v>
      </c>
      <c r="P1009" t="s">
        <v>3051</v>
      </c>
      <c r="Q1009" t="s">
        <v>3052</v>
      </c>
      <c r="R1009" t="s">
        <v>32</v>
      </c>
      <c r="S1009">
        <v>2</v>
      </c>
    </row>
    <row r="1010" spans="1:19" hidden="1" x14ac:dyDescent="0.25">
      <c r="A1010" t="s">
        <v>3053</v>
      </c>
      <c r="B1010" t="s">
        <v>3054</v>
      </c>
      <c r="C1010" t="str">
        <f>HYPERLINK("https://www.ti.com.cn/product/cn/THS4051M/samplebuy","订购和质量")</f>
        <v>订购和质量</v>
      </c>
      <c r="D1010" t="s">
        <v>50</v>
      </c>
      <c r="E1010">
        <v>1</v>
      </c>
      <c r="F1010">
        <v>9</v>
      </c>
      <c r="G1010">
        <v>32</v>
      </c>
      <c r="H1010">
        <v>70</v>
      </c>
      <c r="I1010">
        <v>240</v>
      </c>
      <c r="J1010" t="s">
        <v>36</v>
      </c>
      <c r="K1010">
        <v>10</v>
      </c>
      <c r="L1010" t="s">
        <v>32</v>
      </c>
      <c r="M1010">
        <v>8.5</v>
      </c>
      <c r="N1010" t="s">
        <v>1108</v>
      </c>
      <c r="O1010" t="s">
        <v>100</v>
      </c>
      <c r="P1010" t="s">
        <v>3051</v>
      </c>
      <c r="Q1010" t="s">
        <v>3055</v>
      </c>
      <c r="R1010" t="s">
        <v>32</v>
      </c>
      <c r="S1010">
        <v>15</v>
      </c>
    </row>
    <row r="1011" spans="1:19" hidden="1" x14ac:dyDescent="0.25">
      <c r="A1011" t="s">
        <v>3056</v>
      </c>
      <c r="B1011" t="s">
        <v>3057</v>
      </c>
      <c r="C1011" t="str">
        <f>HYPERLINK("https://www.ti.com.cn/product/cn/LM7372/samplebuy","订购和质量")</f>
        <v>订购和质量</v>
      </c>
      <c r="D1011" t="s">
        <v>50</v>
      </c>
      <c r="E1011">
        <v>2</v>
      </c>
      <c r="F1011">
        <v>9</v>
      </c>
      <c r="G1011">
        <v>36</v>
      </c>
      <c r="H1011">
        <v>120</v>
      </c>
      <c r="I1011">
        <v>3000</v>
      </c>
      <c r="J1011" t="s">
        <v>36</v>
      </c>
      <c r="K1011">
        <v>8</v>
      </c>
      <c r="L1011" t="s">
        <v>313</v>
      </c>
      <c r="M1011">
        <v>6.5</v>
      </c>
      <c r="N1011" t="s">
        <v>38</v>
      </c>
      <c r="O1011" t="s">
        <v>39</v>
      </c>
      <c r="P1011" t="s">
        <v>3058</v>
      </c>
      <c r="Q1011" t="s">
        <v>3059</v>
      </c>
      <c r="R1011" t="s">
        <v>32</v>
      </c>
      <c r="S1011">
        <v>12</v>
      </c>
    </row>
    <row r="1012" spans="1:19" ht="27.6" hidden="1" x14ac:dyDescent="0.25">
      <c r="A1012" t="s">
        <v>3060</v>
      </c>
      <c r="B1012" t="s">
        <v>3061</v>
      </c>
      <c r="C1012" t="str">
        <f>HYPERLINK("https://www.ti.com.cn/product/cn/THS6032/samplebuy","订购和质量")</f>
        <v>订购和质量</v>
      </c>
      <c r="D1012" t="s">
        <v>385</v>
      </c>
      <c r="E1012">
        <v>2</v>
      </c>
      <c r="F1012">
        <v>10</v>
      </c>
      <c r="G1012">
        <v>32</v>
      </c>
      <c r="H1012">
        <v>100</v>
      </c>
      <c r="I1012">
        <v>1200</v>
      </c>
      <c r="J1012" t="s">
        <v>36</v>
      </c>
      <c r="K1012">
        <v>5</v>
      </c>
      <c r="L1012" s="1" t="s">
        <v>147</v>
      </c>
      <c r="M1012">
        <v>8.3000000000000007</v>
      </c>
      <c r="N1012" t="s">
        <v>38</v>
      </c>
      <c r="O1012" s="1" t="s">
        <v>2463</v>
      </c>
      <c r="P1012" t="s">
        <v>1457</v>
      </c>
      <c r="Q1012" t="s">
        <v>3062</v>
      </c>
      <c r="R1012" t="s">
        <v>32</v>
      </c>
      <c r="S1012">
        <v>10</v>
      </c>
    </row>
    <row r="1013" spans="1:19" ht="27.6" x14ac:dyDescent="0.25">
      <c r="A1013" t="s">
        <v>3063</v>
      </c>
      <c r="B1013" t="s">
        <v>3064</v>
      </c>
      <c r="C1013" t="str">
        <f>HYPERLINK("https://www.ti.com.cn/product/cn/LM8262/samplebuy","订购和质量")</f>
        <v>订购和质量</v>
      </c>
      <c r="D1013" t="s">
        <v>25</v>
      </c>
      <c r="E1013">
        <v>2</v>
      </c>
      <c r="F1013">
        <v>2.5</v>
      </c>
      <c r="G1013">
        <v>22</v>
      </c>
      <c r="H1013">
        <v>21</v>
      </c>
      <c r="I1013">
        <v>12</v>
      </c>
      <c r="J1013" s="1" t="s">
        <v>26</v>
      </c>
      <c r="K1013">
        <v>7</v>
      </c>
      <c r="L1013" t="s">
        <v>1152</v>
      </c>
      <c r="M1013">
        <v>1.05</v>
      </c>
      <c r="N1013" t="s">
        <v>38</v>
      </c>
      <c r="O1013" t="s">
        <v>39</v>
      </c>
      <c r="P1013" t="s">
        <v>156</v>
      </c>
      <c r="Q1013" t="s">
        <v>1365</v>
      </c>
      <c r="R1013" t="s">
        <v>32</v>
      </c>
      <c r="S1013">
        <v>2</v>
      </c>
    </row>
    <row r="1014" spans="1:19" hidden="1" x14ac:dyDescent="0.25">
      <c r="A1014" t="s">
        <v>3065</v>
      </c>
      <c r="B1014" t="s">
        <v>3066</v>
      </c>
      <c r="C1014" t="str">
        <f>HYPERLINK("https://www.ti.com.cn/product/cn/OPA2652/samplebuy","订购和质量")</f>
        <v>订购和质量</v>
      </c>
      <c r="D1014" t="s">
        <v>50</v>
      </c>
      <c r="E1014">
        <v>2</v>
      </c>
      <c r="F1014">
        <v>6</v>
      </c>
      <c r="G1014">
        <v>12</v>
      </c>
      <c r="H1014">
        <v>700</v>
      </c>
      <c r="I1014">
        <v>335</v>
      </c>
      <c r="J1014" t="s">
        <v>36</v>
      </c>
      <c r="K1014">
        <v>7</v>
      </c>
      <c r="L1014" t="s">
        <v>32</v>
      </c>
      <c r="M1014">
        <v>5.5</v>
      </c>
      <c r="N1014" t="s">
        <v>38</v>
      </c>
      <c r="O1014" t="s">
        <v>39</v>
      </c>
      <c r="P1014" t="s">
        <v>2068</v>
      </c>
      <c r="Q1014" t="s">
        <v>3067</v>
      </c>
      <c r="R1014" t="s">
        <v>32</v>
      </c>
      <c r="S1014">
        <v>7</v>
      </c>
    </row>
    <row r="1015" spans="1:19" ht="27.6" x14ac:dyDescent="0.25">
      <c r="A1015" t="s">
        <v>3068</v>
      </c>
      <c r="B1015" t="s">
        <v>3069</v>
      </c>
      <c r="C1015" t="str">
        <f>HYPERLINK("https://www.ti.com.cn/product/cn/TLV2404/samplebuy","订购和质量")</f>
        <v>订购和质量</v>
      </c>
      <c r="D1015" t="s">
        <v>25</v>
      </c>
      <c r="E1015">
        <v>4</v>
      </c>
      <c r="F1015">
        <v>2.5</v>
      </c>
      <c r="G1015">
        <v>16</v>
      </c>
      <c r="H1015">
        <v>5.4999999999999997E-3</v>
      </c>
      <c r="I1015">
        <v>2.5000000000000001E-3</v>
      </c>
      <c r="J1015" s="1" t="s">
        <v>26</v>
      </c>
      <c r="K1015">
        <v>1.2</v>
      </c>
      <c r="L1015" t="s">
        <v>32</v>
      </c>
      <c r="M1015">
        <v>8.8000000000000003E-4</v>
      </c>
      <c r="N1015" t="s">
        <v>38</v>
      </c>
      <c r="O1015" s="1" t="s">
        <v>2778</v>
      </c>
      <c r="P1015" t="s">
        <v>1998</v>
      </c>
      <c r="Q1015" t="s">
        <v>467</v>
      </c>
      <c r="R1015" t="s">
        <v>32</v>
      </c>
      <c r="S1015">
        <v>3</v>
      </c>
    </row>
    <row r="1016" spans="1:19" ht="27.6" hidden="1" x14ac:dyDescent="0.25">
      <c r="A1016" t="s">
        <v>3070</v>
      </c>
      <c r="B1016" t="s">
        <v>3071</v>
      </c>
      <c r="C1016" t="str">
        <f>HYPERLINK("https://www.ti.com.cn/product/cn/TLV2444/samplebuy","订购和质量")</f>
        <v>订购和质量</v>
      </c>
      <c r="D1016" t="s">
        <v>56</v>
      </c>
      <c r="E1016">
        <v>4</v>
      </c>
      <c r="F1016">
        <v>2.7</v>
      </c>
      <c r="G1016">
        <v>10</v>
      </c>
      <c r="H1016">
        <v>1.81</v>
      </c>
      <c r="I1016">
        <v>1.4</v>
      </c>
      <c r="J1016" s="1" t="s">
        <v>44</v>
      </c>
      <c r="K1016">
        <v>2</v>
      </c>
      <c r="L1016" t="s">
        <v>32</v>
      </c>
      <c r="M1016">
        <v>0.75</v>
      </c>
      <c r="N1016" t="s">
        <v>38</v>
      </c>
      <c r="O1016" s="1" t="s">
        <v>2778</v>
      </c>
      <c r="P1016" t="s">
        <v>201</v>
      </c>
      <c r="Q1016" t="s">
        <v>3072</v>
      </c>
      <c r="R1016" t="s">
        <v>32</v>
      </c>
      <c r="S1016">
        <v>2</v>
      </c>
    </row>
    <row r="1017" spans="1:19" ht="27.6" x14ac:dyDescent="0.25">
      <c r="A1017" t="s">
        <v>3073</v>
      </c>
      <c r="B1017" t="s">
        <v>3074</v>
      </c>
      <c r="C1017" t="str">
        <f>HYPERLINK("https://www.ti.com.cn/product/cn/TLV2434/samplebuy","订购和质量")</f>
        <v>订购和质量</v>
      </c>
      <c r="D1017" t="s">
        <v>25</v>
      </c>
      <c r="E1017">
        <v>4</v>
      </c>
      <c r="F1017">
        <v>2.7</v>
      </c>
      <c r="G1017">
        <v>10</v>
      </c>
      <c r="H1017">
        <v>0.5</v>
      </c>
      <c r="I1017">
        <v>0.25</v>
      </c>
      <c r="J1017" s="1" t="s">
        <v>44</v>
      </c>
      <c r="K1017">
        <v>2</v>
      </c>
      <c r="L1017" t="s">
        <v>32</v>
      </c>
      <c r="M1017">
        <v>0.1</v>
      </c>
      <c r="N1017" t="s">
        <v>38</v>
      </c>
      <c r="O1017" s="1" t="s">
        <v>2463</v>
      </c>
      <c r="P1017" t="s">
        <v>201</v>
      </c>
      <c r="Q1017" t="s">
        <v>2957</v>
      </c>
      <c r="R1017" t="s">
        <v>32</v>
      </c>
      <c r="S1017">
        <v>2</v>
      </c>
    </row>
    <row r="1018" spans="1:19" ht="27.6" x14ac:dyDescent="0.25">
      <c r="A1018" t="s">
        <v>3075</v>
      </c>
      <c r="B1018" t="s">
        <v>3076</v>
      </c>
      <c r="C1018" t="str">
        <f>HYPERLINK("https://www.ti.com.cn/product/cn/TLV2434A/samplebuy","订购和质量")</f>
        <v>订购和质量</v>
      </c>
      <c r="D1018" t="s">
        <v>25</v>
      </c>
      <c r="E1018">
        <v>4</v>
      </c>
      <c r="F1018">
        <v>2.7</v>
      </c>
      <c r="G1018">
        <v>10</v>
      </c>
      <c r="H1018">
        <v>0.5</v>
      </c>
      <c r="I1018">
        <v>0.25</v>
      </c>
      <c r="J1018" s="1" t="s">
        <v>44</v>
      </c>
      <c r="K1018">
        <v>0.95</v>
      </c>
      <c r="L1018" t="s">
        <v>32</v>
      </c>
      <c r="M1018">
        <v>0.1</v>
      </c>
      <c r="N1018" t="s">
        <v>38</v>
      </c>
      <c r="O1018" t="s">
        <v>39</v>
      </c>
      <c r="P1018" t="s">
        <v>201</v>
      </c>
      <c r="Q1018" t="s">
        <v>3077</v>
      </c>
      <c r="R1018" t="s">
        <v>32</v>
      </c>
      <c r="S1018">
        <v>2</v>
      </c>
    </row>
    <row r="1019" spans="1:19" ht="27.6" hidden="1" x14ac:dyDescent="0.25">
      <c r="A1019" t="s">
        <v>3078</v>
      </c>
      <c r="B1019" t="s">
        <v>3079</v>
      </c>
      <c r="C1019" t="str">
        <f>HYPERLINK("https://www.ti.com.cn/product/cn/TLV2444A/samplebuy","订购和质量")</f>
        <v>订购和质量</v>
      </c>
      <c r="D1019" t="s">
        <v>56</v>
      </c>
      <c r="E1019">
        <v>4</v>
      </c>
      <c r="F1019">
        <v>2.7</v>
      </c>
      <c r="G1019">
        <v>10</v>
      </c>
      <c r="H1019">
        <v>1.81</v>
      </c>
      <c r="I1019">
        <v>1.4</v>
      </c>
      <c r="J1019" s="1" t="s">
        <v>44</v>
      </c>
      <c r="K1019">
        <v>0.95</v>
      </c>
      <c r="L1019" t="s">
        <v>32</v>
      </c>
      <c r="M1019">
        <v>0.75</v>
      </c>
      <c r="N1019" t="s">
        <v>38</v>
      </c>
      <c r="O1019" t="s">
        <v>29</v>
      </c>
      <c r="P1019" t="s">
        <v>201</v>
      </c>
      <c r="Q1019" t="s">
        <v>1609</v>
      </c>
      <c r="R1019" t="s">
        <v>32</v>
      </c>
      <c r="S1019">
        <v>2</v>
      </c>
    </row>
    <row r="1020" spans="1:19" ht="27.6" x14ac:dyDescent="0.25">
      <c r="A1020" t="s">
        <v>3080</v>
      </c>
      <c r="B1020" t="s">
        <v>3081</v>
      </c>
      <c r="C1020" t="str">
        <f>HYPERLINK("https://www.ti.com.cn/product/cn/LMV324/samplebuy","订购和质量")</f>
        <v>订购和质量</v>
      </c>
      <c r="D1020" t="s">
        <v>25</v>
      </c>
      <c r="E1020">
        <v>4</v>
      </c>
      <c r="F1020">
        <v>2.7</v>
      </c>
      <c r="G1020">
        <v>5.5</v>
      </c>
      <c r="H1020">
        <v>1</v>
      </c>
      <c r="I1020">
        <v>1</v>
      </c>
      <c r="J1020" s="1" t="s">
        <v>44</v>
      </c>
      <c r="K1020">
        <v>7</v>
      </c>
      <c r="L1020" t="s">
        <v>1275</v>
      </c>
      <c r="M1020">
        <v>0.10199999999999999</v>
      </c>
      <c r="N1020" t="s">
        <v>38</v>
      </c>
      <c r="O1020" t="s">
        <v>29</v>
      </c>
      <c r="P1020" t="s">
        <v>201</v>
      </c>
      <c r="Q1020" t="s">
        <v>3082</v>
      </c>
      <c r="R1020" t="s">
        <v>32</v>
      </c>
      <c r="S1020">
        <v>5</v>
      </c>
    </row>
    <row r="1021" spans="1:19" ht="27.6" hidden="1" x14ac:dyDescent="0.25">
      <c r="A1021" t="s">
        <v>3083</v>
      </c>
      <c r="B1021" t="s">
        <v>3084</v>
      </c>
      <c r="C1021" t="str">
        <f>HYPERLINK("https://www.ti.com.cn/product/cn/THS4082/samplebuy","订购和质量")</f>
        <v>订购和质量</v>
      </c>
      <c r="D1021" t="s">
        <v>50</v>
      </c>
      <c r="E1021">
        <v>2</v>
      </c>
      <c r="F1021">
        <v>10</v>
      </c>
      <c r="G1021">
        <v>30</v>
      </c>
      <c r="H1021">
        <v>95</v>
      </c>
      <c r="I1021">
        <v>230</v>
      </c>
      <c r="J1021" t="s">
        <v>36</v>
      </c>
      <c r="K1021">
        <v>7</v>
      </c>
      <c r="L1021" t="s">
        <v>32</v>
      </c>
      <c r="M1021">
        <v>3.4</v>
      </c>
      <c r="N1021" t="s">
        <v>38</v>
      </c>
      <c r="O1021" s="1" t="s">
        <v>2463</v>
      </c>
      <c r="P1021" t="s">
        <v>624</v>
      </c>
      <c r="Q1021" t="s">
        <v>1731</v>
      </c>
      <c r="R1021" t="s">
        <v>32</v>
      </c>
      <c r="S1021">
        <v>15</v>
      </c>
    </row>
    <row r="1022" spans="1:19" hidden="1" x14ac:dyDescent="0.25">
      <c r="A1022" t="s">
        <v>3085</v>
      </c>
      <c r="B1022" t="s">
        <v>3086</v>
      </c>
      <c r="C1022" t="str">
        <f>HYPERLINK("https://www.ti.com.cn/product/cn/THS4011M/samplebuy","订购和质量")</f>
        <v>订购和质量</v>
      </c>
      <c r="D1022" t="s">
        <v>50</v>
      </c>
      <c r="E1022">
        <v>1</v>
      </c>
      <c r="F1022">
        <v>10</v>
      </c>
      <c r="G1022">
        <v>30</v>
      </c>
      <c r="H1022">
        <v>200</v>
      </c>
      <c r="I1022">
        <v>310</v>
      </c>
      <c r="J1022" t="s">
        <v>36</v>
      </c>
      <c r="K1022">
        <v>6</v>
      </c>
      <c r="L1022" t="s">
        <v>32</v>
      </c>
      <c r="M1022">
        <v>7.8</v>
      </c>
      <c r="N1022" t="s">
        <v>1108</v>
      </c>
      <c r="O1022" t="s">
        <v>100</v>
      </c>
      <c r="P1022" t="s">
        <v>3051</v>
      </c>
      <c r="Q1022" t="s">
        <v>3087</v>
      </c>
      <c r="R1022" t="s">
        <v>32</v>
      </c>
      <c r="S1022">
        <v>15</v>
      </c>
    </row>
    <row r="1023" spans="1:19" hidden="1" x14ac:dyDescent="0.25">
      <c r="A1023" t="s">
        <v>3088</v>
      </c>
      <c r="B1023" t="s">
        <v>3089</v>
      </c>
      <c r="C1023" t="str">
        <f>HYPERLINK("https://www.ti.com.cn/product/cn/THS4061M/samplebuy","订购和质量")</f>
        <v>订购和质量</v>
      </c>
      <c r="D1023" t="s">
        <v>50</v>
      </c>
      <c r="E1023">
        <v>1</v>
      </c>
      <c r="F1023">
        <v>9</v>
      </c>
      <c r="G1023">
        <v>32</v>
      </c>
      <c r="H1023">
        <v>180</v>
      </c>
      <c r="I1023">
        <v>400</v>
      </c>
      <c r="J1023" t="s">
        <v>36</v>
      </c>
      <c r="K1023">
        <v>8</v>
      </c>
      <c r="L1023" t="s">
        <v>32</v>
      </c>
      <c r="M1023">
        <v>7.8</v>
      </c>
      <c r="N1023" t="s">
        <v>1108</v>
      </c>
      <c r="O1023" t="s">
        <v>100</v>
      </c>
      <c r="P1023" t="s">
        <v>3051</v>
      </c>
      <c r="Q1023" t="s">
        <v>3090</v>
      </c>
      <c r="R1023" t="s">
        <v>32</v>
      </c>
      <c r="S1023">
        <v>15</v>
      </c>
    </row>
    <row r="1024" spans="1:19" ht="27.6" hidden="1" x14ac:dyDescent="0.25">
      <c r="A1024" t="s">
        <v>3091</v>
      </c>
      <c r="B1024" t="s">
        <v>3092</v>
      </c>
      <c r="C1024" t="str">
        <f>HYPERLINK("https://www.ti.com.cn/product/cn/TLV4112/samplebuy","订购和质量")</f>
        <v>订购和质量</v>
      </c>
      <c r="D1024" t="s">
        <v>385</v>
      </c>
      <c r="E1024">
        <v>2</v>
      </c>
      <c r="F1024">
        <v>2.5</v>
      </c>
      <c r="G1024">
        <v>6</v>
      </c>
      <c r="H1024">
        <v>2.7</v>
      </c>
      <c r="I1024">
        <v>1.57</v>
      </c>
      <c r="J1024" s="1" t="s">
        <v>44</v>
      </c>
      <c r="K1024">
        <v>3.5</v>
      </c>
      <c r="L1024" t="s">
        <v>32</v>
      </c>
      <c r="M1024">
        <v>0.7</v>
      </c>
      <c r="N1024" t="s">
        <v>38</v>
      </c>
      <c r="O1024" s="1" t="s">
        <v>2778</v>
      </c>
      <c r="P1024" t="s">
        <v>2953</v>
      </c>
      <c r="Q1024" t="s">
        <v>3093</v>
      </c>
      <c r="R1024" t="s">
        <v>32</v>
      </c>
      <c r="S1024">
        <v>3</v>
      </c>
    </row>
    <row r="1025" spans="1:19" ht="27.6" hidden="1" x14ac:dyDescent="0.25">
      <c r="A1025" t="s">
        <v>3094</v>
      </c>
      <c r="B1025" t="s">
        <v>3095</v>
      </c>
      <c r="C1025" t="str">
        <f>HYPERLINK("https://www.ti.com.cn/product/cn/THS4081/samplebuy","订购和质量")</f>
        <v>订购和质量</v>
      </c>
      <c r="D1025" t="s">
        <v>50</v>
      </c>
      <c r="E1025">
        <v>1</v>
      </c>
      <c r="F1025">
        <v>10</v>
      </c>
      <c r="G1025">
        <v>30</v>
      </c>
      <c r="H1025">
        <v>95</v>
      </c>
      <c r="I1025">
        <v>230</v>
      </c>
      <c r="J1025" t="s">
        <v>36</v>
      </c>
      <c r="K1025">
        <v>7</v>
      </c>
      <c r="L1025" t="s">
        <v>32</v>
      </c>
      <c r="M1025">
        <v>3.4</v>
      </c>
      <c r="N1025" t="s">
        <v>38</v>
      </c>
      <c r="O1025" s="1" t="s">
        <v>2933</v>
      </c>
      <c r="P1025" t="s">
        <v>624</v>
      </c>
      <c r="Q1025" t="s">
        <v>1779</v>
      </c>
      <c r="R1025" t="s">
        <v>32</v>
      </c>
      <c r="S1025">
        <v>15</v>
      </c>
    </row>
    <row r="1026" spans="1:19" ht="27.6" x14ac:dyDescent="0.25">
      <c r="A1026" t="s">
        <v>3096</v>
      </c>
      <c r="B1026" t="s">
        <v>3097</v>
      </c>
      <c r="C1026" t="str">
        <f>HYPERLINK("https://www.ti.com.cn/product/cn/OPA4244/samplebuy","订购和质量")</f>
        <v>订购和质量</v>
      </c>
      <c r="D1026" t="s">
        <v>25</v>
      </c>
      <c r="E1026">
        <v>4</v>
      </c>
      <c r="F1026">
        <v>2.2000000000000002</v>
      </c>
      <c r="G1026">
        <v>36</v>
      </c>
      <c r="H1026">
        <v>0.43</v>
      </c>
      <c r="I1026">
        <v>0.1</v>
      </c>
      <c r="J1026" s="1" t="s">
        <v>44</v>
      </c>
      <c r="K1026">
        <v>1.5</v>
      </c>
      <c r="L1026" t="s">
        <v>1152</v>
      </c>
      <c r="M1026">
        <v>0.04</v>
      </c>
      <c r="N1026" t="s">
        <v>38</v>
      </c>
      <c r="O1026" t="s">
        <v>39</v>
      </c>
      <c r="P1026" t="s">
        <v>94</v>
      </c>
      <c r="Q1026" t="s">
        <v>2499</v>
      </c>
      <c r="R1026" t="s">
        <v>32</v>
      </c>
      <c r="S1026">
        <v>4</v>
      </c>
    </row>
    <row r="1027" spans="1:19" ht="27.6" x14ac:dyDescent="0.25">
      <c r="A1027" t="s">
        <v>3098</v>
      </c>
      <c r="B1027" t="s">
        <v>3099</v>
      </c>
      <c r="C1027" t="str">
        <f>HYPERLINK("https://www.ti.com.cn/product/cn/TLC084/samplebuy","订购和质量")</f>
        <v>订购和质量</v>
      </c>
      <c r="D1027" t="s">
        <v>25</v>
      </c>
      <c r="E1027">
        <v>4</v>
      </c>
      <c r="F1027">
        <v>4.5</v>
      </c>
      <c r="G1027">
        <v>16</v>
      </c>
      <c r="H1027">
        <v>10</v>
      </c>
      <c r="I1027">
        <v>16</v>
      </c>
      <c r="J1027" t="s">
        <v>127</v>
      </c>
      <c r="K1027">
        <v>1.9</v>
      </c>
      <c r="L1027" t="s">
        <v>32</v>
      </c>
      <c r="M1027">
        <v>1.8</v>
      </c>
      <c r="N1027" t="s">
        <v>38</v>
      </c>
      <c r="O1027" s="1" t="s">
        <v>2778</v>
      </c>
      <c r="P1027" t="s">
        <v>3100</v>
      </c>
      <c r="Q1027" t="s">
        <v>3101</v>
      </c>
      <c r="R1027" t="s">
        <v>32</v>
      </c>
      <c r="S1027">
        <v>1.2</v>
      </c>
    </row>
    <row r="1028" spans="1:19" x14ac:dyDescent="0.25">
      <c r="A1028" t="s">
        <v>3102</v>
      </c>
      <c r="B1028" t="s">
        <v>3103</v>
      </c>
      <c r="C1028" t="str">
        <f>HYPERLINK("https://www.ti.com.cn/product/cn/TLC084A/samplebuy","订购和质量")</f>
        <v>订购和质量</v>
      </c>
      <c r="D1028" t="s">
        <v>25</v>
      </c>
      <c r="E1028">
        <v>4</v>
      </c>
      <c r="F1028">
        <v>4.5</v>
      </c>
      <c r="G1028">
        <v>16</v>
      </c>
      <c r="H1028">
        <v>10</v>
      </c>
      <c r="I1028">
        <v>16</v>
      </c>
      <c r="J1028" t="s">
        <v>127</v>
      </c>
      <c r="K1028">
        <v>1.4</v>
      </c>
      <c r="L1028" t="s">
        <v>32</v>
      </c>
      <c r="M1028">
        <v>1.8</v>
      </c>
      <c r="N1028" t="s">
        <v>38</v>
      </c>
      <c r="O1028" t="s">
        <v>29</v>
      </c>
      <c r="P1028" t="s">
        <v>3100</v>
      </c>
      <c r="Q1028" t="s">
        <v>2484</v>
      </c>
      <c r="R1028" t="s">
        <v>32</v>
      </c>
      <c r="S1028">
        <v>1.2</v>
      </c>
    </row>
    <row r="1029" spans="1:19" ht="27.6" x14ac:dyDescent="0.25">
      <c r="A1029" t="s">
        <v>3104</v>
      </c>
      <c r="B1029" t="s">
        <v>3105</v>
      </c>
      <c r="C1029" t="str">
        <f>HYPERLINK("https://www.ti.com.cn/product/cn/TLC074/samplebuy","订购和质量")</f>
        <v>订购和质量</v>
      </c>
      <c r="D1029" t="s">
        <v>25</v>
      </c>
      <c r="E1029">
        <v>4</v>
      </c>
      <c r="F1029">
        <v>4.5</v>
      </c>
      <c r="G1029">
        <v>16</v>
      </c>
      <c r="H1029">
        <v>10</v>
      </c>
      <c r="I1029">
        <v>16</v>
      </c>
      <c r="J1029" t="s">
        <v>36</v>
      </c>
      <c r="K1029">
        <v>1.9</v>
      </c>
      <c r="L1029" t="s">
        <v>32</v>
      </c>
      <c r="M1029">
        <v>1.9</v>
      </c>
      <c r="N1029" t="s">
        <v>38</v>
      </c>
      <c r="O1029" s="1" t="s">
        <v>2778</v>
      </c>
      <c r="P1029" t="s">
        <v>3100</v>
      </c>
      <c r="Q1029" t="s">
        <v>3106</v>
      </c>
      <c r="R1029" t="s">
        <v>32</v>
      </c>
      <c r="S1029">
        <v>1.2</v>
      </c>
    </row>
    <row r="1030" spans="1:19" x14ac:dyDescent="0.25">
      <c r="A1030" t="s">
        <v>3107</v>
      </c>
      <c r="B1030" t="s">
        <v>3108</v>
      </c>
      <c r="C1030" t="str">
        <f>HYPERLINK("https://www.ti.com.cn/product/cn/TLC085/samplebuy","订购和质量")</f>
        <v>订购和质量</v>
      </c>
      <c r="D1030" t="s">
        <v>25</v>
      </c>
      <c r="E1030">
        <v>4</v>
      </c>
      <c r="F1030">
        <v>4.5</v>
      </c>
      <c r="G1030">
        <v>16</v>
      </c>
      <c r="H1030">
        <v>10</v>
      </c>
      <c r="I1030">
        <v>16</v>
      </c>
      <c r="J1030" t="s">
        <v>127</v>
      </c>
      <c r="K1030">
        <v>1.9</v>
      </c>
      <c r="L1030" t="s">
        <v>87</v>
      </c>
      <c r="M1030">
        <v>1.8</v>
      </c>
      <c r="N1030" t="s">
        <v>38</v>
      </c>
      <c r="O1030" t="s">
        <v>2113</v>
      </c>
      <c r="P1030" t="s">
        <v>3109</v>
      </c>
      <c r="Q1030" t="s">
        <v>53</v>
      </c>
      <c r="R1030" t="s">
        <v>32</v>
      </c>
      <c r="S1030">
        <v>1.2</v>
      </c>
    </row>
    <row r="1031" spans="1:19" x14ac:dyDescent="0.25">
      <c r="A1031" t="s">
        <v>3110</v>
      </c>
      <c r="B1031" t="s">
        <v>3111</v>
      </c>
      <c r="C1031" t="str">
        <f>HYPERLINK("https://www.ti.com.cn/product/cn/TLC075A/samplebuy","订购和质量")</f>
        <v>订购和质量</v>
      </c>
      <c r="D1031" t="s">
        <v>25</v>
      </c>
      <c r="E1031">
        <v>4</v>
      </c>
      <c r="F1031">
        <v>4.5</v>
      </c>
      <c r="G1031">
        <v>16</v>
      </c>
      <c r="H1031">
        <v>10</v>
      </c>
      <c r="I1031">
        <v>16</v>
      </c>
      <c r="J1031" t="s">
        <v>36</v>
      </c>
      <c r="K1031">
        <v>1.4</v>
      </c>
      <c r="L1031" t="s">
        <v>87</v>
      </c>
      <c r="M1031">
        <v>1.9</v>
      </c>
      <c r="N1031" t="s">
        <v>38</v>
      </c>
      <c r="O1031" t="s">
        <v>29</v>
      </c>
      <c r="P1031" t="s">
        <v>3112</v>
      </c>
      <c r="Q1031" t="s">
        <v>2711</v>
      </c>
      <c r="R1031" t="s">
        <v>32</v>
      </c>
      <c r="S1031">
        <v>1.2</v>
      </c>
    </row>
    <row r="1032" spans="1:19" x14ac:dyDescent="0.25">
      <c r="A1032" t="s">
        <v>3113</v>
      </c>
      <c r="B1032" t="s">
        <v>3114</v>
      </c>
      <c r="C1032" t="str">
        <f>HYPERLINK("https://www.ti.com.cn/product/cn/TLC074A/samplebuy","订购和质量")</f>
        <v>订购和质量</v>
      </c>
      <c r="D1032" t="s">
        <v>25</v>
      </c>
      <c r="E1032">
        <v>4</v>
      </c>
      <c r="F1032">
        <v>4.5</v>
      </c>
      <c r="G1032">
        <v>16</v>
      </c>
      <c r="H1032">
        <v>10</v>
      </c>
      <c r="I1032">
        <v>16</v>
      </c>
      <c r="J1032" t="s">
        <v>36</v>
      </c>
      <c r="K1032">
        <v>1.4</v>
      </c>
      <c r="L1032" t="s">
        <v>32</v>
      </c>
      <c r="M1032">
        <v>1.9</v>
      </c>
      <c r="N1032" t="s">
        <v>38</v>
      </c>
      <c r="O1032" t="s">
        <v>29</v>
      </c>
      <c r="P1032" t="s">
        <v>2265</v>
      </c>
      <c r="Q1032" t="s">
        <v>2913</v>
      </c>
      <c r="R1032" t="s">
        <v>32</v>
      </c>
      <c r="S1032">
        <v>1.2</v>
      </c>
    </row>
    <row r="1033" spans="1:19" x14ac:dyDescent="0.25">
      <c r="A1033" t="s">
        <v>3115</v>
      </c>
      <c r="B1033" t="s">
        <v>3116</v>
      </c>
      <c r="C1033" t="str">
        <f>HYPERLINK("https://www.ti.com.cn/product/cn/TLC085A/samplebuy","订购和质量")</f>
        <v>订购和质量</v>
      </c>
      <c r="D1033" t="s">
        <v>25</v>
      </c>
      <c r="E1033">
        <v>4</v>
      </c>
      <c r="F1033">
        <v>4.5</v>
      </c>
      <c r="G1033">
        <v>16</v>
      </c>
      <c r="H1033">
        <v>10</v>
      </c>
      <c r="I1033">
        <v>16</v>
      </c>
      <c r="J1033" t="s">
        <v>127</v>
      </c>
      <c r="K1033">
        <v>1.4</v>
      </c>
      <c r="L1033" t="s">
        <v>32</v>
      </c>
      <c r="M1033">
        <v>1.8</v>
      </c>
      <c r="N1033" t="s">
        <v>38</v>
      </c>
      <c r="O1033" t="s">
        <v>29</v>
      </c>
      <c r="P1033" t="s">
        <v>3112</v>
      </c>
      <c r="Q1033" t="s">
        <v>3117</v>
      </c>
      <c r="R1033" t="s">
        <v>32</v>
      </c>
      <c r="S1033">
        <v>1.2</v>
      </c>
    </row>
    <row r="1034" spans="1:19" x14ac:dyDescent="0.25">
      <c r="A1034" t="s">
        <v>3118</v>
      </c>
      <c r="B1034" t="s">
        <v>3119</v>
      </c>
      <c r="C1034" t="str">
        <f>HYPERLINK("https://www.ti.com.cn/product/cn/LM124/samplebuy","订购和质量")</f>
        <v>订购和质量</v>
      </c>
      <c r="D1034" t="s">
        <v>25</v>
      </c>
      <c r="E1034">
        <v>4</v>
      </c>
      <c r="F1034">
        <v>3</v>
      </c>
      <c r="G1034">
        <v>32</v>
      </c>
      <c r="H1034">
        <v>1.2</v>
      </c>
      <c r="I1034">
        <v>0.5</v>
      </c>
      <c r="J1034" t="s">
        <v>127</v>
      </c>
      <c r="K1034">
        <v>5</v>
      </c>
      <c r="L1034" t="s">
        <v>32</v>
      </c>
      <c r="M1034">
        <v>0.17499999999999999</v>
      </c>
      <c r="N1034" t="s">
        <v>1108</v>
      </c>
      <c r="O1034" t="s">
        <v>100</v>
      </c>
      <c r="P1034" t="s">
        <v>75</v>
      </c>
      <c r="Q1034" t="s">
        <v>1054</v>
      </c>
      <c r="R1034" t="s">
        <v>32</v>
      </c>
      <c r="S1034" t="s">
        <v>32</v>
      </c>
    </row>
    <row r="1035" spans="1:19" ht="27.6" hidden="1" x14ac:dyDescent="0.25">
      <c r="A1035" t="s">
        <v>3120</v>
      </c>
      <c r="B1035" t="s">
        <v>3121</v>
      </c>
      <c r="C1035" t="str">
        <f>HYPERLINK("https://www.ti.com.cn/product/cn/THS4041/samplebuy","订购和质量")</f>
        <v>订购和质量</v>
      </c>
      <c r="D1035" t="s">
        <v>50</v>
      </c>
      <c r="E1035">
        <v>1</v>
      </c>
      <c r="F1035">
        <v>9</v>
      </c>
      <c r="G1035">
        <v>32</v>
      </c>
      <c r="H1035">
        <v>165</v>
      </c>
      <c r="I1035">
        <v>400</v>
      </c>
      <c r="J1035" t="s">
        <v>36</v>
      </c>
      <c r="K1035">
        <v>10</v>
      </c>
      <c r="L1035" t="s">
        <v>539</v>
      </c>
      <c r="M1035">
        <v>8</v>
      </c>
      <c r="N1035" t="s">
        <v>38</v>
      </c>
      <c r="O1035" s="1" t="s">
        <v>2463</v>
      </c>
      <c r="P1035" t="s">
        <v>624</v>
      </c>
      <c r="Q1035" t="s">
        <v>3122</v>
      </c>
      <c r="R1035" t="s">
        <v>32</v>
      </c>
      <c r="S1035">
        <v>10</v>
      </c>
    </row>
    <row r="1036" spans="1:19" ht="27.6" hidden="1" x14ac:dyDescent="0.25">
      <c r="A1036" t="s">
        <v>3123</v>
      </c>
      <c r="B1036" t="s">
        <v>3124</v>
      </c>
      <c r="C1036" t="str">
        <f>HYPERLINK("https://www.ti.com.cn/product/cn/THS4042/samplebuy","订购和质量")</f>
        <v>订购和质量</v>
      </c>
      <c r="D1036" t="s">
        <v>50</v>
      </c>
      <c r="E1036">
        <v>2</v>
      </c>
      <c r="F1036">
        <v>9</v>
      </c>
      <c r="G1036">
        <v>32</v>
      </c>
      <c r="H1036">
        <v>165</v>
      </c>
      <c r="I1036">
        <v>400</v>
      </c>
      <c r="J1036" t="s">
        <v>36</v>
      </c>
      <c r="K1036">
        <v>10</v>
      </c>
      <c r="L1036" t="s">
        <v>539</v>
      </c>
      <c r="M1036">
        <v>8</v>
      </c>
      <c r="N1036" t="s">
        <v>38</v>
      </c>
      <c r="O1036" s="1" t="s">
        <v>2463</v>
      </c>
      <c r="P1036" t="s">
        <v>624</v>
      </c>
      <c r="Q1036" t="s">
        <v>3125</v>
      </c>
      <c r="R1036" t="s">
        <v>32</v>
      </c>
      <c r="S1036">
        <v>10</v>
      </c>
    </row>
    <row r="1037" spans="1:19" ht="27.6" x14ac:dyDescent="0.25">
      <c r="A1037" t="s">
        <v>3126</v>
      </c>
      <c r="B1037" t="s">
        <v>3127</v>
      </c>
      <c r="C1037" t="str">
        <f>HYPERLINK("https://www.ti.com.cn/product/cn/TLC083/samplebuy","订购和质量")</f>
        <v>订购和质量</v>
      </c>
      <c r="D1037" t="s">
        <v>25</v>
      </c>
      <c r="E1037">
        <v>2</v>
      </c>
      <c r="F1037">
        <v>4.5</v>
      </c>
      <c r="G1037">
        <v>16</v>
      </c>
      <c r="H1037">
        <v>10</v>
      </c>
      <c r="I1037">
        <v>16</v>
      </c>
      <c r="J1037" t="s">
        <v>127</v>
      </c>
      <c r="K1037">
        <v>1.9</v>
      </c>
      <c r="L1037" t="s">
        <v>87</v>
      </c>
      <c r="M1037">
        <v>1.8</v>
      </c>
      <c r="N1037" t="s">
        <v>38</v>
      </c>
      <c r="O1037" s="1" t="s">
        <v>2778</v>
      </c>
      <c r="P1037" t="s">
        <v>2956</v>
      </c>
      <c r="Q1037" t="s">
        <v>3128</v>
      </c>
      <c r="R1037" t="s">
        <v>32</v>
      </c>
      <c r="S1037">
        <v>1.2</v>
      </c>
    </row>
    <row r="1038" spans="1:19" ht="27.6" x14ac:dyDescent="0.25">
      <c r="A1038" t="s">
        <v>3129</v>
      </c>
      <c r="B1038" t="s">
        <v>3130</v>
      </c>
      <c r="C1038" t="str">
        <f>HYPERLINK("https://www.ti.com.cn/product/cn/TLC082/samplebuy","订购和质量")</f>
        <v>订购和质量</v>
      </c>
      <c r="D1038" t="s">
        <v>25</v>
      </c>
      <c r="E1038">
        <v>2</v>
      </c>
      <c r="F1038">
        <v>4.5</v>
      </c>
      <c r="G1038">
        <v>16</v>
      </c>
      <c r="H1038">
        <v>10</v>
      </c>
      <c r="I1038">
        <v>16</v>
      </c>
      <c r="J1038" t="s">
        <v>127</v>
      </c>
      <c r="K1038">
        <v>1.9</v>
      </c>
      <c r="L1038" t="s">
        <v>32</v>
      </c>
      <c r="M1038">
        <v>1.8</v>
      </c>
      <c r="N1038" t="s">
        <v>38</v>
      </c>
      <c r="O1038" s="1" t="s">
        <v>2778</v>
      </c>
      <c r="P1038" t="s">
        <v>2953</v>
      </c>
      <c r="Q1038" t="s">
        <v>2907</v>
      </c>
      <c r="R1038" t="s">
        <v>32</v>
      </c>
      <c r="S1038">
        <v>1.2</v>
      </c>
    </row>
    <row r="1039" spans="1:19" ht="27.6" x14ac:dyDescent="0.25">
      <c r="A1039" t="s">
        <v>3131</v>
      </c>
      <c r="B1039" t="s">
        <v>3132</v>
      </c>
      <c r="C1039" t="str">
        <f>HYPERLINK("https://www.ti.com.cn/product/cn/TLC072/samplebuy","订购和质量")</f>
        <v>订购和质量</v>
      </c>
      <c r="D1039" t="s">
        <v>25</v>
      </c>
      <c r="E1039">
        <v>2</v>
      </c>
      <c r="F1039">
        <v>4.5</v>
      </c>
      <c r="G1039">
        <v>16</v>
      </c>
      <c r="H1039">
        <v>10</v>
      </c>
      <c r="I1039">
        <v>16</v>
      </c>
      <c r="J1039" t="s">
        <v>36</v>
      </c>
      <c r="K1039">
        <v>1.9</v>
      </c>
      <c r="L1039" t="s">
        <v>32</v>
      </c>
      <c r="M1039">
        <v>1.9</v>
      </c>
      <c r="N1039" t="s">
        <v>38</v>
      </c>
      <c r="O1039" s="1" t="s">
        <v>2778</v>
      </c>
      <c r="P1039" t="s">
        <v>2953</v>
      </c>
      <c r="Q1039" t="s">
        <v>2907</v>
      </c>
      <c r="R1039" t="s">
        <v>32</v>
      </c>
      <c r="S1039">
        <v>1.2</v>
      </c>
    </row>
    <row r="1040" spans="1:19" x14ac:dyDescent="0.25">
      <c r="A1040" t="s">
        <v>3133</v>
      </c>
      <c r="B1040" t="s">
        <v>3134</v>
      </c>
      <c r="C1040" t="str">
        <f>HYPERLINK("https://www.ti.com.cn/product/cn/TLC072A/samplebuy","订购和质量")</f>
        <v>订购和质量</v>
      </c>
      <c r="D1040" t="s">
        <v>25</v>
      </c>
      <c r="E1040">
        <v>2</v>
      </c>
      <c r="F1040">
        <v>4.5</v>
      </c>
      <c r="G1040">
        <v>16</v>
      </c>
      <c r="H1040">
        <v>10</v>
      </c>
      <c r="I1040">
        <v>16</v>
      </c>
      <c r="J1040" t="s">
        <v>36</v>
      </c>
      <c r="K1040">
        <v>1.4</v>
      </c>
      <c r="L1040" t="s">
        <v>32</v>
      </c>
      <c r="M1040">
        <v>1.9</v>
      </c>
      <c r="N1040" t="s">
        <v>38</v>
      </c>
      <c r="O1040" t="s">
        <v>29</v>
      </c>
      <c r="P1040" t="s">
        <v>1908</v>
      </c>
      <c r="Q1040" t="s">
        <v>3034</v>
      </c>
      <c r="R1040" t="s">
        <v>32</v>
      </c>
      <c r="S1040">
        <v>1.2</v>
      </c>
    </row>
    <row r="1041" spans="1:19" x14ac:dyDescent="0.25">
      <c r="A1041" t="s">
        <v>3135</v>
      </c>
      <c r="B1041" t="s">
        <v>3136</v>
      </c>
      <c r="C1041" t="str">
        <f>HYPERLINK("https://www.ti.com.cn/product/cn/TLC082A/samplebuy","订购和质量")</f>
        <v>订购和质量</v>
      </c>
      <c r="D1041" t="s">
        <v>25</v>
      </c>
      <c r="E1041">
        <v>2</v>
      </c>
      <c r="F1041">
        <v>4.5</v>
      </c>
      <c r="G1041">
        <v>16</v>
      </c>
      <c r="H1041">
        <v>10</v>
      </c>
      <c r="I1041">
        <v>16</v>
      </c>
      <c r="J1041" t="s">
        <v>127</v>
      </c>
      <c r="K1041">
        <v>1.4</v>
      </c>
      <c r="L1041" t="s">
        <v>32</v>
      </c>
      <c r="M1041">
        <v>1.8</v>
      </c>
      <c r="N1041" t="s">
        <v>38</v>
      </c>
      <c r="O1041" t="s">
        <v>29</v>
      </c>
      <c r="P1041" t="s">
        <v>1908</v>
      </c>
      <c r="Q1041" t="s">
        <v>3137</v>
      </c>
      <c r="R1041" t="s">
        <v>32</v>
      </c>
      <c r="S1041">
        <v>1.2</v>
      </c>
    </row>
    <row r="1042" spans="1:19" ht="27.6" x14ac:dyDescent="0.25">
      <c r="A1042" t="s">
        <v>3138</v>
      </c>
      <c r="B1042" t="s">
        <v>3139</v>
      </c>
      <c r="C1042" t="str">
        <f>HYPERLINK("https://www.ti.com.cn/product/cn/TLC073/samplebuy","订购和质量")</f>
        <v>订购和质量</v>
      </c>
      <c r="D1042" t="s">
        <v>25</v>
      </c>
      <c r="E1042">
        <v>2</v>
      </c>
      <c r="F1042">
        <v>4.5</v>
      </c>
      <c r="G1042">
        <v>16</v>
      </c>
      <c r="H1042">
        <v>10</v>
      </c>
      <c r="I1042">
        <v>16</v>
      </c>
      <c r="J1042" t="s">
        <v>36</v>
      </c>
      <c r="K1042">
        <v>1.9</v>
      </c>
      <c r="L1042" t="s">
        <v>87</v>
      </c>
      <c r="M1042">
        <v>1.9</v>
      </c>
      <c r="N1042" t="s">
        <v>38</v>
      </c>
      <c r="O1042" s="1" t="s">
        <v>2778</v>
      </c>
      <c r="P1042" t="s">
        <v>2956</v>
      </c>
      <c r="Q1042" t="s">
        <v>2832</v>
      </c>
      <c r="R1042" t="s">
        <v>32</v>
      </c>
      <c r="S1042">
        <v>1.2</v>
      </c>
    </row>
    <row r="1043" spans="1:19" ht="27.6" hidden="1" x14ac:dyDescent="0.25">
      <c r="A1043" t="s">
        <v>3140</v>
      </c>
      <c r="B1043" t="s">
        <v>3141</v>
      </c>
      <c r="C1043" t="str">
        <f>HYPERLINK("https://www.ti.com.cn/product/cn/THS4021/samplebuy","订购和质量")</f>
        <v>订购和质量</v>
      </c>
      <c r="D1043" t="s">
        <v>50</v>
      </c>
      <c r="E1043">
        <v>1</v>
      </c>
      <c r="F1043">
        <v>9</v>
      </c>
      <c r="G1043">
        <v>32</v>
      </c>
      <c r="H1043">
        <v>350</v>
      </c>
      <c r="I1043">
        <v>470</v>
      </c>
      <c r="J1043" t="s">
        <v>36</v>
      </c>
      <c r="K1043">
        <v>2</v>
      </c>
      <c r="L1043" t="s">
        <v>313</v>
      </c>
      <c r="M1043">
        <v>7.8</v>
      </c>
      <c r="N1043" t="s">
        <v>38</v>
      </c>
      <c r="O1043" s="1" t="s">
        <v>2463</v>
      </c>
      <c r="P1043" t="s">
        <v>624</v>
      </c>
      <c r="Q1043" t="s">
        <v>3142</v>
      </c>
      <c r="R1043" t="s">
        <v>32</v>
      </c>
      <c r="S1043">
        <v>15</v>
      </c>
    </row>
    <row r="1044" spans="1:19" ht="27.6" hidden="1" x14ac:dyDescent="0.25">
      <c r="A1044" t="s">
        <v>3143</v>
      </c>
      <c r="B1044" t="s">
        <v>3144</v>
      </c>
      <c r="C1044" t="str">
        <f>HYPERLINK("https://www.ti.com.cn/product/cn/THS4022/samplebuy","订购和质量")</f>
        <v>订购和质量</v>
      </c>
      <c r="D1044" t="s">
        <v>50</v>
      </c>
      <c r="E1044">
        <v>2</v>
      </c>
      <c r="F1044">
        <v>9</v>
      </c>
      <c r="G1044">
        <v>32</v>
      </c>
      <c r="H1044">
        <v>350</v>
      </c>
      <c r="I1044">
        <v>470</v>
      </c>
      <c r="J1044" t="s">
        <v>36</v>
      </c>
      <c r="K1044">
        <v>2</v>
      </c>
      <c r="L1044" t="s">
        <v>313</v>
      </c>
      <c r="M1044">
        <v>7.8</v>
      </c>
      <c r="N1044" t="s">
        <v>38</v>
      </c>
      <c r="O1044" s="1" t="s">
        <v>2463</v>
      </c>
      <c r="P1044" t="s">
        <v>624</v>
      </c>
      <c r="Q1044" t="s">
        <v>3145</v>
      </c>
      <c r="R1044" t="s">
        <v>32</v>
      </c>
      <c r="S1044">
        <v>15</v>
      </c>
    </row>
    <row r="1045" spans="1:19" ht="27.6" x14ac:dyDescent="0.25">
      <c r="A1045" t="s">
        <v>3146</v>
      </c>
      <c r="B1045" t="s">
        <v>3147</v>
      </c>
      <c r="C1045" t="str">
        <f>HYPERLINK("https://www.ti.com.cn/product/cn/TLV2471/samplebuy","订购和质量")</f>
        <v>订购和质量</v>
      </c>
      <c r="D1045" t="s">
        <v>25</v>
      </c>
      <c r="E1045">
        <v>1</v>
      </c>
      <c r="F1045">
        <v>2.7</v>
      </c>
      <c r="G1045">
        <v>6</v>
      </c>
      <c r="H1045">
        <v>2.8</v>
      </c>
      <c r="I1045">
        <v>1.5</v>
      </c>
      <c r="J1045" s="1" t="s">
        <v>26</v>
      </c>
      <c r="K1045">
        <v>2.2000000000000002</v>
      </c>
      <c r="L1045" t="s">
        <v>32</v>
      </c>
      <c r="M1045">
        <v>0.6</v>
      </c>
      <c r="N1045" t="s">
        <v>38</v>
      </c>
      <c r="O1045" s="1" t="s">
        <v>2778</v>
      </c>
      <c r="P1045" t="s">
        <v>2865</v>
      </c>
      <c r="Q1045" t="s">
        <v>2945</v>
      </c>
      <c r="R1045" t="s">
        <v>32</v>
      </c>
      <c r="S1045">
        <v>0.4</v>
      </c>
    </row>
    <row r="1046" spans="1:19" ht="27.6" x14ac:dyDescent="0.25">
      <c r="A1046" t="s">
        <v>3148</v>
      </c>
      <c r="B1046" t="s">
        <v>3149</v>
      </c>
      <c r="C1046" t="str">
        <f>HYPERLINK("https://www.ti.com.cn/product/cn/TLV2470/samplebuy","订购和质量")</f>
        <v>订购和质量</v>
      </c>
      <c r="D1046" t="s">
        <v>25</v>
      </c>
      <c r="E1046">
        <v>1</v>
      </c>
      <c r="F1046">
        <v>2.7</v>
      </c>
      <c r="G1046">
        <v>6</v>
      </c>
      <c r="H1046">
        <v>2.8</v>
      </c>
      <c r="I1046">
        <v>1.5</v>
      </c>
      <c r="J1046" s="1" t="s">
        <v>26</v>
      </c>
      <c r="K1046">
        <v>2.2000000000000002</v>
      </c>
      <c r="L1046" t="s">
        <v>87</v>
      </c>
      <c r="M1046">
        <v>0.6</v>
      </c>
      <c r="N1046" t="s">
        <v>38</v>
      </c>
      <c r="O1046" s="1" t="s">
        <v>2778</v>
      </c>
      <c r="P1046" t="s">
        <v>2872</v>
      </c>
      <c r="Q1046" t="s">
        <v>1383</v>
      </c>
      <c r="R1046" t="s">
        <v>32</v>
      </c>
      <c r="S1046">
        <v>0.4</v>
      </c>
    </row>
    <row r="1047" spans="1:19" ht="27.6" x14ac:dyDescent="0.25">
      <c r="A1047" t="s">
        <v>3150</v>
      </c>
      <c r="B1047" t="s">
        <v>3151</v>
      </c>
      <c r="C1047" t="str">
        <f>HYPERLINK("https://www.ti.com.cn/product/cn/TLV2471A/samplebuy","订购和质量")</f>
        <v>订购和质量</v>
      </c>
      <c r="D1047" t="s">
        <v>25</v>
      </c>
      <c r="E1047">
        <v>1</v>
      </c>
      <c r="F1047">
        <v>2.7</v>
      </c>
      <c r="G1047">
        <v>6</v>
      </c>
      <c r="H1047">
        <v>2.8</v>
      </c>
      <c r="I1047">
        <v>1.5</v>
      </c>
      <c r="J1047" s="1" t="s">
        <v>26</v>
      </c>
      <c r="K1047">
        <v>1.6</v>
      </c>
      <c r="L1047" t="s">
        <v>32</v>
      </c>
      <c r="M1047">
        <v>0.6</v>
      </c>
      <c r="N1047" t="s">
        <v>38</v>
      </c>
      <c r="O1047" t="s">
        <v>29</v>
      </c>
      <c r="P1047" t="s">
        <v>1908</v>
      </c>
      <c r="Q1047" t="s">
        <v>3152</v>
      </c>
      <c r="R1047" t="s">
        <v>32</v>
      </c>
      <c r="S1047">
        <v>0.4</v>
      </c>
    </row>
    <row r="1048" spans="1:19" ht="27.6" x14ac:dyDescent="0.25">
      <c r="A1048" t="s">
        <v>3153</v>
      </c>
      <c r="B1048" t="s">
        <v>3154</v>
      </c>
      <c r="C1048" t="str">
        <f>HYPERLINK("https://www.ti.com.cn/product/cn/TLV2474/samplebuy","订购和质量")</f>
        <v>订购和质量</v>
      </c>
      <c r="D1048" t="s">
        <v>25</v>
      </c>
      <c r="E1048">
        <v>4</v>
      </c>
      <c r="F1048">
        <v>2.7</v>
      </c>
      <c r="G1048">
        <v>6</v>
      </c>
      <c r="H1048">
        <v>2.8</v>
      </c>
      <c r="I1048">
        <v>1.5</v>
      </c>
      <c r="J1048" s="1" t="s">
        <v>26</v>
      </c>
      <c r="K1048">
        <v>2.2000000000000002</v>
      </c>
      <c r="L1048" t="s">
        <v>32</v>
      </c>
      <c r="M1048">
        <v>0.6</v>
      </c>
      <c r="N1048" t="s">
        <v>38</v>
      </c>
      <c r="O1048" s="1" t="s">
        <v>2778</v>
      </c>
      <c r="P1048" t="s">
        <v>3155</v>
      </c>
      <c r="Q1048" t="s">
        <v>714</v>
      </c>
      <c r="R1048" t="s">
        <v>32</v>
      </c>
      <c r="S1048">
        <v>0.4</v>
      </c>
    </row>
    <row r="1049" spans="1:19" ht="27.6" x14ac:dyDescent="0.25">
      <c r="A1049" t="s">
        <v>3156</v>
      </c>
      <c r="B1049" t="s">
        <v>3157</v>
      </c>
      <c r="C1049" t="str">
        <f>HYPERLINK("https://www.ti.com.cn/product/cn/TLV2474A/samplebuy","订购和质量")</f>
        <v>订购和质量</v>
      </c>
      <c r="D1049" t="s">
        <v>25</v>
      </c>
      <c r="E1049">
        <v>4</v>
      </c>
      <c r="F1049">
        <v>2.7</v>
      </c>
      <c r="G1049">
        <v>6</v>
      </c>
      <c r="H1049">
        <v>2.8</v>
      </c>
      <c r="I1049">
        <v>1.5</v>
      </c>
      <c r="J1049" s="1" t="s">
        <v>26</v>
      </c>
      <c r="K1049">
        <v>1.6</v>
      </c>
      <c r="L1049" t="s">
        <v>32</v>
      </c>
      <c r="M1049">
        <v>0.6</v>
      </c>
      <c r="N1049" t="s">
        <v>38</v>
      </c>
      <c r="O1049" t="s">
        <v>29</v>
      </c>
      <c r="P1049" t="s">
        <v>3158</v>
      </c>
      <c r="Q1049" t="s">
        <v>3159</v>
      </c>
      <c r="R1049" t="s">
        <v>32</v>
      </c>
      <c r="S1049">
        <v>0.4</v>
      </c>
    </row>
    <row r="1050" spans="1:19" ht="27.6" x14ac:dyDescent="0.25">
      <c r="A1050" t="s">
        <v>3160</v>
      </c>
      <c r="B1050" t="s">
        <v>3161</v>
      </c>
      <c r="C1050" t="str">
        <f>HYPERLINK("https://www.ti.com.cn/product/cn/TLV2475/samplebuy","订购和质量")</f>
        <v>订购和质量</v>
      </c>
      <c r="D1050" t="s">
        <v>25</v>
      </c>
      <c r="E1050">
        <v>4</v>
      </c>
      <c r="F1050">
        <v>2.7</v>
      </c>
      <c r="G1050">
        <v>6</v>
      </c>
      <c r="H1050">
        <v>2.8</v>
      </c>
      <c r="I1050">
        <v>1.5</v>
      </c>
      <c r="J1050" s="1" t="s">
        <v>26</v>
      </c>
      <c r="K1050">
        <v>2.2000000000000002</v>
      </c>
      <c r="L1050" t="s">
        <v>87</v>
      </c>
      <c r="M1050">
        <v>0.6</v>
      </c>
      <c r="N1050" t="s">
        <v>38</v>
      </c>
      <c r="O1050" s="1" t="s">
        <v>3047</v>
      </c>
      <c r="P1050" t="s">
        <v>3162</v>
      </c>
      <c r="Q1050" t="s">
        <v>3163</v>
      </c>
      <c r="R1050" t="s">
        <v>32</v>
      </c>
      <c r="S1050">
        <v>0.4</v>
      </c>
    </row>
    <row r="1051" spans="1:19" ht="27.6" x14ac:dyDescent="0.25">
      <c r="A1051" t="s">
        <v>3164</v>
      </c>
      <c r="B1051" t="s">
        <v>3165</v>
      </c>
      <c r="C1051" t="str">
        <f>HYPERLINK("https://www.ti.com.cn/product/cn/TLV2774A/samplebuy","订购和质量")</f>
        <v>订购和质量</v>
      </c>
      <c r="D1051" t="s">
        <v>25</v>
      </c>
      <c r="E1051">
        <v>4</v>
      </c>
      <c r="F1051">
        <v>2.5</v>
      </c>
      <c r="G1051">
        <v>5.5</v>
      </c>
      <c r="H1051">
        <v>5.0999999999999996</v>
      </c>
      <c r="I1051">
        <v>10.5</v>
      </c>
      <c r="J1051" s="1" t="s">
        <v>44</v>
      </c>
      <c r="K1051">
        <v>2.1</v>
      </c>
      <c r="L1051" t="s">
        <v>32</v>
      </c>
      <c r="M1051">
        <v>1</v>
      </c>
      <c r="N1051" t="s">
        <v>38</v>
      </c>
      <c r="O1051" t="s">
        <v>29</v>
      </c>
      <c r="P1051" t="s">
        <v>1998</v>
      </c>
      <c r="Q1051" t="s">
        <v>3166</v>
      </c>
      <c r="R1051" t="s">
        <v>32</v>
      </c>
      <c r="S1051">
        <v>2</v>
      </c>
    </row>
    <row r="1052" spans="1:19" ht="27.6" x14ac:dyDescent="0.25">
      <c r="A1052" t="s">
        <v>3167</v>
      </c>
      <c r="B1052" t="s">
        <v>3168</v>
      </c>
      <c r="C1052" t="str">
        <f>HYPERLINK("https://www.ti.com.cn/product/cn/TLV2775A/samplebuy","订购和质量")</f>
        <v>订购和质量</v>
      </c>
      <c r="D1052" t="s">
        <v>25</v>
      </c>
      <c r="E1052">
        <v>4</v>
      </c>
      <c r="F1052">
        <v>2.5</v>
      </c>
      <c r="G1052">
        <v>5.5</v>
      </c>
      <c r="H1052">
        <v>5.0999999999999996</v>
      </c>
      <c r="I1052">
        <v>10.5</v>
      </c>
      <c r="J1052" s="1" t="s">
        <v>44</v>
      </c>
      <c r="K1052">
        <v>2.1</v>
      </c>
      <c r="L1052" t="s">
        <v>87</v>
      </c>
      <c r="M1052">
        <v>1</v>
      </c>
      <c r="N1052" t="s">
        <v>38</v>
      </c>
      <c r="O1052" t="s">
        <v>29</v>
      </c>
      <c r="P1052" t="s">
        <v>3169</v>
      </c>
      <c r="Q1052" t="s">
        <v>3170</v>
      </c>
      <c r="R1052" t="s">
        <v>32</v>
      </c>
      <c r="S1052">
        <v>2</v>
      </c>
    </row>
    <row r="1053" spans="1:19" ht="27.6" x14ac:dyDescent="0.25">
      <c r="A1053" t="s">
        <v>3171</v>
      </c>
      <c r="B1053" t="s">
        <v>3172</v>
      </c>
      <c r="C1053" t="str">
        <f>HYPERLINK("https://www.ti.com.cn/product/cn/TLV2475A/samplebuy","订购和质量")</f>
        <v>订购和质量</v>
      </c>
      <c r="D1053" t="s">
        <v>25</v>
      </c>
      <c r="E1053">
        <v>4</v>
      </c>
      <c r="F1053">
        <v>2.7</v>
      </c>
      <c r="G1053">
        <v>6</v>
      </c>
      <c r="H1053">
        <v>2.8</v>
      </c>
      <c r="I1053">
        <v>1.5</v>
      </c>
      <c r="J1053" s="1" t="s">
        <v>26</v>
      </c>
      <c r="K1053">
        <v>1.6</v>
      </c>
      <c r="L1053" t="s">
        <v>87</v>
      </c>
      <c r="M1053">
        <v>0.6</v>
      </c>
      <c r="N1053" t="s">
        <v>38</v>
      </c>
      <c r="O1053" t="s">
        <v>29</v>
      </c>
      <c r="P1053" t="s">
        <v>3173</v>
      </c>
      <c r="Q1053" t="s">
        <v>3174</v>
      </c>
      <c r="R1053" t="s">
        <v>32</v>
      </c>
      <c r="S1053">
        <v>0.4</v>
      </c>
    </row>
    <row r="1054" spans="1:19" ht="27.6" x14ac:dyDescent="0.25">
      <c r="A1054" t="s">
        <v>3175</v>
      </c>
      <c r="B1054" t="s">
        <v>3176</v>
      </c>
      <c r="C1054" t="str">
        <f>HYPERLINK("https://www.ti.com.cn/product/cn/LM8261/samplebuy","订购和质量")</f>
        <v>订购和质量</v>
      </c>
      <c r="D1054" t="s">
        <v>25</v>
      </c>
      <c r="E1054">
        <v>1</v>
      </c>
      <c r="F1054">
        <v>2.5</v>
      </c>
      <c r="G1054">
        <v>30</v>
      </c>
      <c r="H1054">
        <v>21</v>
      </c>
      <c r="I1054">
        <v>12</v>
      </c>
      <c r="J1054" s="1" t="s">
        <v>26</v>
      </c>
      <c r="K1054">
        <v>5</v>
      </c>
      <c r="L1054" t="s">
        <v>1152</v>
      </c>
      <c r="M1054">
        <v>0.97</v>
      </c>
      <c r="N1054" t="s">
        <v>38</v>
      </c>
      <c r="O1054" t="s">
        <v>39</v>
      </c>
      <c r="P1054" t="s">
        <v>79</v>
      </c>
      <c r="Q1054" t="s">
        <v>3177</v>
      </c>
      <c r="R1054" t="s">
        <v>32</v>
      </c>
      <c r="S1054">
        <v>2</v>
      </c>
    </row>
    <row r="1055" spans="1:19" x14ac:dyDescent="0.25">
      <c r="A1055" t="s">
        <v>3178</v>
      </c>
      <c r="B1055" t="s">
        <v>3179</v>
      </c>
      <c r="C1055" t="str">
        <f>HYPERLINK("https://www.ti.com.cn/product/cn/MC1558M/samplebuy","订购和质量")</f>
        <v>订购和质量</v>
      </c>
      <c r="D1055" t="s">
        <v>25</v>
      </c>
      <c r="E1055">
        <v>2</v>
      </c>
      <c r="F1055">
        <v>10</v>
      </c>
      <c r="G1055">
        <v>30</v>
      </c>
      <c r="H1055">
        <v>1</v>
      </c>
      <c r="I1055">
        <v>0.5</v>
      </c>
      <c r="J1055" t="s">
        <v>36</v>
      </c>
      <c r="K1055">
        <v>5</v>
      </c>
      <c r="L1055" t="s">
        <v>32</v>
      </c>
      <c r="M1055">
        <v>1.5</v>
      </c>
      <c r="N1055" t="s">
        <v>1108</v>
      </c>
      <c r="O1055" t="s">
        <v>100</v>
      </c>
      <c r="P1055" t="s">
        <v>3051</v>
      </c>
      <c r="Q1055" t="s">
        <v>3180</v>
      </c>
      <c r="R1055" t="s">
        <v>32</v>
      </c>
      <c r="S1055">
        <v>0</v>
      </c>
    </row>
    <row r="1056" spans="1:19" x14ac:dyDescent="0.25">
      <c r="A1056" t="s">
        <v>3181</v>
      </c>
      <c r="B1056" t="s">
        <v>3182</v>
      </c>
      <c r="C1056" t="str">
        <f>HYPERLINK("https://www.ti.com.cn/product/cn/TL064M/samplebuy","订购和质量")</f>
        <v>订购和质量</v>
      </c>
      <c r="D1056" t="s">
        <v>25</v>
      </c>
      <c r="E1056">
        <v>4</v>
      </c>
      <c r="F1056">
        <v>7</v>
      </c>
      <c r="G1056">
        <v>30</v>
      </c>
      <c r="H1056">
        <v>1</v>
      </c>
      <c r="I1056">
        <v>3.5</v>
      </c>
      <c r="J1056" t="s">
        <v>280</v>
      </c>
      <c r="K1056">
        <v>15</v>
      </c>
      <c r="L1056" t="s">
        <v>1275</v>
      </c>
      <c r="M1056">
        <v>0.2</v>
      </c>
      <c r="N1056" t="s">
        <v>1108</v>
      </c>
      <c r="O1056" t="s">
        <v>100</v>
      </c>
      <c r="P1056" t="s">
        <v>3183</v>
      </c>
      <c r="Q1056" t="s">
        <v>3184</v>
      </c>
      <c r="R1056" t="s">
        <v>32</v>
      </c>
      <c r="S1056">
        <v>10</v>
      </c>
    </row>
    <row r="1057" spans="1:19" x14ac:dyDescent="0.25">
      <c r="A1057" t="s">
        <v>3185</v>
      </c>
      <c r="B1057" t="s">
        <v>3186</v>
      </c>
      <c r="C1057" t="str">
        <f>HYPERLINK("https://www.ti.com.cn/product/cn/TLE2071M/samplebuy","订购和质量")</f>
        <v>订购和质量</v>
      </c>
      <c r="D1057" t="s">
        <v>25</v>
      </c>
      <c r="E1057">
        <v>1</v>
      </c>
      <c r="F1057">
        <v>4.5</v>
      </c>
      <c r="G1057">
        <v>38</v>
      </c>
      <c r="H1057">
        <v>10</v>
      </c>
      <c r="I1057">
        <v>40</v>
      </c>
      <c r="J1057" t="s">
        <v>280</v>
      </c>
      <c r="K1057">
        <v>4</v>
      </c>
      <c r="L1057" t="s">
        <v>32</v>
      </c>
      <c r="M1057">
        <v>1.7</v>
      </c>
      <c r="N1057" t="s">
        <v>1108</v>
      </c>
      <c r="O1057" t="s">
        <v>100</v>
      </c>
      <c r="P1057" t="s">
        <v>3051</v>
      </c>
      <c r="Q1057" t="s">
        <v>3187</v>
      </c>
      <c r="R1057" t="s">
        <v>32</v>
      </c>
      <c r="S1057">
        <v>3.2</v>
      </c>
    </row>
    <row r="1058" spans="1:19" x14ac:dyDescent="0.25">
      <c r="A1058" t="s">
        <v>3188</v>
      </c>
      <c r="B1058" t="s">
        <v>3189</v>
      </c>
      <c r="C1058" t="str">
        <f>HYPERLINK("https://www.ti.com.cn/product/cn/TLE2071AM/samplebuy","订购和质量")</f>
        <v>订购和质量</v>
      </c>
      <c r="D1058" t="s">
        <v>25</v>
      </c>
      <c r="E1058">
        <v>1</v>
      </c>
      <c r="F1058">
        <v>4.5</v>
      </c>
      <c r="G1058">
        <v>38</v>
      </c>
      <c r="H1058">
        <v>10</v>
      </c>
      <c r="I1058">
        <v>40</v>
      </c>
      <c r="J1058" t="s">
        <v>280</v>
      </c>
      <c r="K1058">
        <v>2</v>
      </c>
      <c r="L1058" t="s">
        <v>32</v>
      </c>
      <c r="M1058">
        <v>1.7</v>
      </c>
      <c r="N1058" t="s">
        <v>1108</v>
      </c>
      <c r="O1058" t="s">
        <v>100</v>
      </c>
      <c r="P1058" t="s">
        <v>2994</v>
      </c>
      <c r="Q1058" t="s">
        <v>3187</v>
      </c>
      <c r="R1058" t="s">
        <v>32</v>
      </c>
      <c r="S1058">
        <v>3.2</v>
      </c>
    </row>
    <row r="1059" spans="1:19" x14ac:dyDescent="0.25">
      <c r="A1059" t="s">
        <v>3190</v>
      </c>
      <c r="B1059" t="s">
        <v>3191</v>
      </c>
      <c r="C1059" t="str">
        <f>HYPERLINK("https://www.ti.com.cn/product/cn/TLE2062M/samplebuy","订购和质量")</f>
        <v>订购和质量</v>
      </c>
      <c r="D1059" t="s">
        <v>25</v>
      </c>
      <c r="E1059">
        <v>2</v>
      </c>
      <c r="F1059">
        <v>7</v>
      </c>
      <c r="G1059">
        <v>36</v>
      </c>
      <c r="H1059">
        <v>2</v>
      </c>
      <c r="I1059">
        <v>3.4</v>
      </c>
      <c r="J1059" t="s">
        <v>280</v>
      </c>
      <c r="K1059">
        <v>2</v>
      </c>
      <c r="L1059" t="s">
        <v>32</v>
      </c>
      <c r="M1059">
        <v>0.312</v>
      </c>
      <c r="N1059" t="s">
        <v>1108</v>
      </c>
      <c r="O1059" t="s">
        <v>100</v>
      </c>
      <c r="P1059" t="s">
        <v>2531</v>
      </c>
      <c r="Q1059" t="s">
        <v>3192</v>
      </c>
      <c r="R1059" t="s">
        <v>32</v>
      </c>
      <c r="S1059">
        <v>6</v>
      </c>
    </row>
    <row r="1060" spans="1:19" x14ac:dyDescent="0.25">
      <c r="A1060" t="s">
        <v>3193</v>
      </c>
      <c r="B1060" t="s">
        <v>3194</v>
      </c>
      <c r="C1060" t="str">
        <f>HYPERLINK("https://www.ti.com.cn/product/cn/TLE2062AM/samplebuy","订购和质量")</f>
        <v>订购和质量</v>
      </c>
      <c r="D1060" t="s">
        <v>25</v>
      </c>
      <c r="E1060">
        <v>2</v>
      </c>
      <c r="F1060">
        <v>7</v>
      </c>
      <c r="G1060">
        <v>36</v>
      </c>
      <c r="H1060">
        <v>2</v>
      </c>
      <c r="I1060">
        <v>3.4</v>
      </c>
      <c r="J1060" t="s">
        <v>280</v>
      </c>
      <c r="K1060">
        <v>2</v>
      </c>
      <c r="L1060" t="s">
        <v>32</v>
      </c>
      <c r="M1060">
        <v>0.312</v>
      </c>
      <c r="N1060" t="s">
        <v>1108</v>
      </c>
      <c r="O1060" t="s">
        <v>100</v>
      </c>
      <c r="P1060" t="s">
        <v>2531</v>
      </c>
      <c r="Q1060" t="s">
        <v>3192</v>
      </c>
      <c r="R1060" t="s">
        <v>32</v>
      </c>
      <c r="S1060">
        <v>6</v>
      </c>
    </row>
    <row r="1061" spans="1:19" hidden="1" x14ac:dyDescent="0.25">
      <c r="A1061" t="s">
        <v>3195</v>
      </c>
      <c r="B1061" t="s">
        <v>3196</v>
      </c>
      <c r="C1061" t="str">
        <f>HYPERLINK("https://www.ti.com.cn/product/cn/TLE2142AM/samplebuy","订购和质量")</f>
        <v>订购和质量</v>
      </c>
      <c r="D1061" t="s">
        <v>56</v>
      </c>
      <c r="E1061">
        <v>2</v>
      </c>
      <c r="F1061">
        <v>4</v>
      </c>
      <c r="G1061">
        <v>44</v>
      </c>
      <c r="H1061">
        <v>6</v>
      </c>
      <c r="I1061">
        <v>45</v>
      </c>
      <c r="J1061" t="s">
        <v>127</v>
      </c>
      <c r="K1061">
        <v>1.5</v>
      </c>
      <c r="L1061" t="s">
        <v>1152</v>
      </c>
      <c r="M1061">
        <v>3.3</v>
      </c>
      <c r="N1061" t="s">
        <v>1108</v>
      </c>
      <c r="O1061" t="s">
        <v>100</v>
      </c>
      <c r="P1061" t="s">
        <v>2994</v>
      </c>
      <c r="Q1061" t="s">
        <v>3197</v>
      </c>
      <c r="R1061" t="s">
        <v>32</v>
      </c>
      <c r="S1061">
        <v>1.7</v>
      </c>
    </row>
    <row r="1062" spans="1:19" x14ac:dyDescent="0.25">
      <c r="A1062" t="s">
        <v>3198</v>
      </c>
      <c r="B1062" t="s">
        <v>3199</v>
      </c>
      <c r="C1062" t="str">
        <f>HYPERLINK("https://www.ti.com.cn/product/cn/TLE2072M/samplebuy","订购和质量")</f>
        <v>订购和质量</v>
      </c>
      <c r="D1062" t="s">
        <v>25</v>
      </c>
      <c r="E1062">
        <v>2</v>
      </c>
      <c r="F1062">
        <v>4.5</v>
      </c>
      <c r="G1062">
        <v>38</v>
      </c>
      <c r="H1062">
        <v>10</v>
      </c>
      <c r="I1062">
        <v>40</v>
      </c>
      <c r="J1062" t="s">
        <v>280</v>
      </c>
      <c r="K1062">
        <v>6</v>
      </c>
      <c r="L1062" t="s">
        <v>32</v>
      </c>
      <c r="M1062">
        <v>1.55</v>
      </c>
      <c r="N1062" t="s">
        <v>1108</v>
      </c>
      <c r="O1062" t="s">
        <v>100</v>
      </c>
      <c r="P1062" t="s">
        <v>2994</v>
      </c>
      <c r="Q1062" t="s">
        <v>3200</v>
      </c>
      <c r="R1062" t="s">
        <v>32</v>
      </c>
      <c r="S1062">
        <v>2.4</v>
      </c>
    </row>
    <row r="1063" spans="1:19" x14ac:dyDescent="0.25">
      <c r="A1063" t="s">
        <v>3201</v>
      </c>
      <c r="B1063" t="s">
        <v>3202</v>
      </c>
      <c r="C1063" t="str">
        <f>HYPERLINK("https://www.ti.com.cn/product/cn/TLE2061M/samplebuy","订购和质量")</f>
        <v>订购和质量</v>
      </c>
      <c r="D1063" t="s">
        <v>25</v>
      </c>
      <c r="E1063">
        <v>1</v>
      </c>
      <c r="F1063">
        <v>7</v>
      </c>
      <c r="G1063">
        <v>36</v>
      </c>
      <c r="H1063">
        <v>2</v>
      </c>
      <c r="I1063">
        <v>3.4</v>
      </c>
      <c r="J1063" t="s">
        <v>280</v>
      </c>
      <c r="K1063">
        <v>3</v>
      </c>
      <c r="L1063" t="s">
        <v>32</v>
      </c>
      <c r="M1063">
        <v>0.28999999999999998</v>
      </c>
      <c r="N1063" t="s">
        <v>1108</v>
      </c>
      <c r="O1063" t="s">
        <v>100</v>
      </c>
      <c r="P1063" t="s">
        <v>3051</v>
      </c>
      <c r="Q1063" t="s">
        <v>3203</v>
      </c>
      <c r="R1063" t="s">
        <v>32</v>
      </c>
      <c r="S1063">
        <v>6</v>
      </c>
    </row>
    <row r="1064" spans="1:19" x14ac:dyDescent="0.25">
      <c r="A1064" t="s">
        <v>3204</v>
      </c>
      <c r="B1064" t="s">
        <v>3205</v>
      </c>
      <c r="C1064" t="str">
        <f>HYPERLINK("https://www.ti.com.cn/product/cn/TLE2072AM/samplebuy","订购和质量")</f>
        <v>订购和质量</v>
      </c>
      <c r="D1064" t="s">
        <v>25</v>
      </c>
      <c r="E1064">
        <v>2</v>
      </c>
      <c r="F1064">
        <v>4.5</v>
      </c>
      <c r="G1064">
        <v>38</v>
      </c>
      <c r="H1064">
        <v>10</v>
      </c>
      <c r="I1064">
        <v>40</v>
      </c>
      <c r="J1064" t="s">
        <v>280</v>
      </c>
      <c r="K1064">
        <v>3.5</v>
      </c>
      <c r="L1064" t="s">
        <v>32</v>
      </c>
      <c r="M1064">
        <v>1.55</v>
      </c>
      <c r="N1064" t="s">
        <v>1108</v>
      </c>
      <c r="O1064" t="s">
        <v>100</v>
      </c>
      <c r="P1064" t="s">
        <v>2994</v>
      </c>
      <c r="Q1064" t="s">
        <v>3206</v>
      </c>
      <c r="R1064" t="s">
        <v>32</v>
      </c>
      <c r="S1064">
        <v>2.4</v>
      </c>
    </row>
    <row r="1065" spans="1:19" x14ac:dyDescent="0.25">
      <c r="A1065" t="s">
        <v>3207</v>
      </c>
      <c r="B1065" t="s">
        <v>3208</v>
      </c>
      <c r="C1065" t="str">
        <f>HYPERLINK("https://www.ti.com.cn/product/cn/TLE2064M/samplebuy","订购和质量")</f>
        <v>订购和质量</v>
      </c>
      <c r="D1065" t="s">
        <v>25</v>
      </c>
      <c r="E1065">
        <v>4</v>
      </c>
      <c r="F1065">
        <v>7</v>
      </c>
      <c r="G1065">
        <v>36</v>
      </c>
      <c r="H1065">
        <v>2</v>
      </c>
      <c r="I1065">
        <v>3.4</v>
      </c>
      <c r="J1065" t="s">
        <v>280</v>
      </c>
      <c r="K1065">
        <v>6</v>
      </c>
      <c r="L1065" t="s">
        <v>32</v>
      </c>
      <c r="M1065">
        <v>0.312</v>
      </c>
      <c r="N1065" t="s">
        <v>1108</v>
      </c>
      <c r="O1065" t="s">
        <v>100</v>
      </c>
      <c r="P1065" t="s">
        <v>3209</v>
      </c>
      <c r="Q1065" t="s">
        <v>3210</v>
      </c>
      <c r="R1065" t="s">
        <v>32</v>
      </c>
      <c r="S1065">
        <v>6</v>
      </c>
    </row>
    <row r="1066" spans="1:19" x14ac:dyDescent="0.25">
      <c r="A1066" t="s">
        <v>3211</v>
      </c>
      <c r="B1066" t="s">
        <v>3212</v>
      </c>
      <c r="C1066" t="str">
        <f>HYPERLINK("https://www.ti.com.cn/product/cn/TLE2064AM/samplebuy","订购和质量")</f>
        <v>订购和质量</v>
      </c>
      <c r="D1066" t="s">
        <v>25</v>
      </c>
      <c r="E1066">
        <v>4</v>
      </c>
      <c r="F1066">
        <v>7</v>
      </c>
      <c r="G1066">
        <v>36</v>
      </c>
      <c r="H1066">
        <v>2</v>
      </c>
      <c r="I1066">
        <v>3.4</v>
      </c>
      <c r="J1066" t="s">
        <v>280</v>
      </c>
      <c r="K1066">
        <v>4</v>
      </c>
      <c r="L1066" t="s">
        <v>32</v>
      </c>
      <c r="M1066">
        <v>0.312</v>
      </c>
      <c r="N1066" t="s">
        <v>1108</v>
      </c>
      <c r="O1066" t="s">
        <v>100</v>
      </c>
      <c r="P1066" t="s">
        <v>3183</v>
      </c>
      <c r="Q1066" t="s">
        <v>3210</v>
      </c>
      <c r="R1066" t="s">
        <v>32</v>
      </c>
      <c r="S1066">
        <v>6</v>
      </c>
    </row>
    <row r="1067" spans="1:19" ht="27.6" x14ac:dyDescent="0.25">
      <c r="A1067" t="s">
        <v>3213</v>
      </c>
      <c r="B1067" t="s">
        <v>3214</v>
      </c>
      <c r="C1067" t="str">
        <f>HYPERLINK("https://www.ti.com.cn/product/cn/TLC2252M/samplebuy","订购和质量")</f>
        <v>订购和质量</v>
      </c>
      <c r="D1067" t="s">
        <v>25</v>
      </c>
      <c r="E1067">
        <v>2</v>
      </c>
      <c r="F1067">
        <v>4.4000000000000004</v>
      </c>
      <c r="G1067">
        <v>16</v>
      </c>
      <c r="H1067">
        <v>0.2</v>
      </c>
      <c r="I1067">
        <v>0.12</v>
      </c>
      <c r="J1067" s="1" t="s">
        <v>44</v>
      </c>
      <c r="K1067">
        <v>1.5</v>
      </c>
      <c r="L1067" t="s">
        <v>1152</v>
      </c>
      <c r="M1067">
        <v>3.5000000000000003E-2</v>
      </c>
      <c r="N1067" t="s">
        <v>1108</v>
      </c>
      <c r="O1067" t="s">
        <v>100</v>
      </c>
      <c r="P1067" t="s">
        <v>2994</v>
      </c>
      <c r="Q1067" t="s">
        <v>3215</v>
      </c>
      <c r="R1067" t="s">
        <v>32</v>
      </c>
      <c r="S1067">
        <v>0.5</v>
      </c>
    </row>
    <row r="1068" spans="1:19" hidden="1" x14ac:dyDescent="0.25">
      <c r="A1068" t="s">
        <v>3216</v>
      </c>
      <c r="B1068" t="s">
        <v>3217</v>
      </c>
      <c r="C1068" t="str">
        <f>HYPERLINK("https://www.ti.com.cn/product/cn/TLE2141M/samplebuy","订购和质量")</f>
        <v>订购和质量</v>
      </c>
      <c r="D1068" t="s">
        <v>56</v>
      </c>
      <c r="E1068">
        <v>1</v>
      </c>
      <c r="F1068">
        <v>4</v>
      </c>
      <c r="G1068">
        <v>44</v>
      </c>
      <c r="H1068">
        <v>6</v>
      </c>
      <c r="I1068">
        <v>45</v>
      </c>
      <c r="J1068" t="s">
        <v>127</v>
      </c>
      <c r="K1068">
        <v>1.5</v>
      </c>
      <c r="L1068" t="s">
        <v>32</v>
      </c>
      <c r="M1068">
        <v>3.4</v>
      </c>
      <c r="N1068" t="s">
        <v>1108</v>
      </c>
      <c r="O1068" t="s">
        <v>100</v>
      </c>
      <c r="P1068" t="s">
        <v>2531</v>
      </c>
      <c r="Q1068" t="s">
        <v>3218</v>
      </c>
      <c r="R1068" t="s">
        <v>32</v>
      </c>
      <c r="S1068">
        <v>1.7</v>
      </c>
    </row>
    <row r="1069" spans="1:19" ht="27.6" hidden="1" x14ac:dyDescent="0.25">
      <c r="A1069" t="s">
        <v>3219</v>
      </c>
      <c r="B1069" t="s">
        <v>3220</v>
      </c>
      <c r="C1069" t="str">
        <f>HYPERLINK("https://www.ti.com.cn/product/cn/TLC2252AM/samplebuy","订购和质量")</f>
        <v>订购和质量</v>
      </c>
      <c r="D1069" t="s">
        <v>56</v>
      </c>
      <c r="E1069">
        <v>2</v>
      </c>
      <c r="F1069">
        <v>4.4000000000000004</v>
      </c>
      <c r="G1069">
        <v>16</v>
      </c>
      <c r="H1069">
        <v>0.2</v>
      </c>
      <c r="I1069">
        <v>0.12</v>
      </c>
      <c r="J1069" s="1" t="s">
        <v>44</v>
      </c>
      <c r="K1069">
        <v>0.85</v>
      </c>
      <c r="L1069" t="s">
        <v>1152</v>
      </c>
      <c r="M1069">
        <v>3.5000000000000003E-2</v>
      </c>
      <c r="N1069" t="s">
        <v>1108</v>
      </c>
      <c r="O1069" t="s">
        <v>100</v>
      </c>
      <c r="P1069" t="s">
        <v>3221</v>
      </c>
      <c r="Q1069" t="s">
        <v>3222</v>
      </c>
      <c r="R1069" t="s">
        <v>32</v>
      </c>
      <c r="S1069">
        <v>0.5</v>
      </c>
    </row>
    <row r="1070" spans="1:19" x14ac:dyDescent="0.25">
      <c r="A1070" t="s">
        <v>3223</v>
      </c>
      <c r="B1070" t="s">
        <v>3224</v>
      </c>
      <c r="C1070" t="str">
        <f>HYPERLINK("https://www.ti.com.cn/product/cn/LT1013AM/samplebuy","订购和质量")</f>
        <v>订购和质量</v>
      </c>
      <c r="D1070" t="s">
        <v>25</v>
      </c>
      <c r="E1070">
        <v>2</v>
      </c>
      <c r="F1070">
        <v>4</v>
      </c>
      <c r="G1070">
        <v>44</v>
      </c>
      <c r="H1070">
        <v>0.7</v>
      </c>
      <c r="I1070">
        <v>0.4</v>
      </c>
      <c r="J1070" t="s">
        <v>127</v>
      </c>
      <c r="K1070">
        <v>0.15</v>
      </c>
      <c r="L1070" t="s">
        <v>32</v>
      </c>
      <c r="M1070">
        <v>0.35</v>
      </c>
      <c r="N1070" t="s">
        <v>1108</v>
      </c>
      <c r="O1070" t="s">
        <v>100</v>
      </c>
      <c r="P1070" t="s">
        <v>3051</v>
      </c>
      <c r="Q1070" t="s">
        <v>3225</v>
      </c>
      <c r="R1070" t="s">
        <v>32</v>
      </c>
      <c r="S1070">
        <v>0.4</v>
      </c>
    </row>
    <row r="1071" spans="1:19" hidden="1" x14ac:dyDescent="0.25">
      <c r="A1071" t="s">
        <v>3226</v>
      </c>
      <c r="B1071" t="s">
        <v>3224</v>
      </c>
      <c r="C1071" t="str">
        <f>HYPERLINK("https://www.ti.com.cn/product/cn/LT1013M/samplebuy","订购和质量")</f>
        <v>订购和质量</v>
      </c>
      <c r="D1071" t="s">
        <v>56</v>
      </c>
      <c r="E1071">
        <v>2</v>
      </c>
      <c r="F1071">
        <v>4</v>
      </c>
      <c r="G1071">
        <v>44</v>
      </c>
      <c r="H1071">
        <v>0.7</v>
      </c>
      <c r="I1071">
        <v>0.4</v>
      </c>
      <c r="J1071" t="s">
        <v>127</v>
      </c>
      <c r="K1071">
        <v>0.3</v>
      </c>
      <c r="L1071" t="s">
        <v>32</v>
      </c>
      <c r="M1071">
        <v>0.35</v>
      </c>
      <c r="N1071" t="s">
        <v>1108</v>
      </c>
      <c r="O1071" t="s">
        <v>100</v>
      </c>
      <c r="P1071" t="s">
        <v>3051</v>
      </c>
      <c r="Q1071" t="s">
        <v>3225</v>
      </c>
      <c r="R1071" t="s">
        <v>32</v>
      </c>
      <c r="S1071">
        <v>0.4</v>
      </c>
    </row>
    <row r="1072" spans="1:19" ht="27.6" x14ac:dyDescent="0.25">
      <c r="A1072" t="s">
        <v>3227</v>
      </c>
      <c r="B1072" t="s">
        <v>3228</v>
      </c>
      <c r="C1072" t="str">
        <f>HYPERLINK("https://www.ti.com.cn/product/cn/TLC2262M/samplebuy","订购和质量")</f>
        <v>订购和质量</v>
      </c>
      <c r="D1072" t="s">
        <v>25</v>
      </c>
      <c r="E1072">
        <v>2</v>
      </c>
      <c r="F1072">
        <v>4.4000000000000004</v>
      </c>
      <c r="G1072">
        <v>16</v>
      </c>
      <c r="H1072">
        <v>0.71</v>
      </c>
      <c r="I1072">
        <v>0.55000000000000004</v>
      </c>
      <c r="J1072" s="1" t="s">
        <v>44</v>
      </c>
      <c r="K1072">
        <v>2.5</v>
      </c>
      <c r="L1072" t="s">
        <v>1152</v>
      </c>
      <c r="M1072">
        <v>0.2</v>
      </c>
      <c r="N1072" t="s">
        <v>1108</v>
      </c>
      <c r="O1072" t="s">
        <v>100</v>
      </c>
      <c r="P1072" t="s">
        <v>1412</v>
      </c>
      <c r="Q1072" t="s">
        <v>3229</v>
      </c>
      <c r="R1072" t="s">
        <v>32</v>
      </c>
      <c r="S1072">
        <v>5</v>
      </c>
    </row>
    <row r="1073" spans="1:19" x14ac:dyDescent="0.25">
      <c r="A1073" t="s">
        <v>3230</v>
      </c>
      <c r="B1073" t="s">
        <v>3231</v>
      </c>
      <c r="C1073" t="str">
        <f>HYPERLINK("https://www.ti.com.cn/product/cn/TLE2161AM/samplebuy","订购和质量")</f>
        <v>订购和质量</v>
      </c>
      <c r="D1073" t="s">
        <v>25</v>
      </c>
      <c r="E1073">
        <v>1</v>
      </c>
      <c r="F1073">
        <v>7</v>
      </c>
      <c r="G1073">
        <v>36</v>
      </c>
      <c r="H1073">
        <v>6.4</v>
      </c>
      <c r="I1073">
        <v>10</v>
      </c>
      <c r="J1073" t="s">
        <v>280</v>
      </c>
      <c r="K1073">
        <v>1.5</v>
      </c>
      <c r="L1073" t="s">
        <v>313</v>
      </c>
      <c r="M1073">
        <v>0.28999999999999998</v>
      </c>
      <c r="N1073" t="s">
        <v>1108</v>
      </c>
      <c r="O1073" t="s">
        <v>100</v>
      </c>
      <c r="P1073" t="s">
        <v>2531</v>
      </c>
      <c r="Q1073" t="s">
        <v>3232</v>
      </c>
      <c r="R1073" t="s">
        <v>32</v>
      </c>
      <c r="S1073">
        <v>6</v>
      </c>
    </row>
    <row r="1074" spans="1:19" x14ac:dyDescent="0.25">
      <c r="A1074" t="s">
        <v>3233</v>
      </c>
      <c r="B1074" t="s">
        <v>3234</v>
      </c>
      <c r="C1074" t="str">
        <f>HYPERLINK("https://www.ti.com.cn/product/cn/TLE2161M/samplebuy","订购和质量")</f>
        <v>订购和质量</v>
      </c>
      <c r="D1074" t="s">
        <v>25</v>
      </c>
      <c r="E1074">
        <v>1</v>
      </c>
      <c r="F1074">
        <v>7</v>
      </c>
      <c r="G1074">
        <v>36</v>
      </c>
      <c r="H1074">
        <v>6.4</v>
      </c>
      <c r="I1074">
        <v>10</v>
      </c>
      <c r="J1074" t="s">
        <v>280</v>
      </c>
      <c r="K1074">
        <v>3</v>
      </c>
      <c r="L1074" t="s">
        <v>313</v>
      </c>
      <c r="M1074">
        <v>0.28999999999999998</v>
      </c>
      <c r="N1074" t="s">
        <v>1108</v>
      </c>
      <c r="O1074" t="s">
        <v>100</v>
      </c>
      <c r="P1074" t="s">
        <v>2531</v>
      </c>
      <c r="Q1074" t="s">
        <v>3232</v>
      </c>
      <c r="R1074" t="s">
        <v>32</v>
      </c>
      <c r="S1074">
        <v>6</v>
      </c>
    </row>
    <row r="1075" spans="1:19" x14ac:dyDescent="0.25">
      <c r="A1075" t="s">
        <v>3235</v>
      </c>
      <c r="B1075" t="s">
        <v>3236</v>
      </c>
      <c r="C1075" t="str">
        <f>HYPERLINK("https://www.ti.com.cn/product/cn/TLE2061AM/samplebuy","订购和质量")</f>
        <v>订购和质量</v>
      </c>
      <c r="D1075" t="s">
        <v>25</v>
      </c>
      <c r="E1075">
        <v>1</v>
      </c>
      <c r="F1075">
        <v>7</v>
      </c>
      <c r="G1075">
        <v>36</v>
      </c>
      <c r="H1075">
        <v>2</v>
      </c>
      <c r="I1075">
        <v>3.4</v>
      </c>
      <c r="J1075" t="s">
        <v>280</v>
      </c>
      <c r="K1075">
        <v>1.5</v>
      </c>
      <c r="L1075" t="s">
        <v>32</v>
      </c>
      <c r="M1075">
        <v>0.28999999999999998</v>
      </c>
      <c r="N1075" t="s">
        <v>1108</v>
      </c>
      <c r="O1075" t="s">
        <v>100</v>
      </c>
      <c r="P1075" t="s">
        <v>3051</v>
      </c>
      <c r="Q1075" t="s">
        <v>3237</v>
      </c>
      <c r="R1075" t="s">
        <v>32</v>
      </c>
      <c r="S1075">
        <v>6</v>
      </c>
    </row>
    <row r="1076" spans="1:19" ht="27.6" hidden="1" x14ac:dyDescent="0.25">
      <c r="A1076" t="s">
        <v>3238</v>
      </c>
      <c r="B1076" t="s">
        <v>3239</v>
      </c>
      <c r="C1076" t="str">
        <f>HYPERLINK("https://www.ti.com.cn/product/cn/TLV2262M/samplebuy","订购和质量")</f>
        <v>订购和质量</v>
      </c>
      <c r="D1076" t="s">
        <v>56</v>
      </c>
      <c r="E1076">
        <v>2</v>
      </c>
      <c r="F1076">
        <v>2.7</v>
      </c>
      <c r="G1076">
        <v>16</v>
      </c>
      <c r="H1076">
        <v>0.71</v>
      </c>
      <c r="I1076">
        <v>0.55000000000000004</v>
      </c>
      <c r="J1076" s="1" t="s">
        <v>44</v>
      </c>
      <c r="K1076">
        <v>2.5</v>
      </c>
      <c r="L1076" t="s">
        <v>32</v>
      </c>
      <c r="M1076">
        <v>0.2</v>
      </c>
      <c r="N1076" t="s">
        <v>1108</v>
      </c>
      <c r="O1076" t="s">
        <v>100</v>
      </c>
      <c r="P1076" t="s">
        <v>2531</v>
      </c>
      <c r="Q1076" t="s">
        <v>3240</v>
      </c>
      <c r="R1076" t="s">
        <v>32</v>
      </c>
      <c r="S1076">
        <v>2</v>
      </c>
    </row>
    <row r="1077" spans="1:19" ht="27.6" x14ac:dyDescent="0.25">
      <c r="A1077" t="s">
        <v>3241</v>
      </c>
      <c r="B1077" t="s">
        <v>3242</v>
      </c>
      <c r="C1077" t="str">
        <f>HYPERLINK("https://www.ti.com.cn/product/cn/TLC2262AM/samplebuy","订购和质量")</f>
        <v>订购和质量</v>
      </c>
      <c r="D1077" t="s">
        <v>25</v>
      </c>
      <c r="E1077">
        <v>2</v>
      </c>
      <c r="F1077">
        <v>4.4000000000000004</v>
      </c>
      <c r="G1077">
        <v>16</v>
      </c>
      <c r="H1077">
        <v>0.71</v>
      </c>
      <c r="I1077">
        <v>0.55000000000000004</v>
      </c>
      <c r="J1077" s="1" t="s">
        <v>44</v>
      </c>
      <c r="K1077">
        <v>2.5</v>
      </c>
      <c r="L1077" t="s">
        <v>1152</v>
      </c>
      <c r="M1077">
        <v>0.2</v>
      </c>
      <c r="N1077" t="s">
        <v>1108</v>
      </c>
      <c r="O1077" t="s">
        <v>100</v>
      </c>
      <c r="P1077" t="s">
        <v>2531</v>
      </c>
      <c r="Q1077" t="s">
        <v>3243</v>
      </c>
      <c r="R1077" t="s">
        <v>32</v>
      </c>
      <c r="S1077">
        <v>5</v>
      </c>
    </row>
    <row r="1078" spans="1:19" ht="27.6" hidden="1" x14ac:dyDescent="0.25">
      <c r="A1078" t="s">
        <v>3244</v>
      </c>
      <c r="B1078" t="s">
        <v>3245</v>
      </c>
      <c r="C1078" t="str">
        <f>HYPERLINK("https://www.ti.com.cn/product/cn/TLV2252M/samplebuy","订购和质量")</f>
        <v>订购和质量</v>
      </c>
      <c r="D1078" t="s">
        <v>56</v>
      </c>
      <c r="E1078">
        <v>2</v>
      </c>
      <c r="F1078">
        <v>2.7</v>
      </c>
      <c r="G1078">
        <v>16</v>
      </c>
      <c r="H1078">
        <v>0.2</v>
      </c>
      <c r="I1078">
        <v>0.12</v>
      </c>
      <c r="J1078" s="1" t="s">
        <v>44</v>
      </c>
      <c r="K1078">
        <v>1.5</v>
      </c>
      <c r="L1078" t="s">
        <v>1152</v>
      </c>
      <c r="M1078">
        <v>3.5000000000000003E-2</v>
      </c>
      <c r="N1078" t="s">
        <v>1108</v>
      </c>
      <c r="O1078" t="s">
        <v>100</v>
      </c>
      <c r="P1078" t="s">
        <v>2531</v>
      </c>
      <c r="Q1078" t="s">
        <v>3246</v>
      </c>
      <c r="R1078" t="s">
        <v>32</v>
      </c>
      <c r="S1078">
        <v>0.5</v>
      </c>
    </row>
    <row r="1079" spans="1:19" x14ac:dyDescent="0.25">
      <c r="A1079" t="s">
        <v>3247</v>
      </c>
      <c r="B1079" t="s">
        <v>3248</v>
      </c>
      <c r="C1079" t="str">
        <f>HYPERLINK("https://www.ti.com.cn/product/cn/TLE2024M/samplebuy","订购和质量")</f>
        <v>订购和质量</v>
      </c>
      <c r="D1079" t="s">
        <v>25</v>
      </c>
      <c r="E1079">
        <v>4</v>
      </c>
      <c r="F1079">
        <v>4</v>
      </c>
      <c r="G1079">
        <v>40</v>
      </c>
      <c r="H1079">
        <v>1.7</v>
      </c>
      <c r="I1079">
        <v>0.5</v>
      </c>
      <c r="J1079" t="s">
        <v>127</v>
      </c>
      <c r="K1079">
        <v>1.1000000000000001</v>
      </c>
      <c r="L1079" t="s">
        <v>32</v>
      </c>
      <c r="M1079">
        <v>0.2</v>
      </c>
      <c r="N1079" t="s">
        <v>1108</v>
      </c>
      <c r="O1079" t="s">
        <v>100</v>
      </c>
      <c r="P1079" t="s">
        <v>3209</v>
      </c>
      <c r="Q1079" t="s">
        <v>3249</v>
      </c>
      <c r="R1079" t="s">
        <v>32</v>
      </c>
      <c r="S1079">
        <v>2</v>
      </c>
    </row>
    <row r="1080" spans="1:19" ht="27.6" hidden="1" x14ac:dyDescent="0.25">
      <c r="A1080" t="s">
        <v>3250</v>
      </c>
      <c r="B1080" t="s">
        <v>3251</v>
      </c>
      <c r="C1080" t="str">
        <f>HYPERLINK("https://www.ti.com.cn/product/cn/TLC2201M/samplebuy","订购和质量")</f>
        <v>订购和质量</v>
      </c>
      <c r="D1080" t="s">
        <v>56</v>
      </c>
      <c r="E1080">
        <v>1</v>
      </c>
      <c r="F1080">
        <v>4.5999999999999996</v>
      </c>
      <c r="G1080">
        <v>16</v>
      </c>
      <c r="H1080">
        <v>1.8</v>
      </c>
      <c r="I1080">
        <v>2.5</v>
      </c>
      <c r="J1080" s="1" t="s">
        <v>44</v>
      </c>
      <c r="K1080">
        <v>0.5</v>
      </c>
      <c r="L1080" t="s">
        <v>32</v>
      </c>
      <c r="M1080">
        <v>1</v>
      </c>
      <c r="N1080" t="s">
        <v>1108</v>
      </c>
      <c r="O1080" t="s">
        <v>100</v>
      </c>
      <c r="P1080" t="s">
        <v>3051</v>
      </c>
      <c r="Q1080" t="s">
        <v>3252</v>
      </c>
      <c r="R1080" t="s">
        <v>32</v>
      </c>
      <c r="S1080">
        <v>0.5</v>
      </c>
    </row>
    <row r="1081" spans="1:19" ht="27.6" hidden="1" x14ac:dyDescent="0.25">
      <c r="A1081" t="s">
        <v>3253</v>
      </c>
      <c r="B1081" t="s">
        <v>3254</v>
      </c>
      <c r="C1081" t="str">
        <f>HYPERLINK("https://www.ti.com.cn/product/cn/TLV2252AM/samplebuy","订购和质量")</f>
        <v>订购和质量</v>
      </c>
      <c r="D1081" t="s">
        <v>56</v>
      </c>
      <c r="E1081">
        <v>2</v>
      </c>
      <c r="F1081">
        <v>2.7</v>
      </c>
      <c r="G1081">
        <v>16</v>
      </c>
      <c r="H1081">
        <v>0.2</v>
      </c>
      <c r="I1081">
        <v>0.12</v>
      </c>
      <c r="J1081" s="1" t="s">
        <v>44</v>
      </c>
      <c r="K1081">
        <v>0.85</v>
      </c>
      <c r="L1081" t="s">
        <v>1152</v>
      </c>
      <c r="M1081">
        <v>3.5000000000000003E-2</v>
      </c>
      <c r="N1081" t="s">
        <v>1108</v>
      </c>
      <c r="O1081" t="s">
        <v>100</v>
      </c>
      <c r="P1081" t="s">
        <v>2531</v>
      </c>
      <c r="Q1081" t="s">
        <v>3255</v>
      </c>
      <c r="R1081" t="s">
        <v>32</v>
      </c>
      <c r="S1081">
        <v>0.5</v>
      </c>
    </row>
    <row r="1082" spans="1:19" x14ac:dyDescent="0.25">
      <c r="A1082" t="s">
        <v>3256</v>
      </c>
      <c r="B1082" t="s">
        <v>3257</v>
      </c>
      <c r="C1082" t="str">
        <f>HYPERLINK("https://www.ti.com.cn/product/cn/TLE2161BM/samplebuy","订购和质量")</f>
        <v>订购和质量</v>
      </c>
      <c r="D1082" t="s">
        <v>25</v>
      </c>
      <c r="E1082">
        <v>1</v>
      </c>
      <c r="F1082">
        <v>7</v>
      </c>
      <c r="G1082">
        <v>36</v>
      </c>
      <c r="H1082">
        <v>6.4</v>
      </c>
      <c r="I1082">
        <v>10</v>
      </c>
      <c r="J1082" t="s">
        <v>280</v>
      </c>
      <c r="K1082">
        <v>0.5</v>
      </c>
      <c r="L1082" t="s">
        <v>313</v>
      </c>
      <c r="M1082">
        <v>0.28999999999999998</v>
      </c>
      <c r="N1082" t="s">
        <v>1108</v>
      </c>
      <c r="O1082" t="s">
        <v>100</v>
      </c>
      <c r="P1082" t="s">
        <v>2531</v>
      </c>
      <c r="Q1082" t="s">
        <v>3258</v>
      </c>
      <c r="R1082" t="s">
        <v>32</v>
      </c>
      <c r="S1082">
        <v>6</v>
      </c>
    </row>
    <row r="1083" spans="1:19" x14ac:dyDescent="0.25">
      <c r="A1083" t="s">
        <v>3259</v>
      </c>
      <c r="B1083" t="s">
        <v>3260</v>
      </c>
      <c r="C1083" t="str">
        <f>HYPERLINK("https://www.ti.com.cn/product/cn/TLE2074AM/samplebuy","订购和质量")</f>
        <v>订购和质量</v>
      </c>
      <c r="D1083" t="s">
        <v>25</v>
      </c>
      <c r="E1083">
        <v>4</v>
      </c>
      <c r="F1083">
        <v>4.5</v>
      </c>
      <c r="G1083">
        <v>38</v>
      </c>
      <c r="H1083">
        <v>10</v>
      </c>
      <c r="I1083">
        <v>40</v>
      </c>
      <c r="J1083" t="s">
        <v>280</v>
      </c>
      <c r="K1083">
        <v>3.5</v>
      </c>
      <c r="L1083" t="s">
        <v>32</v>
      </c>
      <c r="M1083">
        <v>1.625</v>
      </c>
      <c r="N1083" t="s">
        <v>1108</v>
      </c>
      <c r="O1083" t="s">
        <v>100</v>
      </c>
      <c r="P1083" t="s">
        <v>3183</v>
      </c>
      <c r="Q1083" t="s">
        <v>3261</v>
      </c>
      <c r="R1083" t="s">
        <v>32</v>
      </c>
      <c r="S1083">
        <v>10.1</v>
      </c>
    </row>
    <row r="1084" spans="1:19" x14ac:dyDescent="0.25">
      <c r="A1084" t="s">
        <v>3262</v>
      </c>
      <c r="B1084" t="s">
        <v>3263</v>
      </c>
      <c r="C1084" t="str">
        <f>HYPERLINK("https://www.ti.com.cn/product/cn/TLE2074M/samplebuy","订购和质量")</f>
        <v>订购和质量</v>
      </c>
      <c r="D1084" t="s">
        <v>25</v>
      </c>
      <c r="E1084">
        <v>4</v>
      </c>
      <c r="F1084">
        <v>4.5</v>
      </c>
      <c r="G1084">
        <v>38</v>
      </c>
      <c r="H1084">
        <v>10</v>
      </c>
      <c r="I1084">
        <v>40</v>
      </c>
      <c r="J1084" t="s">
        <v>280</v>
      </c>
      <c r="K1084">
        <v>6</v>
      </c>
      <c r="L1084" t="s">
        <v>32</v>
      </c>
      <c r="M1084">
        <v>1.625</v>
      </c>
      <c r="N1084" t="s">
        <v>1108</v>
      </c>
      <c r="O1084" t="s">
        <v>100</v>
      </c>
      <c r="P1084" t="s">
        <v>3209</v>
      </c>
      <c r="Q1084" t="s">
        <v>3261</v>
      </c>
      <c r="R1084" t="s">
        <v>32</v>
      </c>
      <c r="S1084">
        <v>10.1</v>
      </c>
    </row>
    <row r="1085" spans="1:19" ht="27.6" hidden="1" x14ac:dyDescent="0.25">
      <c r="A1085" t="s">
        <v>3264</v>
      </c>
      <c r="B1085" t="s">
        <v>3265</v>
      </c>
      <c r="C1085" t="str">
        <f>HYPERLINK("https://www.ti.com.cn/product/cn/TLC4502AM/samplebuy","订购和质量")</f>
        <v>订购和质量</v>
      </c>
      <c r="D1085" t="s">
        <v>56</v>
      </c>
      <c r="E1085">
        <v>2</v>
      </c>
      <c r="F1085">
        <v>4</v>
      </c>
      <c r="G1085">
        <v>6</v>
      </c>
      <c r="H1085">
        <v>4.7</v>
      </c>
      <c r="I1085">
        <v>2.5</v>
      </c>
      <c r="J1085" s="1" t="s">
        <v>44</v>
      </c>
      <c r="K1085">
        <v>0.05</v>
      </c>
      <c r="L1085" t="s">
        <v>32</v>
      </c>
      <c r="M1085">
        <v>1</v>
      </c>
      <c r="N1085" t="s">
        <v>1108</v>
      </c>
      <c r="O1085" t="s">
        <v>100</v>
      </c>
      <c r="P1085" t="s">
        <v>2109</v>
      </c>
      <c r="Q1085" t="s">
        <v>3266</v>
      </c>
      <c r="R1085" t="s">
        <v>32</v>
      </c>
      <c r="S1085">
        <v>1</v>
      </c>
    </row>
    <row r="1086" spans="1:19" ht="27.6" hidden="1" x14ac:dyDescent="0.25">
      <c r="A1086" t="s">
        <v>3267</v>
      </c>
      <c r="B1086" t="s">
        <v>3268</v>
      </c>
      <c r="C1086" t="str">
        <f>HYPERLINK("https://www.ti.com.cn/product/cn/TLC2654AM/samplebuy","订购和质量")</f>
        <v>订购和质量</v>
      </c>
      <c r="D1086" t="s">
        <v>56</v>
      </c>
      <c r="E1086">
        <v>1</v>
      </c>
      <c r="F1086">
        <v>4.5999999999999996</v>
      </c>
      <c r="G1086">
        <v>16</v>
      </c>
      <c r="H1086">
        <v>1.9</v>
      </c>
      <c r="I1086">
        <v>2.8</v>
      </c>
      <c r="J1086" s="1" t="s">
        <v>44</v>
      </c>
      <c r="K1086">
        <v>0.01</v>
      </c>
      <c r="L1086" t="s">
        <v>197</v>
      </c>
      <c r="M1086">
        <v>1.5</v>
      </c>
      <c r="N1086" t="s">
        <v>1108</v>
      </c>
      <c r="O1086" t="s">
        <v>100</v>
      </c>
      <c r="P1086" t="s">
        <v>2531</v>
      </c>
      <c r="Q1086" t="s">
        <v>3269</v>
      </c>
      <c r="R1086" t="s">
        <v>32</v>
      </c>
      <c r="S1086">
        <v>0.01</v>
      </c>
    </row>
    <row r="1087" spans="1:19" ht="27.6" x14ac:dyDescent="0.25">
      <c r="A1087" t="s">
        <v>3270</v>
      </c>
      <c r="B1087" t="s">
        <v>3271</v>
      </c>
      <c r="C1087" t="str">
        <f>HYPERLINK("https://www.ti.com.cn/product/cn/TLC2264AM/samplebuy","订购和质量")</f>
        <v>订购和质量</v>
      </c>
      <c r="D1087" t="s">
        <v>25</v>
      </c>
      <c r="E1087">
        <v>4</v>
      </c>
      <c r="F1087">
        <v>4.4000000000000004</v>
      </c>
      <c r="G1087">
        <v>16</v>
      </c>
      <c r="H1087">
        <v>0.71</v>
      </c>
      <c r="I1087">
        <v>0.55000000000000004</v>
      </c>
      <c r="J1087" s="1" t="s">
        <v>44</v>
      </c>
      <c r="K1087">
        <v>2.5</v>
      </c>
      <c r="L1087" t="s">
        <v>1152</v>
      </c>
      <c r="M1087">
        <v>0.2</v>
      </c>
      <c r="N1087" t="s">
        <v>1108</v>
      </c>
      <c r="O1087" t="s">
        <v>100</v>
      </c>
      <c r="P1087" t="s">
        <v>3209</v>
      </c>
      <c r="Q1087" t="s">
        <v>3272</v>
      </c>
      <c r="R1087" t="s">
        <v>32</v>
      </c>
      <c r="S1087">
        <v>5</v>
      </c>
    </row>
    <row r="1088" spans="1:19" ht="27.6" hidden="1" x14ac:dyDescent="0.25">
      <c r="A1088" t="s">
        <v>3273</v>
      </c>
      <c r="B1088" t="s">
        <v>3274</v>
      </c>
      <c r="C1088" t="str">
        <f>HYPERLINK("https://www.ti.com.cn/product/cn/TLV2262AM/samplebuy","订购和质量")</f>
        <v>订购和质量</v>
      </c>
      <c r="D1088" t="s">
        <v>56</v>
      </c>
      <c r="E1088">
        <v>2</v>
      </c>
      <c r="F1088">
        <v>2.7</v>
      </c>
      <c r="G1088">
        <v>16</v>
      </c>
      <c r="H1088">
        <v>0.71</v>
      </c>
      <c r="I1088">
        <v>0.55000000000000004</v>
      </c>
      <c r="J1088" s="1" t="s">
        <v>44</v>
      </c>
      <c r="K1088">
        <v>0.95</v>
      </c>
      <c r="L1088" t="s">
        <v>1152</v>
      </c>
      <c r="M1088">
        <v>0.2</v>
      </c>
      <c r="N1088" t="s">
        <v>1108</v>
      </c>
      <c r="O1088" t="s">
        <v>100</v>
      </c>
      <c r="P1088" t="s">
        <v>2109</v>
      </c>
      <c r="Q1088" t="s">
        <v>3275</v>
      </c>
      <c r="R1088" t="s">
        <v>32</v>
      </c>
      <c r="S1088">
        <v>2</v>
      </c>
    </row>
    <row r="1089" spans="1:19" hidden="1" x14ac:dyDescent="0.25">
      <c r="A1089" t="s">
        <v>3276</v>
      </c>
      <c r="B1089" t="s">
        <v>3248</v>
      </c>
      <c r="C1089" t="str">
        <f>HYPERLINK("https://www.ti.com.cn/product/cn/TLE2024AM/samplebuy","订购和质量")</f>
        <v>订购和质量</v>
      </c>
      <c r="D1089" t="s">
        <v>56</v>
      </c>
      <c r="E1089">
        <v>4</v>
      </c>
      <c r="F1089">
        <v>4</v>
      </c>
      <c r="G1089">
        <v>40</v>
      </c>
      <c r="H1089">
        <v>1.7</v>
      </c>
      <c r="I1089">
        <v>0.5</v>
      </c>
      <c r="J1089" t="s">
        <v>127</v>
      </c>
      <c r="K1089">
        <v>0.85</v>
      </c>
      <c r="L1089" t="s">
        <v>32</v>
      </c>
      <c r="M1089">
        <v>0.2</v>
      </c>
      <c r="N1089" t="s">
        <v>1108</v>
      </c>
      <c r="O1089" t="s">
        <v>100</v>
      </c>
      <c r="P1089" t="s">
        <v>3209</v>
      </c>
      <c r="Q1089" t="s">
        <v>3277</v>
      </c>
      <c r="R1089" t="s">
        <v>32</v>
      </c>
      <c r="S1089">
        <v>2</v>
      </c>
    </row>
    <row r="1090" spans="1:19" x14ac:dyDescent="0.25">
      <c r="A1090" t="s">
        <v>3278</v>
      </c>
      <c r="B1090" t="s">
        <v>3279</v>
      </c>
      <c r="C1090" t="str">
        <f>HYPERLINK("https://www.ti.com.cn/product/cn/TLE2144AM/samplebuy","订购和质量")</f>
        <v>订购和质量</v>
      </c>
      <c r="D1090" t="s">
        <v>25</v>
      </c>
      <c r="E1090">
        <v>4</v>
      </c>
      <c r="F1090">
        <v>4</v>
      </c>
      <c r="G1090">
        <v>44</v>
      </c>
      <c r="H1090">
        <v>6</v>
      </c>
      <c r="I1090">
        <v>45</v>
      </c>
      <c r="J1090" t="s">
        <v>127</v>
      </c>
      <c r="K1090">
        <v>1.5</v>
      </c>
      <c r="L1090" t="s">
        <v>1152</v>
      </c>
      <c r="M1090">
        <v>3.45</v>
      </c>
      <c r="N1090" t="s">
        <v>1108</v>
      </c>
      <c r="O1090" t="s">
        <v>100</v>
      </c>
      <c r="P1090" t="s">
        <v>3209</v>
      </c>
      <c r="Q1090" t="s">
        <v>3280</v>
      </c>
      <c r="R1090" t="s">
        <v>32</v>
      </c>
      <c r="S1090">
        <v>1.7</v>
      </c>
    </row>
    <row r="1091" spans="1:19" ht="27.6" hidden="1" x14ac:dyDescent="0.25">
      <c r="A1091" t="s">
        <v>3281</v>
      </c>
      <c r="B1091" t="s">
        <v>3282</v>
      </c>
      <c r="C1091" t="str">
        <f>HYPERLINK("https://www.ti.com.cn/product/cn/TLV2264AM/samplebuy","订购和质量")</f>
        <v>订购和质量</v>
      </c>
      <c r="D1091" t="s">
        <v>56</v>
      </c>
      <c r="E1091">
        <v>4</v>
      </c>
      <c r="F1091">
        <v>2.7</v>
      </c>
      <c r="G1091">
        <v>16</v>
      </c>
      <c r="H1091">
        <v>0.71</v>
      </c>
      <c r="I1091">
        <v>0.55000000000000004</v>
      </c>
      <c r="J1091" s="1" t="s">
        <v>44</v>
      </c>
      <c r="K1091">
        <v>0.95</v>
      </c>
      <c r="L1091" t="s">
        <v>1152</v>
      </c>
      <c r="M1091">
        <v>0.2</v>
      </c>
      <c r="N1091" t="s">
        <v>1108</v>
      </c>
      <c r="O1091" t="s">
        <v>100</v>
      </c>
      <c r="P1091" t="s">
        <v>3283</v>
      </c>
      <c r="Q1091" t="s">
        <v>3284</v>
      </c>
      <c r="R1091" t="s">
        <v>32</v>
      </c>
      <c r="S1091">
        <v>2</v>
      </c>
    </row>
    <row r="1092" spans="1:19" hidden="1" x14ac:dyDescent="0.25">
      <c r="A1092" t="s">
        <v>3285</v>
      </c>
      <c r="B1092" t="s">
        <v>3286</v>
      </c>
      <c r="C1092" t="str">
        <f>HYPERLINK("https://www.ti.com.cn/product/cn/TLE2021B/samplebuy","订购和质量")</f>
        <v>订购和质量</v>
      </c>
      <c r="D1092" t="s">
        <v>56</v>
      </c>
      <c r="E1092">
        <v>1</v>
      </c>
      <c r="F1092">
        <v>4</v>
      </c>
      <c r="G1092">
        <v>40</v>
      </c>
      <c r="H1092">
        <v>1.7</v>
      </c>
      <c r="I1092">
        <v>0.5</v>
      </c>
      <c r="J1092" t="s">
        <v>127</v>
      </c>
      <c r="K1092">
        <v>0.2</v>
      </c>
      <c r="L1092" t="s">
        <v>32</v>
      </c>
      <c r="M1092">
        <v>0.2</v>
      </c>
      <c r="N1092" t="s">
        <v>1108</v>
      </c>
      <c r="O1092" t="s">
        <v>100</v>
      </c>
      <c r="P1092" t="s">
        <v>3051</v>
      </c>
      <c r="Q1092" t="s">
        <v>3287</v>
      </c>
      <c r="R1092" t="s">
        <v>32</v>
      </c>
      <c r="S1092">
        <v>2</v>
      </c>
    </row>
    <row r="1093" spans="1:19" x14ac:dyDescent="0.25">
      <c r="A1093" t="s">
        <v>3288</v>
      </c>
      <c r="B1093" t="s">
        <v>3289</v>
      </c>
      <c r="C1093" t="str">
        <f>HYPERLINK("https://www.ti.com.cn/product/cn/TLE2064BM/samplebuy","订购和质量")</f>
        <v>订购和质量</v>
      </c>
      <c r="D1093" t="s">
        <v>25</v>
      </c>
      <c r="E1093">
        <v>4</v>
      </c>
      <c r="F1093">
        <v>7</v>
      </c>
      <c r="G1093">
        <v>36</v>
      </c>
      <c r="H1093">
        <v>2</v>
      </c>
      <c r="I1093">
        <v>3.4</v>
      </c>
      <c r="J1093" t="s">
        <v>280</v>
      </c>
      <c r="K1093">
        <v>2</v>
      </c>
      <c r="L1093" t="s">
        <v>32</v>
      </c>
      <c r="M1093">
        <v>0.312</v>
      </c>
      <c r="N1093" t="s">
        <v>1108</v>
      </c>
      <c r="O1093" t="s">
        <v>100</v>
      </c>
      <c r="P1093" t="s">
        <v>3209</v>
      </c>
      <c r="Q1093" t="s">
        <v>3290</v>
      </c>
      <c r="R1093" t="s">
        <v>32</v>
      </c>
      <c r="S1093">
        <v>6</v>
      </c>
    </row>
    <row r="1094" spans="1:19" hidden="1" x14ac:dyDescent="0.25">
      <c r="A1094" t="s">
        <v>3291</v>
      </c>
      <c r="B1094" t="s">
        <v>3292</v>
      </c>
      <c r="C1094" t="str">
        <f>HYPERLINK("https://www.ti.com.cn/product/cn/TLE2022BM/samplebuy","订购和质量")</f>
        <v>订购和质量</v>
      </c>
      <c r="D1094" t="s">
        <v>56</v>
      </c>
      <c r="E1094">
        <v>2</v>
      </c>
      <c r="F1094">
        <v>4</v>
      </c>
      <c r="G1094">
        <v>40</v>
      </c>
      <c r="H1094">
        <v>1.7</v>
      </c>
      <c r="I1094">
        <v>0.5</v>
      </c>
      <c r="J1094" t="s">
        <v>127</v>
      </c>
      <c r="K1094">
        <v>0.25</v>
      </c>
      <c r="L1094" t="s">
        <v>32</v>
      </c>
      <c r="M1094">
        <v>0.22500000000000001</v>
      </c>
      <c r="N1094" t="s">
        <v>1108</v>
      </c>
      <c r="O1094" t="s">
        <v>100</v>
      </c>
      <c r="P1094" t="s">
        <v>3051</v>
      </c>
      <c r="Q1094" t="s">
        <v>3293</v>
      </c>
      <c r="R1094" t="s">
        <v>32</v>
      </c>
      <c r="S1094">
        <v>2</v>
      </c>
    </row>
    <row r="1095" spans="1:19" hidden="1" x14ac:dyDescent="0.25">
      <c r="A1095" t="s">
        <v>3294</v>
      </c>
      <c r="B1095" t="s">
        <v>3295</v>
      </c>
      <c r="C1095" t="str">
        <f>HYPERLINK("https://www.ti.com.cn/product/cn/OP27/samplebuy","订购和质量")</f>
        <v>订购和质量</v>
      </c>
      <c r="D1095" t="s">
        <v>56</v>
      </c>
      <c r="E1095">
        <v>1</v>
      </c>
      <c r="F1095">
        <v>8</v>
      </c>
      <c r="G1095">
        <v>44</v>
      </c>
      <c r="H1095">
        <v>8</v>
      </c>
      <c r="I1095">
        <v>2.8</v>
      </c>
      <c r="J1095" t="s">
        <v>36</v>
      </c>
      <c r="K1095">
        <v>2.5000000000000001E-2</v>
      </c>
      <c r="L1095" t="s">
        <v>32</v>
      </c>
      <c r="M1095">
        <v>2.8</v>
      </c>
      <c r="N1095" t="s">
        <v>1108</v>
      </c>
      <c r="O1095" t="s">
        <v>100</v>
      </c>
      <c r="P1095" t="s">
        <v>3051</v>
      </c>
      <c r="Q1095" t="s">
        <v>3296</v>
      </c>
      <c r="R1095" t="s">
        <v>32</v>
      </c>
      <c r="S1095">
        <v>0.2</v>
      </c>
    </row>
    <row r="1096" spans="1:19" ht="27.6" x14ac:dyDescent="0.25">
      <c r="A1096" t="s">
        <v>3297</v>
      </c>
      <c r="B1096" t="s">
        <v>3298</v>
      </c>
      <c r="C1096" t="str">
        <f>HYPERLINK("https://www.ti.com.cn/product/cn/LMV722/samplebuy","订购和质量")</f>
        <v>订购和质量</v>
      </c>
      <c r="D1096" t="s">
        <v>25</v>
      </c>
      <c r="E1096">
        <v>2</v>
      </c>
      <c r="F1096">
        <v>2.2000000000000002</v>
      </c>
      <c r="G1096">
        <v>5</v>
      </c>
      <c r="H1096">
        <v>10</v>
      </c>
      <c r="I1096">
        <v>5.25</v>
      </c>
      <c r="J1096" s="1" t="s">
        <v>44</v>
      </c>
      <c r="K1096">
        <v>3</v>
      </c>
      <c r="L1096" t="s">
        <v>32</v>
      </c>
      <c r="M1096">
        <v>1.03</v>
      </c>
      <c r="N1096" t="s">
        <v>38</v>
      </c>
      <c r="O1096" t="s">
        <v>88</v>
      </c>
      <c r="P1096" t="s">
        <v>30</v>
      </c>
      <c r="Q1096" t="s">
        <v>3299</v>
      </c>
      <c r="R1096" t="s">
        <v>32</v>
      </c>
      <c r="S1096">
        <v>0.6</v>
      </c>
    </row>
    <row r="1097" spans="1:19" ht="27.6" x14ac:dyDescent="0.25">
      <c r="A1097" t="s">
        <v>3300</v>
      </c>
      <c r="B1097" t="s">
        <v>3301</v>
      </c>
      <c r="C1097" t="str">
        <f>HYPERLINK("https://www.ti.com.cn/product/cn/LMV721-N/samplebuy","订购和质量")</f>
        <v>订购和质量</v>
      </c>
      <c r="D1097" t="s">
        <v>25</v>
      </c>
      <c r="E1097">
        <v>1</v>
      </c>
      <c r="F1097">
        <v>2.2000000000000002</v>
      </c>
      <c r="G1097">
        <v>5.5</v>
      </c>
      <c r="H1097">
        <v>10</v>
      </c>
      <c r="I1097">
        <v>5.25</v>
      </c>
      <c r="J1097" s="1" t="s">
        <v>44</v>
      </c>
      <c r="K1097">
        <v>3</v>
      </c>
      <c r="L1097" t="s">
        <v>32</v>
      </c>
      <c r="M1097">
        <v>1.03</v>
      </c>
      <c r="N1097" t="s">
        <v>38</v>
      </c>
      <c r="O1097" t="s">
        <v>39</v>
      </c>
      <c r="P1097" t="s">
        <v>118</v>
      </c>
      <c r="Q1097" t="s">
        <v>3302</v>
      </c>
      <c r="R1097" t="s">
        <v>32</v>
      </c>
      <c r="S1097">
        <v>0.6</v>
      </c>
    </row>
    <row r="1098" spans="1:19" ht="27.6" x14ac:dyDescent="0.25">
      <c r="A1098" t="s">
        <v>3303</v>
      </c>
      <c r="B1098" t="s">
        <v>3304</v>
      </c>
      <c r="C1098" t="str">
        <f>HYPERLINK("https://www.ti.com.cn/product/cn/LMV722-N/samplebuy","订购和质量")</f>
        <v>订购和质量</v>
      </c>
      <c r="D1098" t="s">
        <v>25</v>
      </c>
      <c r="E1098">
        <v>2</v>
      </c>
      <c r="F1098">
        <v>2.2000000000000002</v>
      </c>
      <c r="G1098">
        <v>5.5</v>
      </c>
      <c r="H1098">
        <v>10</v>
      </c>
      <c r="I1098">
        <v>5.25</v>
      </c>
      <c r="J1098" s="1" t="s">
        <v>44</v>
      </c>
      <c r="K1098">
        <v>3</v>
      </c>
      <c r="L1098" t="s">
        <v>32</v>
      </c>
      <c r="M1098">
        <v>0.9</v>
      </c>
      <c r="N1098" t="s">
        <v>38</v>
      </c>
      <c r="O1098" t="s">
        <v>39</v>
      </c>
      <c r="P1098" t="s">
        <v>30</v>
      </c>
      <c r="Q1098" t="s">
        <v>1090</v>
      </c>
      <c r="R1098" t="s">
        <v>32</v>
      </c>
      <c r="S1098">
        <v>0.6</v>
      </c>
    </row>
    <row r="1099" spans="1:19" ht="27.6" x14ac:dyDescent="0.25">
      <c r="A1099" t="s">
        <v>3305</v>
      </c>
      <c r="B1099" t="s">
        <v>3306</v>
      </c>
      <c r="C1099" t="str">
        <f>HYPERLINK("https://www.ti.com.cn/product/cn/OPA342/samplebuy","订购和质量")</f>
        <v>订购和质量</v>
      </c>
      <c r="D1099" t="s">
        <v>25</v>
      </c>
      <c r="E1099">
        <v>1</v>
      </c>
      <c r="F1099">
        <v>2.7</v>
      </c>
      <c r="G1099">
        <v>5.5</v>
      </c>
      <c r="H1099">
        <v>1</v>
      </c>
      <c r="I1099">
        <v>1</v>
      </c>
      <c r="J1099" s="1" t="s">
        <v>26</v>
      </c>
      <c r="K1099">
        <v>6</v>
      </c>
      <c r="L1099" t="s">
        <v>32</v>
      </c>
      <c r="M1099">
        <v>0.15</v>
      </c>
      <c r="N1099" t="s">
        <v>38</v>
      </c>
      <c r="O1099" t="s">
        <v>39</v>
      </c>
      <c r="P1099" t="s">
        <v>182</v>
      </c>
      <c r="Q1099" t="s">
        <v>3307</v>
      </c>
      <c r="R1099" t="s">
        <v>32</v>
      </c>
      <c r="S1099">
        <v>3</v>
      </c>
    </row>
    <row r="1100" spans="1:19" ht="27.6" x14ac:dyDescent="0.25">
      <c r="A1100" t="s">
        <v>3308</v>
      </c>
      <c r="B1100" t="s">
        <v>3309</v>
      </c>
      <c r="C1100" t="str">
        <f>HYPERLINK("https://www.ti.com.cn/product/cn/OPA2342/samplebuy","订购和质量")</f>
        <v>订购和质量</v>
      </c>
      <c r="D1100" t="s">
        <v>25</v>
      </c>
      <c r="E1100">
        <v>2</v>
      </c>
      <c r="F1100">
        <v>2.7</v>
      </c>
      <c r="G1100">
        <v>5.5</v>
      </c>
      <c r="H1100">
        <v>1</v>
      </c>
      <c r="I1100">
        <v>1</v>
      </c>
      <c r="J1100" s="1" t="s">
        <v>26</v>
      </c>
      <c r="K1100">
        <v>6</v>
      </c>
      <c r="L1100" t="s">
        <v>32</v>
      </c>
      <c r="M1100">
        <v>0.15</v>
      </c>
      <c r="N1100" t="s">
        <v>38</v>
      </c>
      <c r="O1100" t="s">
        <v>39</v>
      </c>
      <c r="P1100" t="s">
        <v>30</v>
      </c>
      <c r="Q1100" t="s">
        <v>3310</v>
      </c>
      <c r="R1100" t="s">
        <v>32</v>
      </c>
      <c r="S1100">
        <v>3</v>
      </c>
    </row>
    <row r="1101" spans="1:19" ht="27.6" x14ac:dyDescent="0.25">
      <c r="A1101" t="s">
        <v>3311</v>
      </c>
      <c r="B1101" t="s">
        <v>3312</v>
      </c>
      <c r="C1101" t="str">
        <f>HYPERLINK("https://www.ti.com.cn/product/cn/OPA4342/samplebuy","订购和质量")</f>
        <v>订购和质量</v>
      </c>
      <c r="D1101" t="s">
        <v>25</v>
      </c>
      <c r="E1101">
        <v>4</v>
      </c>
      <c r="F1101">
        <v>2.7</v>
      </c>
      <c r="G1101">
        <v>5.5</v>
      </c>
      <c r="H1101">
        <v>1</v>
      </c>
      <c r="I1101">
        <v>1</v>
      </c>
      <c r="J1101" s="1" t="s">
        <v>26</v>
      </c>
      <c r="K1101">
        <v>6</v>
      </c>
      <c r="L1101" t="s">
        <v>32</v>
      </c>
      <c r="M1101">
        <v>0.15</v>
      </c>
      <c r="N1101" t="s">
        <v>38</v>
      </c>
      <c r="O1101" t="s">
        <v>39</v>
      </c>
      <c r="P1101" t="s">
        <v>201</v>
      </c>
      <c r="Q1101" t="s">
        <v>3313</v>
      </c>
      <c r="R1101" t="s">
        <v>32</v>
      </c>
      <c r="S1101">
        <v>3</v>
      </c>
    </row>
    <row r="1102" spans="1:19" hidden="1" x14ac:dyDescent="0.25">
      <c r="A1102" t="s">
        <v>3314</v>
      </c>
      <c r="B1102" t="s">
        <v>3315</v>
      </c>
      <c r="C1102" t="str">
        <f>HYPERLINK("https://www.ti.com.cn/product/cn/OPA552/samplebuy","订购和质量")</f>
        <v>订购和质量</v>
      </c>
      <c r="D1102" t="s">
        <v>385</v>
      </c>
      <c r="E1102">
        <v>1</v>
      </c>
      <c r="F1102">
        <v>8</v>
      </c>
      <c r="G1102">
        <v>60</v>
      </c>
      <c r="H1102">
        <v>12</v>
      </c>
      <c r="I1102">
        <v>24</v>
      </c>
      <c r="J1102" t="s">
        <v>36</v>
      </c>
      <c r="K1102">
        <v>3</v>
      </c>
      <c r="L1102" t="s">
        <v>313</v>
      </c>
      <c r="M1102">
        <v>7</v>
      </c>
      <c r="N1102" t="s">
        <v>38</v>
      </c>
      <c r="O1102" t="s">
        <v>29</v>
      </c>
      <c r="P1102" t="s">
        <v>3316</v>
      </c>
      <c r="Q1102" t="s">
        <v>1144</v>
      </c>
      <c r="R1102" t="s">
        <v>32</v>
      </c>
      <c r="S1102">
        <v>7</v>
      </c>
    </row>
    <row r="1103" spans="1:19" hidden="1" x14ac:dyDescent="0.25">
      <c r="A1103" t="s">
        <v>3317</v>
      </c>
      <c r="B1103" t="s">
        <v>3318</v>
      </c>
      <c r="C1103" t="str">
        <f>HYPERLINK("https://www.ti.com.cn/product/cn/OPA551/samplebuy","订购和质量")</f>
        <v>订购和质量</v>
      </c>
      <c r="D1103" t="s">
        <v>385</v>
      </c>
      <c r="E1103">
        <v>1</v>
      </c>
      <c r="F1103">
        <v>8</v>
      </c>
      <c r="G1103">
        <v>60</v>
      </c>
      <c r="H1103">
        <v>3</v>
      </c>
      <c r="I1103">
        <v>15</v>
      </c>
      <c r="J1103" t="s">
        <v>36</v>
      </c>
      <c r="K1103">
        <v>3</v>
      </c>
      <c r="L1103" t="s">
        <v>32</v>
      </c>
      <c r="M1103">
        <v>7</v>
      </c>
      <c r="N1103" t="s">
        <v>38</v>
      </c>
      <c r="O1103" t="s">
        <v>29</v>
      </c>
      <c r="P1103" t="s">
        <v>3319</v>
      </c>
      <c r="Q1103" t="s">
        <v>579</v>
      </c>
      <c r="R1103" t="s">
        <v>32</v>
      </c>
      <c r="S1103">
        <v>7</v>
      </c>
    </row>
    <row r="1104" spans="1:19" ht="27.6" x14ac:dyDescent="0.25">
      <c r="A1104" t="s">
        <v>3320</v>
      </c>
      <c r="B1104" t="s">
        <v>3321</v>
      </c>
      <c r="C1104" t="str">
        <f>HYPERLINK("https://www.ti.com.cn/product/cn/TLC071/samplebuy","订购和质量")</f>
        <v>订购和质量</v>
      </c>
      <c r="D1104" t="s">
        <v>25</v>
      </c>
      <c r="E1104">
        <v>1</v>
      </c>
      <c r="F1104">
        <v>4.5</v>
      </c>
      <c r="G1104">
        <v>16</v>
      </c>
      <c r="H1104">
        <v>10</v>
      </c>
      <c r="I1104">
        <v>16</v>
      </c>
      <c r="J1104" t="s">
        <v>36</v>
      </c>
      <c r="K1104">
        <v>1.9</v>
      </c>
      <c r="L1104" t="s">
        <v>32</v>
      </c>
      <c r="M1104">
        <v>1.9</v>
      </c>
      <c r="N1104" t="s">
        <v>38</v>
      </c>
      <c r="O1104" s="1" t="s">
        <v>2778</v>
      </c>
      <c r="P1104" t="s">
        <v>2953</v>
      </c>
      <c r="Q1104" t="s">
        <v>2904</v>
      </c>
      <c r="R1104" t="s">
        <v>32</v>
      </c>
      <c r="S1104">
        <v>1.2</v>
      </c>
    </row>
    <row r="1105" spans="1:19" ht="27.6" x14ac:dyDescent="0.25">
      <c r="A1105" t="s">
        <v>3322</v>
      </c>
      <c r="B1105" t="s">
        <v>3323</v>
      </c>
      <c r="C1105" t="str">
        <f>HYPERLINK("https://www.ti.com.cn/product/cn/TLC081/samplebuy","订购和质量")</f>
        <v>订购和质量</v>
      </c>
      <c r="D1105" t="s">
        <v>25</v>
      </c>
      <c r="E1105">
        <v>1</v>
      </c>
      <c r="F1105">
        <v>4.5</v>
      </c>
      <c r="G1105">
        <v>16</v>
      </c>
      <c r="H1105">
        <v>10</v>
      </c>
      <c r="I1105">
        <v>16</v>
      </c>
      <c r="J1105" t="s">
        <v>127</v>
      </c>
      <c r="K1105">
        <v>1.9</v>
      </c>
      <c r="L1105" t="s">
        <v>32</v>
      </c>
      <c r="M1105">
        <v>1.8</v>
      </c>
      <c r="N1105" t="s">
        <v>38</v>
      </c>
      <c r="O1105" s="1" t="s">
        <v>2778</v>
      </c>
      <c r="P1105" t="s">
        <v>2953</v>
      </c>
      <c r="Q1105" t="s">
        <v>2962</v>
      </c>
      <c r="R1105" t="s">
        <v>32</v>
      </c>
      <c r="S1105">
        <v>1.2</v>
      </c>
    </row>
    <row r="1106" spans="1:19" ht="27.6" x14ac:dyDescent="0.25">
      <c r="A1106" t="s">
        <v>3324</v>
      </c>
      <c r="B1106" t="s">
        <v>3325</v>
      </c>
      <c r="C1106" t="str">
        <f>HYPERLINK("https://www.ti.com.cn/product/cn/TLC070/samplebuy","订购和质量")</f>
        <v>订购和质量</v>
      </c>
      <c r="D1106" t="s">
        <v>25</v>
      </c>
      <c r="E1106">
        <v>1</v>
      </c>
      <c r="F1106">
        <v>4.5</v>
      </c>
      <c r="G1106">
        <v>16</v>
      </c>
      <c r="H1106">
        <v>10</v>
      </c>
      <c r="I1106">
        <v>16</v>
      </c>
      <c r="J1106" t="s">
        <v>36</v>
      </c>
      <c r="K1106">
        <v>1.9</v>
      </c>
      <c r="L1106" t="s">
        <v>87</v>
      </c>
      <c r="M1106">
        <v>1.9</v>
      </c>
      <c r="N1106" t="s">
        <v>38</v>
      </c>
      <c r="O1106" s="1" t="s">
        <v>2778</v>
      </c>
      <c r="P1106" t="s">
        <v>1908</v>
      </c>
      <c r="Q1106" t="s">
        <v>1785</v>
      </c>
      <c r="R1106" t="s">
        <v>32</v>
      </c>
      <c r="S1106">
        <v>1.2</v>
      </c>
    </row>
    <row r="1107" spans="1:19" x14ac:dyDescent="0.25">
      <c r="A1107" t="s">
        <v>3326</v>
      </c>
      <c r="B1107" t="s">
        <v>3327</v>
      </c>
      <c r="C1107" t="str">
        <f>HYPERLINK("https://www.ti.com.cn/product/cn/TLC081A/samplebuy","订购和质量")</f>
        <v>订购和质量</v>
      </c>
      <c r="D1107" t="s">
        <v>25</v>
      </c>
      <c r="E1107">
        <v>1</v>
      </c>
      <c r="F1107">
        <v>4.5</v>
      </c>
      <c r="G1107">
        <v>16</v>
      </c>
      <c r="H1107">
        <v>10</v>
      </c>
      <c r="I1107">
        <v>16</v>
      </c>
      <c r="J1107" t="s">
        <v>127</v>
      </c>
      <c r="K1107">
        <v>1.4</v>
      </c>
      <c r="L1107" t="s">
        <v>32</v>
      </c>
      <c r="M1107">
        <v>1.8</v>
      </c>
      <c r="N1107" t="s">
        <v>38</v>
      </c>
      <c r="O1107" t="s">
        <v>29</v>
      </c>
      <c r="P1107" t="s">
        <v>1908</v>
      </c>
      <c r="Q1107" t="s">
        <v>1785</v>
      </c>
      <c r="R1107" t="s">
        <v>32</v>
      </c>
      <c r="S1107">
        <v>1.2</v>
      </c>
    </row>
    <row r="1108" spans="1:19" ht="27.6" x14ac:dyDescent="0.25">
      <c r="A1108" t="s">
        <v>3328</v>
      </c>
      <c r="B1108" t="s">
        <v>3329</v>
      </c>
      <c r="C1108" t="str">
        <f>HYPERLINK("https://www.ti.com.cn/product/cn/TLC080/samplebuy","订购和质量")</f>
        <v>订购和质量</v>
      </c>
      <c r="D1108" t="s">
        <v>25</v>
      </c>
      <c r="E1108">
        <v>1</v>
      </c>
      <c r="F1108">
        <v>4.5</v>
      </c>
      <c r="G1108">
        <v>16</v>
      </c>
      <c r="H1108">
        <v>10</v>
      </c>
      <c r="I1108">
        <v>16</v>
      </c>
      <c r="J1108" t="s">
        <v>127</v>
      </c>
      <c r="K1108">
        <v>1.9</v>
      </c>
      <c r="L1108" t="s">
        <v>87</v>
      </c>
      <c r="M1108">
        <v>1.8</v>
      </c>
      <c r="N1108" t="s">
        <v>38</v>
      </c>
      <c r="O1108" s="1" t="s">
        <v>2778</v>
      </c>
      <c r="P1108" t="s">
        <v>624</v>
      </c>
      <c r="Q1108" t="s">
        <v>1785</v>
      </c>
      <c r="R1108" t="s">
        <v>32</v>
      </c>
      <c r="S1108">
        <v>1.2</v>
      </c>
    </row>
    <row r="1109" spans="1:19" ht="27.6" x14ac:dyDescent="0.25">
      <c r="A1109" t="s">
        <v>3330</v>
      </c>
      <c r="B1109" t="s">
        <v>3331</v>
      </c>
      <c r="C1109" t="str">
        <f>HYPERLINK("https://www.ti.com.cn/product/cn/TLV2452/samplebuy","订购和质量")</f>
        <v>订购和质量</v>
      </c>
      <c r="D1109" t="s">
        <v>25</v>
      </c>
      <c r="E1109">
        <v>2</v>
      </c>
      <c r="F1109">
        <v>2.7</v>
      </c>
      <c r="G1109">
        <v>6</v>
      </c>
      <c r="H1109">
        <v>0.22</v>
      </c>
      <c r="I1109">
        <v>0.11</v>
      </c>
      <c r="J1109" s="1" t="s">
        <v>26</v>
      </c>
      <c r="K1109">
        <v>1.5</v>
      </c>
      <c r="L1109" t="s">
        <v>32</v>
      </c>
      <c r="M1109">
        <v>2.3E-2</v>
      </c>
      <c r="N1109" t="s">
        <v>38</v>
      </c>
      <c r="O1109" s="1" t="s">
        <v>2778</v>
      </c>
      <c r="P1109" t="s">
        <v>1530</v>
      </c>
      <c r="Q1109" t="s">
        <v>3332</v>
      </c>
      <c r="R1109" t="s">
        <v>32</v>
      </c>
      <c r="S1109">
        <v>0.3</v>
      </c>
    </row>
    <row r="1110" spans="1:19" ht="27.6" x14ac:dyDescent="0.25">
      <c r="A1110" t="s">
        <v>3333</v>
      </c>
      <c r="B1110" t="s">
        <v>3334</v>
      </c>
      <c r="C1110" t="str">
        <f>HYPERLINK("https://www.ti.com.cn/product/cn/TLV2453/samplebuy","订购和质量")</f>
        <v>订购和质量</v>
      </c>
      <c r="D1110" t="s">
        <v>25</v>
      </c>
      <c r="E1110">
        <v>2</v>
      </c>
      <c r="F1110">
        <v>2.7</v>
      </c>
      <c r="G1110">
        <v>6</v>
      </c>
      <c r="H1110">
        <v>0.22</v>
      </c>
      <c r="I1110">
        <v>0.11</v>
      </c>
      <c r="J1110" s="1" t="s">
        <v>26</v>
      </c>
      <c r="K1110">
        <v>1.5</v>
      </c>
      <c r="L1110" t="s">
        <v>87</v>
      </c>
      <c r="M1110">
        <v>2.3E-2</v>
      </c>
      <c r="N1110" t="s">
        <v>38</v>
      </c>
      <c r="O1110" s="1" t="s">
        <v>2778</v>
      </c>
      <c r="P1110" t="s">
        <v>3335</v>
      </c>
      <c r="Q1110" t="s">
        <v>3048</v>
      </c>
      <c r="R1110" t="s">
        <v>32</v>
      </c>
      <c r="S1110">
        <v>0.3</v>
      </c>
    </row>
    <row r="1111" spans="1:19" ht="27.6" x14ac:dyDescent="0.25">
      <c r="A1111" t="s">
        <v>3336</v>
      </c>
      <c r="B1111" t="s">
        <v>3337</v>
      </c>
      <c r="C1111" t="str">
        <f>HYPERLINK("https://www.ti.com.cn/product/cn/TLV2452A/samplebuy","订购和质量")</f>
        <v>订购和质量</v>
      </c>
      <c r="D1111" t="s">
        <v>25</v>
      </c>
      <c r="E1111">
        <v>2</v>
      </c>
      <c r="F1111">
        <v>2.7</v>
      </c>
      <c r="G1111">
        <v>6</v>
      </c>
      <c r="H1111">
        <v>0.22</v>
      </c>
      <c r="I1111">
        <v>0.11</v>
      </c>
      <c r="J1111" s="1" t="s">
        <v>26</v>
      </c>
      <c r="K1111">
        <v>1</v>
      </c>
      <c r="L1111" t="s">
        <v>32</v>
      </c>
      <c r="M1111">
        <v>2.3E-2</v>
      </c>
      <c r="N1111" t="s">
        <v>38</v>
      </c>
      <c r="O1111" t="s">
        <v>29</v>
      </c>
      <c r="P1111" t="s">
        <v>1908</v>
      </c>
      <c r="Q1111" t="s">
        <v>3048</v>
      </c>
      <c r="R1111" t="s">
        <v>32</v>
      </c>
      <c r="S1111">
        <v>0.3</v>
      </c>
    </row>
    <row r="1112" spans="1:19" ht="27.6" hidden="1" x14ac:dyDescent="0.25">
      <c r="A1112" t="s">
        <v>3338</v>
      </c>
      <c r="B1112" t="s">
        <v>3339</v>
      </c>
      <c r="C1112" t="str">
        <f>HYPERLINK("https://www.ti.com.cn/product/cn/THS4051/samplebuy","订购和质量")</f>
        <v>订购和质量</v>
      </c>
      <c r="D1112" t="s">
        <v>50</v>
      </c>
      <c r="E1112">
        <v>1</v>
      </c>
      <c r="F1112">
        <v>9</v>
      </c>
      <c r="G1112">
        <v>32</v>
      </c>
      <c r="H1112">
        <v>70</v>
      </c>
      <c r="I1112">
        <v>240</v>
      </c>
      <c r="J1112" t="s">
        <v>36</v>
      </c>
      <c r="K1112">
        <v>10</v>
      </c>
      <c r="L1112" t="s">
        <v>32</v>
      </c>
      <c r="M1112">
        <v>8.5</v>
      </c>
      <c r="N1112" t="s">
        <v>38</v>
      </c>
      <c r="O1112" s="1" t="s">
        <v>2463</v>
      </c>
      <c r="P1112" t="s">
        <v>624</v>
      </c>
      <c r="Q1112" t="s">
        <v>2586</v>
      </c>
      <c r="R1112" t="s">
        <v>32</v>
      </c>
      <c r="S1112">
        <v>15</v>
      </c>
    </row>
    <row r="1113" spans="1:19" ht="27.6" hidden="1" x14ac:dyDescent="0.25">
      <c r="A1113" t="s">
        <v>3340</v>
      </c>
      <c r="B1113" t="s">
        <v>3341</v>
      </c>
      <c r="C1113" t="str">
        <f>HYPERLINK("https://www.ti.com.cn/product/cn/THS4052/samplebuy","订购和质量")</f>
        <v>订购和质量</v>
      </c>
      <c r="D1113" t="s">
        <v>50</v>
      </c>
      <c r="E1113">
        <v>2</v>
      </c>
      <c r="F1113">
        <v>9</v>
      </c>
      <c r="G1113">
        <v>32</v>
      </c>
      <c r="H1113">
        <v>70</v>
      </c>
      <c r="I1113">
        <v>240</v>
      </c>
      <c r="J1113" t="s">
        <v>36</v>
      </c>
      <c r="K1113">
        <v>10</v>
      </c>
      <c r="L1113" t="s">
        <v>32</v>
      </c>
      <c r="M1113">
        <v>8.5</v>
      </c>
      <c r="N1113" t="s">
        <v>38</v>
      </c>
      <c r="O1113" s="1" t="s">
        <v>2463</v>
      </c>
      <c r="P1113" t="s">
        <v>624</v>
      </c>
      <c r="Q1113" t="s">
        <v>3342</v>
      </c>
      <c r="R1113" t="s">
        <v>32</v>
      </c>
      <c r="S1113">
        <v>15</v>
      </c>
    </row>
    <row r="1114" spans="1:19" hidden="1" x14ac:dyDescent="0.25">
      <c r="A1114" t="s">
        <v>3343</v>
      </c>
      <c r="B1114" t="s">
        <v>3344</v>
      </c>
      <c r="C1114" t="str">
        <f>HYPERLINK("https://www.ti.com.cn/product/cn/OPA228/samplebuy","订购和质量")</f>
        <v>订购和质量</v>
      </c>
      <c r="D1114" t="s">
        <v>56</v>
      </c>
      <c r="E1114">
        <v>1</v>
      </c>
      <c r="F1114">
        <v>5</v>
      </c>
      <c r="G1114">
        <v>36</v>
      </c>
      <c r="H1114">
        <v>33</v>
      </c>
      <c r="I1114">
        <v>11</v>
      </c>
      <c r="J1114" t="s">
        <v>36</v>
      </c>
      <c r="K1114">
        <v>7.4999999999999997E-2</v>
      </c>
      <c r="L1114" t="s">
        <v>313</v>
      </c>
      <c r="M1114">
        <v>3.7</v>
      </c>
      <c r="N1114" t="s">
        <v>38</v>
      </c>
      <c r="O1114" t="s">
        <v>100</v>
      </c>
      <c r="P1114" t="s">
        <v>1908</v>
      </c>
      <c r="Q1114" t="s">
        <v>3345</v>
      </c>
      <c r="R1114" t="s">
        <v>32</v>
      </c>
      <c r="S1114">
        <v>0.1</v>
      </c>
    </row>
    <row r="1115" spans="1:19" ht="27.6" x14ac:dyDescent="0.25">
      <c r="A1115" t="s">
        <v>3346</v>
      </c>
      <c r="B1115" t="s">
        <v>3347</v>
      </c>
      <c r="C1115" t="str">
        <f>HYPERLINK("https://www.ti.com.cn/product/cn/TLV2472/samplebuy","订购和质量")</f>
        <v>订购和质量</v>
      </c>
      <c r="D1115" t="s">
        <v>25</v>
      </c>
      <c r="E1115">
        <v>2</v>
      </c>
      <c r="F1115">
        <v>2.7</v>
      </c>
      <c r="G1115">
        <v>6</v>
      </c>
      <c r="H1115">
        <v>2.8</v>
      </c>
      <c r="I1115">
        <v>1.5</v>
      </c>
      <c r="J1115" s="1" t="s">
        <v>26</v>
      </c>
      <c r="K1115">
        <v>2.2000000000000002</v>
      </c>
      <c r="L1115" t="s">
        <v>32</v>
      </c>
      <c r="M1115">
        <v>0.6</v>
      </c>
      <c r="N1115" t="s">
        <v>38</v>
      </c>
      <c r="O1115" s="1" t="s">
        <v>2778</v>
      </c>
      <c r="P1115" t="s">
        <v>2953</v>
      </c>
      <c r="Q1115" t="s">
        <v>1585</v>
      </c>
      <c r="R1115" t="s">
        <v>32</v>
      </c>
      <c r="S1115">
        <v>0.4</v>
      </c>
    </row>
    <row r="1116" spans="1:19" ht="27.6" x14ac:dyDescent="0.25">
      <c r="A1116" t="s">
        <v>3348</v>
      </c>
      <c r="B1116" t="s">
        <v>3349</v>
      </c>
      <c r="C1116" t="str">
        <f>HYPERLINK("https://www.ti.com.cn/product/cn/TLV2772A/samplebuy","订购和质量")</f>
        <v>订购和质量</v>
      </c>
      <c r="D1116" t="s">
        <v>25</v>
      </c>
      <c r="E1116">
        <v>2</v>
      </c>
      <c r="F1116">
        <v>2.5</v>
      </c>
      <c r="G1116">
        <v>5.5</v>
      </c>
      <c r="H1116">
        <v>5.0999999999999996</v>
      </c>
      <c r="I1116">
        <v>10.5</v>
      </c>
      <c r="J1116" s="1" t="s">
        <v>44</v>
      </c>
      <c r="K1116">
        <v>1.6</v>
      </c>
      <c r="L1116" t="s">
        <v>32</v>
      </c>
      <c r="M1116">
        <v>1</v>
      </c>
      <c r="N1116" t="s">
        <v>38</v>
      </c>
      <c r="O1116" t="s">
        <v>29</v>
      </c>
      <c r="P1116" t="s">
        <v>2123</v>
      </c>
      <c r="Q1116" t="s">
        <v>3350</v>
      </c>
      <c r="R1116" t="s">
        <v>32</v>
      </c>
      <c r="S1116">
        <v>2</v>
      </c>
    </row>
    <row r="1117" spans="1:19" ht="27.6" x14ac:dyDescent="0.25">
      <c r="A1117" t="s">
        <v>3351</v>
      </c>
      <c r="B1117" t="s">
        <v>3352</v>
      </c>
      <c r="C1117" t="str">
        <f>HYPERLINK("https://www.ti.com.cn/product/cn/TLV2473/samplebuy","订购和质量")</f>
        <v>订购和质量</v>
      </c>
      <c r="D1117" t="s">
        <v>25</v>
      </c>
      <c r="E1117">
        <v>2</v>
      </c>
      <c r="F1117">
        <v>2.7</v>
      </c>
      <c r="G1117">
        <v>6</v>
      </c>
      <c r="H1117">
        <v>2.8</v>
      </c>
      <c r="I1117">
        <v>1.5</v>
      </c>
      <c r="J1117" s="1" t="s">
        <v>26</v>
      </c>
      <c r="K1117">
        <v>2.2000000000000002</v>
      </c>
      <c r="L1117" t="s">
        <v>87</v>
      </c>
      <c r="M1117">
        <v>0.6</v>
      </c>
      <c r="N1117" t="s">
        <v>38</v>
      </c>
      <c r="O1117" s="1" t="s">
        <v>2778</v>
      </c>
      <c r="P1117" t="s">
        <v>2956</v>
      </c>
      <c r="Q1117" t="s">
        <v>3353</v>
      </c>
      <c r="R1117" t="s">
        <v>32</v>
      </c>
      <c r="S1117">
        <v>0.4</v>
      </c>
    </row>
    <row r="1118" spans="1:19" ht="27.6" x14ac:dyDescent="0.25">
      <c r="A1118" t="s">
        <v>3354</v>
      </c>
      <c r="B1118" t="s">
        <v>3355</v>
      </c>
      <c r="C1118" t="str">
        <f>HYPERLINK("https://www.ti.com.cn/product/cn/TLV2472A/samplebuy","订购和质量")</f>
        <v>订购和质量</v>
      </c>
      <c r="D1118" t="s">
        <v>25</v>
      </c>
      <c r="E1118">
        <v>2</v>
      </c>
      <c r="F1118">
        <v>2.7</v>
      </c>
      <c r="G1118">
        <v>6</v>
      </c>
      <c r="H1118">
        <v>2.8</v>
      </c>
      <c r="I1118">
        <v>1.5</v>
      </c>
      <c r="J1118" s="1" t="s">
        <v>26</v>
      </c>
      <c r="K1118">
        <v>1.6</v>
      </c>
      <c r="L1118" t="s">
        <v>32</v>
      </c>
      <c r="M1118">
        <v>0.6</v>
      </c>
      <c r="N1118" t="s">
        <v>38</v>
      </c>
      <c r="O1118" t="s">
        <v>29</v>
      </c>
      <c r="P1118" t="s">
        <v>1908</v>
      </c>
      <c r="Q1118" t="s">
        <v>2499</v>
      </c>
      <c r="R1118" t="s">
        <v>32</v>
      </c>
      <c r="S1118">
        <v>0.4</v>
      </c>
    </row>
    <row r="1119" spans="1:19" ht="27.6" x14ac:dyDescent="0.25">
      <c r="A1119" t="s">
        <v>3356</v>
      </c>
      <c r="B1119" t="s">
        <v>3357</v>
      </c>
      <c r="C1119" t="str">
        <f>HYPERLINK("https://www.ti.com.cn/product/cn/TLV2473A/samplebuy","订购和质量")</f>
        <v>订购和质量</v>
      </c>
      <c r="D1119" t="s">
        <v>25</v>
      </c>
      <c r="E1119">
        <v>2</v>
      </c>
      <c r="F1119">
        <v>2.7</v>
      </c>
      <c r="G1119">
        <v>6</v>
      </c>
      <c r="H1119">
        <v>2.8</v>
      </c>
      <c r="I1119">
        <v>1.5</v>
      </c>
      <c r="J1119" s="1" t="s">
        <v>26</v>
      </c>
      <c r="K1119">
        <v>1.6</v>
      </c>
      <c r="L1119" t="s">
        <v>87</v>
      </c>
      <c r="M1119">
        <v>0.6</v>
      </c>
      <c r="N1119" t="s">
        <v>38</v>
      </c>
      <c r="O1119" t="s">
        <v>29</v>
      </c>
      <c r="P1119" t="s">
        <v>2265</v>
      </c>
      <c r="Q1119" t="s">
        <v>3358</v>
      </c>
      <c r="R1119" t="s">
        <v>32</v>
      </c>
      <c r="S1119">
        <v>0.4</v>
      </c>
    </row>
    <row r="1120" spans="1:19" ht="27.6" hidden="1" x14ac:dyDescent="0.25">
      <c r="A1120" t="s">
        <v>3359</v>
      </c>
      <c r="B1120" t="s">
        <v>3086</v>
      </c>
      <c r="C1120" t="str">
        <f>HYPERLINK("https://www.ti.com.cn/product/cn/THS4011/samplebuy","订购和质量")</f>
        <v>订购和质量</v>
      </c>
      <c r="D1120" t="s">
        <v>50</v>
      </c>
      <c r="E1120">
        <v>1</v>
      </c>
      <c r="F1120">
        <v>10</v>
      </c>
      <c r="G1120">
        <v>30</v>
      </c>
      <c r="H1120">
        <v>290</v>
      </c>
      <c r="I1120">
        <v>310</v>
      </c>
      <c r="J1120" t="s">
        <v>36</v>
      </c>
      <c r="K1120">
        <v>6</v>
      </c>
      <c r="L1120" t="s">
        <v>32</v>
      </c>
      <c r="M1120">
        <v>7.8</v>
      </c>
      <c r="N1120" t="s">
        <v>38</v>
      </c>
      <c r="O1120" s="1" t="s">
        <v>2463</v>
      </c>
      <c r="P1120" t="s">
        <v>624</v>
      </c>
      <c r="Q1120" t="s">
        <v>3360</v>
      </c>
      <c r="R1120" t="s">
        <v>32</v>
      </c>
      <c r="S1120">
        <v>15</v>
      </c>
    </row>
    <row r="1121" spans="1:19" ht="27.6" hidden="1" x14ac:dyDescent="0.25">
      <c r="A1121" t="s">
        <v>3361</v>
      </c>
      <c r="B1121" t="s">
        <v>3362</v>
      </c>
      <c r="C1121" t="str">
        <f>HYPERLINK("https://www.ti.com.cn/product/cn/THS4012/samplebuy","订购和质量")</f>
        <v>订购和质量</v>
      </c>
      <c r="D1121" t="s">
        <v>50</v>
      </c>
      <c r="E1121">
        <v>2</v>
      </c>
      <c r="F1121">
        <v>10</v>
      </c>
      <c r="G1121">
        <v>30</v>
      </c>
      <c r="H1121">
        <v>290</v>
      </c>
      <c r="I1121">
        <v>310</v>
      </c>
      <c r="J1121" t="s">
        <v>36</v>
      </c>
      <c r="K1121">
        <v>6</v>
      </c>
      <c r="L1121" t="s">
        <v>32</v>
      </c>
      <c r="M1121">
        <v>7.8</v>
      </c>
      <c r="N1121" t="s">
        <v>38</v>
      </c>
      <c r="O1121" s="1" t="s">
        <v>2463</v>
      </c>
      <c r="P1121" t="s">
        <v>624</v>
      </c>
      <c r="Q1121" t="s">
        <v>3363</v>
      </c>
      <c r="R1121" t="s">
        <v>32</v>
      </c>
      <c r="S1121">
        <v>15</v>
      </c>
    </row>
    <row r="1122" spans="1:19" ht="27.6" x14ac:dyDescent="0.25">
      <c r="A1122" t="s">
        <v>3364</v>
      </c>
      <c r="B1122" t="s">
        <v>3365</v>
      </c>
      <c r="C1122" t="str">
        <f>HYPERLINK("https://www.ti.com.cn/product/cn/LMV751/samplebuy","订购和质量")</f>
        <v>订购和质量</v>
      </c>
      <c r="D1122" t="s">
        <v>25</v>
      </c>
      <c r="E1122">
        <v>1</v>
      </c>
      <c r="F1122">
        <v>2.7</v>
      </c>
      <c r="G1122">
        <v>5.5</v>
      </c>
      <c r="H1122">
        <v>5</v>
      </c>
      <c r="I1122">
        <v>2.2999999999999998</v>
      </c>
      <c r="J1122" s="1" t="s">
        <v>44</v>
      </c>
      <c r="K1122">
        <v>1</v>
      </c>
      <c r="L1122" t="s">
        <v>32</v>
      </c>
      <c r="M1122">
        <v>0.6</v>
      </c>
      <c r="N1122" t="s">
        <v>38</v>
      </c>
      <c r="O1122" t="s">
        <v>39</v>
      </c>
      <c r="P1122" t="s">
        <v>79</v>
      </c>
      <c r="Q1122" t="s">
        <v>2669</v>
      </c>
      <c r="R1122" t="s">
        <v>32</v>
      </c>
      <c r="S1122">
        <v>1</v>
      </c>
    </row>
    <row r="1123" spans="1:19" hidden="1" x14ac:dyDescent="0.25">
      <c r="A1123" t="s">
        <v>3366</v>
      </c>
      <c r="B1123" t="s">
        <v>3367</v>
      </c>
      <c r="C1123" t="str">
        <f>HYPERLINK("https://www.ti.com.cn/product/cn/OPA2228/samplebuy","订购和质量")</f>
        <v>订购和质量</v>
      </c>
      <c r="D1123" t="s">
        <v>56</v>
      </c>
      <c r="E1123">
        <v>2</v>
      </c>
      <c r="F1123">
        <v>5</v>
      </c>
      <c r="G1123">
        <v>36</v>
      </c>
      <c r="H1123">
        <v>33</v>
      </c>
      <c r="I1123">
        <v>11</v>
      </c>
      <c r="J1123" t="s">
        <v>36</v>
      </c>
      <c r="K1123">
        <v>7.4999999999999997E-2</v>
      </c>
      <c r="L1123" t="s">
        <v>313</v>
      </c>
      <c r="M1123">
        <v>3.7</v>
      </c>
      <c r="N1123" t="s">
        <v>38</v>
      </c>
      <c r="O1123" t="s">
        <v>39</v>
      </c>
      <c r="P1123" t="s">
        <v>1908</v>
      </c>
      <c r="Q1123" t="s">
        <v>3368</v>
      </c>
      <c r="R1123" t="s">
        <v>32</v>
      </c>
      <c r="S1123">
        <v>0.1</v>
      </c>
    </row>
    <row r="1124" spans="1:19" hidden="1" x14ac:dyDescent="0.25">
      <c r="A1124" t="s">
        <v>3369</v>
      </c>
      <c r="B1124" t="s">
        <v>3370</v>
      </c>
      <c r="C1124" t="str">
        <f>HYPERLINK("https://www.ti.com.cn/product/cn/OPA2227/samplebuy","订购和质量")</f>
        <v>订购和质量</v>
      </c>
      <c r="D1124" t="s">
        <v>56</v>
      </c>
      <c r="E1124">
        <v>2</v>
      </c>
      <c r="F1124">
        <v>5</v>
      </c>
      <c r="G1124">
        <v>36</v>
      </c>
      <c r="H1124">
        <v>8</v>
      </c>
      <c r="I1124">
        <v>2.2999999999999998</v>
      </c>
      <c r="J1124" t="s">
        <v>36</v>
      </c>
      <c r="K1124">
        <v>7.4999999999999997E-2</v>
      </c>
      <c r="L1124" t="s">
        <v>32</v>
      </c>
      <c r="M1124">
        <v>3.7</v>
      </c>
      <c r="N1124" t="s">
        <v>38</v>
      </c>
      <c r="O1124" t="s">
        <v>39</v>
      </c>
      <c r="P1124" t="s">
        <v>1908</v>
      </c>
      <c r="Q1124" t="s">
        <v>3368</v>
      </c>
      <c r="R1124" t="s">
        <v>32</v>
      </c>
      <c r="S1124">
        <v>0.1</v>
      </c>
    </row>
    <row r="1125" spans="1:19" hidden="1" x14ac:dyDescent="0.25">
      <c r="A1125" t="s">
        <v>3371</v>
      </c>
      <c r="B1125" t="s">
        <v>3372</v>
      </c>
      <c r="C1125" t="str">
        <f>HYPERLINK("https://www.ti.com.cn/product/cn/OPA4228/samplebuy","订购和质量")</f>
        <v>订购和质量</v>
      </c>
      <c r="D1125" t="s">
        <v>56</v>
      </c>
      <c r="E1125">
        <v>4</v>
      </c>
      <c r="F1125">
        <v>5</v>
      </c>
      <c r="G1125">
        <v>36</v>
      </c>
      <c r="H1125">
        <v>33</v>
      </c>
      <c r="I1125">
        <v>11</v>
      </c>
      <c r="J1125" t="s">
        <v>36</v>
      </c>
      <c r="K1125">
        <v>0.2</v>
      </c>
      <c r="L1125" t="s">
        <v>313</v>
      </c>
      <c r="M1125">
        <v>3.7</v>
      </c>
      <c r="N1125" t="s">
        <v>38</v>
      </c>
      <c r="O1125" t="s">
        <v>100</v>
      </c>
      <c r="P1125" t="s">
        <v>2265</v>
      </c>
      <c r="Q1125" t="s">
        <v>3373</v>
      </c>
      <c r="R1125" t="s">
        <v>32</v>
      </c>
      <c r="S1125">
        <v>0.3</v>
      </c>
    </row>
    <row r="1126" spans="1:19" hidden="1" x14ac:dyDescent="0.25">
      <c r="A1126" t="s">
        <v>3374</v>
      </c>
      <c r="B1126" t="s">
        <v>3375</v>
      </c>
      <c r="C1126" t="str">
        <f>HYPERLINK("https://www.ti.com.cn/product/cn/OPA4227/samplebuy","订购和质量")</f>
        <v>订购和质量</v>
      </c>
      <c r="D1126" t="s">
        <v>56</v>
      </c>
      <c r="E1126">
        <v>4</v>
      </c>
      <c r="F1126">
        <v>5</v>
      </c>
      <c r="G1126">
        <v>36</v>
      </c>
      <c r="H1126">
        <v>8</v>
      </c>
      <c r="I1126">
        <v>2.2999999999999998</v>
      </c>
      <c r="J1126" t="s">
        <v>36</v>
      </c>
      <c r="K1126">
        <v>0.2</v>
      </c>
      <c r="L1126" t="s">
        <v>32</v>
      </c>
      <c r="M1126">
        <v>3.7</v>
      </c>
      <c r="N1126" t="s">
        <v>38</v>
      </c>
      <c r="O1126" t="s">
        <v>39</v>
      </c>
      <c r="P1126" t="s">
        <v>2265</v>
      </c>
      <c r="Q1126" t="s">
        <v>3373</v>
      </c>
      <c r="R1126" t="s">
        <v>32</v>
      </c>
      <c r="S1126">
        <v>0.3</v>
      </c>
    </row>
    <row r="1127" spans="1:19" ht="27.6" x14ac:dyDescent="0.25">
      <c r="A1127" t="s">
        <v>3376</v>
      </c>
      <c r="B1127" t="s">
        <v>3377</v>
      </c>
      <c r="C1127" t="str">
        <f>HYPERLINK("https://www.ti.com.cn/product/cn/TLV2454/samplebuy","订购和质量")</f>
        <v>订购和质量</v>
      </c>
      <c r="D1127" t="s">
        <v>25</v>
      </c>
      <c r="E1127">
        <v>4</v>
      </c>
      <c r="F1127">
        <v>2.7</v>
      </c>
      <c r="G1127">
        <v>6</v>
      </c>
      <c r="H1127">
        <v>0.22</v>
      </c>
      <c r="I1127">
        <v>0.11</v>
      </c>
      <c r="J1127" s="1" t="s">
        <v>26</v>
      </c>
      <c r="K1127">
        <v>1.5</v>
      </c>
      <c r="L1127" t="s">
        <v>32</v>
      </c>
      <c r="M1127">
        <v>2.3E-2</v>
      </c>
      <c r="N1127" t="s">
        <v>38</v>
      </c>
      <c r="O1127" s="1" t="s">
        <v>2778</v>
      </c>
      <c r="P1127" t="s">
        <v>1998</v>
      </c>
      <c r="Q1127" t="s">
        <v>3378</v>
      </c>
      <c r="R1127" t="s">
        <v>32</v>
      </c>
      <c r="S1127">
        <v>0.3</v>
      </c>
    </row>
    <row r="1128" spans="1:19" ht="27.6" x14ac:dyDescent="0.25">
      <c r="A1128" t="s">
        <v>3379</v>
      </c>
      <c r="B1128" t="s">
        <v>3380</v>
      </c>
      <c r="C1128" t="str">
        <f>HYPERLINK("https://www.ti.com.cn/product/cn/TLV2454A/samplebuy","订购和质量")</f>
        <v>订购和质量</v>
      </c>
      <c r="D1128" t="s">
        <v>25</v>
      </c>
      <c r="E1128">
        <v>4</v>
      </c>
      <c r="F1128">
        <v>2.7</v>
      </c>
      <c r="G1128">
        <v>6</v>
      </c>
      <c r="H1128">
        <v>0.22</v>
      </c>
      <c r="I1128">
        <v>0.11</v>
      </c>
      <c r="J1128" s="1" t="s">
        <v>26</v>
      </c>
      <c r="K1128">
        <v>1</v>
      </c>
      <c r="L1128" t="s">
        <v>32</v>
      </c>
      <c r="M1128">
        <v>2.3E-2</v>
      </c>
      <c r="N1128" t="s">
        <v>38</v>
      </c>
      <c r="O1128" t="s">
        <v>29</v>
      </c>
      <c r="P1128" t="s">
        <v>1998</v>
      </c>
      <c r="Q1128" t="s">
        <v>2172</v>
      </c>
      <c r="R1128" t="s">
        <v>32</v>
      </c>
      <c r="S1128">
        <v>0.3</v>
      </c>
    </row>
    <row r="1129" spans="1:19" ht="27.6" x14ac:dyDescent="0.25">
      <c r="A1129" t="s">
        <v>3381</v>
      </c>
      <c r="B1129" t="s">
        <v>3382</v>
      </c>
      <c r="C1129" t="str">
        <f>HYPERLINK("https://www.ti.com.cn/product/cn/TLV2455/samplebuy","订购和质量")</f>
        <v>订购和质量</v>
      </c>
      <c r="D1129" t="s">
        <v>25</v>
      </c>
      <c r="E1129">
        <v>4</v>
      </c>
      <c r="F1129">
        <v>2.7</v>
      </c>
      <c r="G1129">
        <v>6</v>
      </c>
      <c r="H1129">
        <v>0.22</v>
      </c>
      <c r="I1129">
        <v>0.11</v>
      </c>
      <c r="J1129" s="1" t="s">
        <v>26</v>
      </c>
      <c r="K1129">
        <v>1.5</v>
      </c>
      <c r="L1129" t="s">
        <v>87</v>
      </c>
      <c r="M1129">
        <v>2.3E-2</v>
      </c>
      <c r="N1129" t="s">
        <v>38</v>
      </c>
      <c r="O1129" t="s">
        <v>29</v>
      </c>
      <c r="P1129" t="s">
        <v>2934</v>
      </c>
      <c r="Q1129" t="s">
        <v>3383</v>
      </c>
      <c r="R1129" t="s">
        <v>32</v>
      </c>
      <c r="S1129">
        <v>0.3</v>
      </c>
    </row>
    <row r="1130" spans="1:19" ht="27.6" hidden="1" x14ac:dyDescent="0.25">
      <c r="A1130" t="s">
        <v>3384</v>
      </c>
      <c r="B1130" t="s">
        <v>3385</v>
      </c>
      <c r="C1130" t="str">
        <f>HYPERLINK("https://www.ti.com.cn/product/cn/THS4061/samplebuy","订购和质量")</f>
        <v>订购和质量</v>
      </c>
      <c r="D1130" t="s">
        <v>50</v>
      </c>
      <c r="E1130">
        <v>1</v>
      </c>
      <c r="F1130">
        <v>9</v>
      </c>
      <c r="G1130">
        <v>32</v>
      </c>
      <c r="H1130">
        <v>180</v>
      </c>
      <c r="I1130">
        <v>400</v>
      </c>
      <c r="J1130" t="s">
        <v>36</v>
      </c>
      <c r="K1130">
        <v>8</v>
      </c>
      <c r="L1130" t="s">
        <v>32</v>
      </c>
      <c r="M1130">
        <v>7.8</v>
      </c>
      <c r="N1130" t="s">
        <v>38</v>
      </c>
      <c r="O1130" s="1" t="s">
        <v>2463</v>
      </c>
      <c r="P1130" t="s">
        <v>624</v>
      </c>
      <c r="Q1130" t="s">
        <v>3386</v>
      </c>
      <c r="R1130" t="s">
        <v>32</v>
      </c>
      <c r="S1130">
        <v>15</v>
      </c>
    </row>
    <row r="1131" spans="1:19" ht="27.6" hidden="1" x14ac:dyDescent="0.25">
      <c r="A1131" t="s">
        <v>3387</v>
      </c>
      <c r="B1131" t="s">
        <v>3388</v>
      </c>
      <c r="C1131" t="str">
        <f>HYPERLINK("https://www.ti.com.cn/product/cn/THS4031/samplebuy","订购和质量")</f>
        <v>订购和质量</v>
      </c>
      <c r="D1131" t="s">
        <v>50</v>
      </c>
      <c r="E1131">
        <v>1</v>
      </c>
      <c r="F1131">
        <v>10</v>
      </c>
      <c r="G1131">
        <v>30</v>
      </c>
      <c r="H1131">
        <v>120</v>
      </c>
      <c r="I1131">
        <v>100</v>
      </c>
      <c r="J1131" t="s">
        <v>36</v>
      </c>
      <c r="K1131">
        <v>2</v>
      </c>
      <c r="L1131" t="s">
        <v>32</v>
      </c>
      <c r="M1131">
        <v>8.5</v>
      </c>
      <c r="N1131" t="s">
        <v>38</v>
      </c>
      <c r="O1131" s="1" t="s">
        <v>2933</v>
      </c>
      <c r="P1131" t="s">
        <v>624</v>
      </c>
      <c r="Q1131" t="s">
        <v>3389</v>
      </c>
      <c r="R1131" t="s">
        <v>32</v>
      </c>
      <c r="S1131">
        <v>2</v>
      </c>
    </row>
    <row r="1132" spans="1:19" ht="27.6" x14ac:dyDescent="0.25">
      <c r="A1132" t="s">
        <v>3390</v>
      </c>
      <c r="B1132" t="s">
        <v>3391</v>
      </c>
      <c r="C1132" t="str">
        <f>HYPERLINK("https://www.ti.com.cn/product/cn/LMC8101/samplebuy","订购和质量")</f>
        <v>订购和质量</v>
      </c>
      <c r="D1132" t="s">
        <v>25</v>
      </c>
      <c r="E1132">
        <v>1</v>
      </c>
      <c r="F1132">
        <v>2.7</v>
      </c>
      <c r="G1132">
        <v>10</v>
      </c>
      <c r="H1132">
        <v>1</v>
      </c>
      <c r="I1132">
        <v>1</v>
      </c>
      <c r="J1132" s="1" t="s">
        <v>26</v>
      </c>
      <c r="K1132">
        <v>5</v>
      </c>
      <c r="L1132" s="1" t="s">
        <v>122</v>
      </c>
      <c r="M1132">
        <v>0.7</v>
      </c>
      <c r="N1132" t="s">
        <v>38</v>
      </c>
      <c r="O1132" t="s">
        <v>39</v>
      </c>
      <c r="P1132" t="s">
        <v>3392</v>
      </c>
      <c r="Q1132" t="s">
        <v>3393</v>
      </c>
      <c r="R1132" t="s">
        <v>32</v>
      </c>
      <c r="S1132">
        <v>4</v>
      </c>
    </row>
    <row r="1133" spans="1:19" ht="27.6" hidden="1" x14ac:dyDescent="0.25">
      <c r="A1133" t="s">
        <v>3394</v>
      </c>
      <c r="B1133" t="s">
        <v>3395</v>
      </c>
      <c r="C1133" t="str">
        <f>HYPERLINK("https://www.ti.com.cn/product/cn/THS4032/samplebuy","订购和质量")</f>
        <v>订购和质量</v>
      </c>
      <c r="D1133" t="s">
        <v>50</v>
      </c>
      <c r="E1133">
        <v>2</v>
      </c>
      <c r="F1133">
        <v>10</v>
      </c>
      <c r="G1133">
        <v>30</v>
      </c>
      <c r="H1133">
        <v>120</v>
      </c>
      <c r="I1133">
        <v>100</v>
      </c>
      <c r="J1133" t="s">
        <v>36</v>
      </c>
      <c r="K1133">
        <v>2</v>
      </c>
      <c r="L1133" t="s">
        <v>32</v>
      </c>
      <c r="M1133">
        <v>8.5</v>
      </c>
      <c r="N1133" t="s">
        <v>38</v>
      </c>
      <c r="O1133" s="1" t="s">
        <v>2933</v>
      </c>
      <c r="P1133" t="s">
        <v>624</v>
      </c>
      <c r="Q1133" t="s">
        <v>3396</v>
      </c>
      <c r="R1133" t="s">
        <v>32</v>
      </c>
      <c r="S1133">
        <v>2</v>
      </c>
    </row>
    <row r="1134" spans="1:19" x14ac:dyDescent="0.25">
      <c r="A1134" t="s">
        <v>3397</v>
      </c>
      <c r="B1134" t="s">
        <v>3398</v>
      </c>
      <c r="C1134" t="str">
        <f>HYPERLINK("https://www.ti.com.cn/product/cn/LM124AQML-SP/samplebuy","订购和质量")</f>
        <v>订购和质量</v>
      </c>
      <c r="D1134" t="s">
        <v>25</v>
      </c>
      <c r="E1134">
        <v>4</v>
      </c>
      <c r="F1134">
        <v>3</v>
      </c>
      <c r="G1134">
        <v>32</v>
      </c>
      <c r="H1134">
        <v>1</v>
      </c>
      <c r="I1134">
        <v>0.1</v>
      </c>
      <c r="J1134" t="s">
        <v>127</v>
      </c>
      <c r="K1134">
        <v>2</v>
      </c>
      <c r="L1134" t="s">
        <v>32</v>
      </c>
      <c r="M1134">
        <v>0.75</v>
      </c>
      <c r="N1134" t="s">
        <v>99</v>
      </c>
      <c r="O1134" t="s">
        <v>100</v>
      </c>
      <c r="P1134" t="s">
        <v>3283</v>
      </c>
      <c r="Q1134" t="s">
        <v>3399</v>
      </c>
      <c r="R1134" t="s">
        <v>32</v>
      </c>
      <c r="S1134">
        <v>7</v>
      </c>
    </row>
    <row r="1135" spans="1:19" ht="27.6" x14ac:dyDescent="0.25">
      <c r="A1135" t="s">
        <v>3400</v>
      </c>
      <c r="B1135" t="s">
        <v>3401</v>
      </c>
      <c r="C1135" t="str">
        <f>HYPERLINK("https://www.ti.com.cn/product/cn/LPV358-N/samplebuy","订购和质量")</f>
        <v>订购和质量</v>
      </c>
      <c r="D1135" t="s">
        <v>25</v>
      </c>
      <c r="E1135">
        <v>2</v>
      </c>
      <c r="F1135">
        <v>2.7</v>
      </c>
      <c r="G1135">
        <v>5</v>
      </c>
      <c r="H1135">
        <v>0.152</v>
      </c>
      <c r="I1135">
        <v>0.1</v>
      </c>
      <c r="J1135" s="1" t="s">
        <v>44</v>
      </c>
      <c r="K1135">
        <v>7</v>
      </c>
      <c r="L1135" t="s">
        <v>32</v>
      </c>
      <c r="M1135">
        <v>7.0000000000000001E-3</v>
      </c>
      <c r="N1135" t="s">
        <v>38</v>
      </c>
      <c r="O1135" t="s">
        <v>39</v>
      </c>
      <c r="P1135" t="s">
        <v>30</v>
      </c>
      <c r="Q1135" t="s">
        <v>3402</v>
      </c>
      <c r="R1135" t="s">
        <v>32</v>
      </c>
      <c r="S1135">
        <v>2</v>
      </c>
    </row>
    <row r="1136" spans="1:19" ht="27.6" x14ac:dyDescent="0.25">
      <c r="A1136" t="s">
        <v>3403</v>
      </c>
      <c r="B1136" t="s">
        <v>3404</v>
      </c>
      <c r="C1136" t="str">
        <f>HYPERLINK("https://www.ti.com.cn/product/cn/LPV324-N/samplebuy","订购和质量")</f>
        <v>订购和质量</v>
      </c>
      <c r="D1136" t="s">
        <v>25</v>
      </c>
      <c r="E1136">
        <v>4</v>
      </c>
      <c r="F1136">
        <v>2.7</v>
      </c>
      <c r="G1136">
        <v>5</v>
      </c>
      <c r="H1136">
        <v>0.152</v>
      </c>
      <c r="I1136">
        <v>0.1</v>
      </c>
      <c r="J1136" s="1" t="s">
        <v>44</v>
      </c>
      <c r="K1136">
        <v>7</v>
      </c>
      <c r="L1136" t="s">
        <v>32</v>
      </c>
      <c r="M1136">
        <v>7.4999999999999997E-3</v>
      </c>
      <c r="N1136" t="s">
        <v>38</v>
      </c>
      <c r="O1136" t="s">
        <v>39</v>
      </c>
      <c r="P1136" t="s">
        <v>201</v>
      </c>
      <c r="Q1136" t="s">
        <v>2006</v>
      </c>
      <c r="R1136" t="s">
        <v>32</v>
      </c>
      <c r="S1136">
        <v>2</v>
      </c>
    </row>
    <row r="1137" spans="1:19" ht="27.6" x14ac:dyDescent="0.25">
      <c r="A1137" t="s">
        <v>3405</v>
      </c>
      <c r="B1137" t="s">
        <v>3406</v>
      </c>
      <c r="C1137" t="str">
        <f>HYPERLINK("https://www.ti.com.cn/product/cn/OPA2338/samplebuy","订购和质量")</f>
        <v>订购和质量</v>
      </c>
      <c r="D1137" t="s">
        <v>25</v>
      </c>
      <c r="E1137">
        <v>2</v>
      </c>
      <c r="F1137">
        <v>2.7</v>
      </c>
      <c r="G1137">
        <v>5.5</v>
      </c>
      <c r="H1137">
        <v>12.5</v>
      </c>
      <c r="I1137">
        <v>4.5999999999999996</v>
      </c>
      <c r="J1137" s="1" t="s">
        <v>44</v>
      </c>
      <c r="K1137">
        <v>3</v>
      </c>
      <c r="L1137" t="s">
        <v>313</v>
      </c>
      <c r="M1137">
        <v>0.52500000000000002</v>
      </c>
      <c r="N1137" t="s">
        <v>38</v>
      </c>
      <c r="O1137" t="s">
        <v>39</v>
      </c>
      <c r="P1137" t="s">
        <v>2068</v>
      </c>
      <c r="Q1137" t="s">
        <v>3407</v>
      </c>
      <c r="R1137" t="s">
        <v>32</v>
      </c>
      <c r="S1137">
        <v>2</v>
      </c>
    </row>
    <row r="1138" spans="1:19" ht="27.6" x14ac:dyDescent="0.25">
      <c r="A1138" t="s">
        <v>3408</v>
      </c>
      <c r="B1138" t="s">
        <v>3409</v>
      </c>
      <c r="C1138" t="str">
        <f>HYPERLINK("https://www.ti.com.cn/product/cn/OPA4353/samplebuy","订购和质量")</f>
        <v>订购和质量</v>
      </c>
      <c r="D1138" t="s">
        <v>25</v>
      </c>
      <c r="E1138">
        <v>4</v>
      </c>
      <c r="F1138">
        <v>2.7</v>
      </c>
      <c r="G1138">
        <v>5.5</v>
      </c>
      <c r="H1138">
        <v>44</v>
      </c>
      <c r="I1138">
        <v>22</v>
      </c>
      <c r="J1138" s="1" t="s">
        <v>26</v>
      </c>
      <c r="K1138">
        <v>8</v>
      </c>
      <c r="L1138" t="s">
        <v>1152</v>
      </c>
      <c r="M1138">
        <v>5.2</v>
      </c>
      <c r="N1138" t="s">
        <v>38</v>
      </c>
      <c r="O1138" t="s">
        <v>39</v>
      </c>
      <c r="P1138" t="s">
        <v>3410</v>
      </c>
      <c r="Q1138" t="s">
        <v>1953</v>
      </c>
      <c r="R1138" t="s">
        <v>32</v>
      </c>
      <c r="S1138">
        <v>5</v>
      </c>
    </row>
    <row r="1139" spans="1:19" ht="27.6" hidden="1" x14ac:dyDescent="0.25">
      <c r="A1139" t="s">
        <v>3411</v>
      </c>
      <c r="B1139" t="s">
        <v>3412</v>
      </c>
      <c r="C1139" t="str">
        <f>HYPERLINK("https://www.ti.com.cn/product/cn/OPA4350/samplebuy","订购和质量")</f>
        <v>订购和质量</v>
      </c>
      <c r="D1139" t="s">
        <v>56</v>
      </c>
      <c r="E1139">
        <v>4</v>
      </c>
      <c r="F1139">
        <v>2.7</v>
      </c>
      <c r="G1139">
        <v>5.5</v>
      </c>
      <c r="H1139">
        <v>38</v>
      </c>
      <c r="I1139">
        <v>22</v>
      </c>
      <c r="J1139" s="1" t="s">
        <v>26</v>
      </c>
      <c r="K1139">
        <v>0.5</v>
      </c>
      <c r="L1139" t="s">
        <v>1152</v>
      </c>
      <c r="M1139">
        <v>5.2</v>
      </c>
      <c r="N1139" t="s">
        <v>38</v>
      </c>
      <c r="O1139" t="s">
        <v>39</v>
      </c>
      <c r="P1139" t="s">
        <v>3410</v>
      </c>
      <c r="Q1139" t="s">
        <v>3413</v>
      </c>
      <c r="R1139" t="s">
        <v>32</v>
      </c>
      <c r="S1139">
        <v>4</v>
      </c>
    </row>
    <row r="1140" spans="1:19" ht="27.6" x14ac:dyDescent="0.25">
      <c r="A1140" t="s">
        <v>3414</v>
      </c>
      <c r="B1140" t="s">
        <v>3415</v>
      </c>
      <c r="C1140" t="str">
        <f>HYPERLINK("https://www.ti.com.cn/product/cn/TLV2773/samplebuy","订购和质量")</f>
        <v>订购和质量</v>
      </c>
      <c r="D1140" t="s">
        <v>25</v>
      </c>
      <c r="E1140">
        <v>2</v>
      </c>
      <c r="F1140">
        <v>2.5</v>
      </c>
      <c r="G1140">
        <v>5.5</v>
      </c>
      <c r="H1140">
        <v>5.0999999999999996</v>
      </c>
      <c r="I1140">
        <v>10.5</v>
      </c>
      <c r="J1140" s="1" t="s">
        <v>44</v>
      </c>
      <c r="K1140">
        <v>2.5</v>
      </c>
      <c r="L1140" t="s">
        <v>87</v>
      </c>
      <c r="M1140">
        <v>1</v>
      </c>
      <c r="N1140" t="s">
        <v>38</v>
      </c>
      <c r="O1140" s="1" t="s">
        <v>3047</v>
      </c>
      <c r="P1140" t="s">
        <v>1113</v>
      </c>
      <c r="Q1140" t="s">
        <v>3416</v>
      </c>
      <c r="R1140" t="s">
        <v>32</v>
      </c>
      <c r="S1140">
        <v>2</v>
      </c>
    </row>
    <row r="1141" spans="1:19" ht="27.6" x14ac:dyDescent="0.25">
      <c r="A1141" t="s">
        <v>3417</v>
      </c>
      <c r="B1141" t="s">
        <v>3418</v>
      </c>
      <c r="C1141" t="str">
        <f>HYPERLINK("https://www.ti.com.cn/product/cn/TLV2773A/samplebuy","订购和质量")</f>
        <v>订购和质量</v>
      </c>
      <c r="D1141" t="s">
        <v>25</v>
      </c>
      <c r="E1141">
        <v>2</v>
      </c>
      <c r="F1141">
        <v>2.5</v>
      </c>
      <c r="G1141">
        <v>5.5</v>
      </c>
      <c r="H1141">
        <v>5.0999999999999996</v>
      </c>
      <c r="I1141">
        <v>10.5</v>
      </c>
      <c r="J1141" s="1" t="s">
        <v>44</v>
      </c>
      <c r="K1141">
        <v>2.1</v>
      </c>
      <c r="L1141" t="s">
        <v>87</v>
      </c>
      <c r="M1141">
        <v>1</v>
      </c>
      <c r="N1141" t="s">
        <v>38</v>
      </c>
      <c r="O1141" t="s">
        <v>29</v>
      </c>
      <c r="P1141" t="s">
        <v>3419</v>
      </c>
      <c r="Q1141" t="s">
        <v>3420</v>
      </c>
      <c r="R1141" t="s">
        <v>32</v>
      </c>
      <c r="S1141">
        <v>2</v>
      </c>
    </row>
    <row r="1142" spans="1:19" ht="27.6" hidden="1" x14ac:dyDescent="0.25">
      <c r="A1142" t="s">
        <v>3421</v>
      </c>
      <c r="B1142" t="s">
        <v>3422</v>
      </c>
      <c r="C1142" t="str">
        <f>HYPERLINK("https://www.ti.com.cn/product/cn/THS4062/samplebuy","订购和质量")</f>
        <v>订购和质量</v>
      </c>
      <c r="D1142" t="s">
        <v>50</v>
      </c>
      <c r="E1142">
        <v>2</v>
      </c>
      <c r="F1142">
        <v>9</v>
      </c>
      <c r="G1142">
        <v>32</v>
      </c>
      <c r="H1142">
        <v>180</v>
      </c>
      <c r="I1142">
        <v>400</v>
      </c>
      <c r="J1142" t="s">
        <v>36</v>
      </c>
      <c r="K1142">
        <v>8</v>
      </c>
      <c r="L1142" t="s">
        <v>32</v>
      </c>
      <c r="M1142">
        <v>7.8</v>
      </c>
      <c r="N1142" t="s">
        <v>38</v>
      </c>
      <c r="O1142" s="1" t="s">
        <v>2463</v>
      </c>
      <c r="P1142" t="s">
        <v>624</v>
      </c>
      <c r="Q1142" t="s">
        <v>3423</v>
      </c>
      <c r="R1142" t="s">
        <v>32</v>
      </c>
      <c r="S1142">
        <v>15</v>
      </c>
    </row>
    <row r="1143" spans="1:19" x14ac:dyDescent="0.25">
      <c r="A1143" t="s">
        <v>3424</v>
      </c>
      <c r="B1143" t="s">
        <v>3425</v>
      </c>
      <c r="C1143" t="str">
        <f>HYPERLINK("https://www.ti.com.cn/product/cn/TLC27L2M/samplebuy","订购和质量")</f>
        <v>订购和质量</v>
      </c>
      <c r="D1143" t="s">
        <v>25</v>
      </c>
      <c r="E1143">
        <v>2</v>
      </c>
      <c r="F1143">
        <v>4</v>
      </c>
      <c r="G1143">
        <v>16</v>
      </c>
      <c r="H1143">
        <v>8.5000000000000006E-2</v>
      </c>
      <c r="I1143">
        <v>0.03</v>
      </c>
      <c r="J1143" t="s">
        <v>127</v>
      </c>
      <c r="K1143">
        <v>10</v>
      </c>
      <c r="L1143" t="s">
        <v>32</v>
      </c>
      <c r="M1143">
        <v>0.01</v>
      </c>
      <c r="N1143" t="s">
        <v>1108</v>
      </c>
      <c r="O1143" t="s">
        <v>100</v>
      </c>
      <c r="P1143" t="s">
        <v>40</v>
      </c>
      <c r="Q1143" t="s">
        <v>3426</v>
      </c>
      <c r="R1143" t="s">
        <v>32</v>
      </c>
      <c r="S1143">
        <v>1.4</v>
      </c>
    </row>
    <row r="1144" spans="1:19" hidden="1" x14ac:dyDescent="0.25">
      <c r="A1144" t="s">
        <v>3427</v>
      </c>
      <c r="B1144" t="s">
        <v>3428</v>
      </c>
      <c r="C1144" t="str">
        <f>HYPERLINK("https://www.ti.com.cn/product/cn/TLE2021M/samplebuy","订购和质量")</f>
        <v>订购和质量</v>
      </c>
      <c r="D1144" t="s">
        <v>56</v>
      </c>
      <c r="E1144">
        <v>1</v>
      </c>
      <c r="F1144">
        <v>4</v>
      </c>
      <c r="G1144">
        <v>40</v>
      </c>
      <c r="H1144">
        <v>1.7</v>
      </c>
      <c r="I1144">
        <v>0.5</v>
      </c>
      <c r="J1144" t="s">
        <v>127</v>
      </c>
      <c r="K1144">
        <v>0.6</v>
      </c>
      <c r="L1144" t="s">
        <v>32</v>
      </c>
      <c r="M1144">
        <v>0.17</v>
      </c>
      <c r="N1144" t="s">
        <v>28</v>
      </c>
      <c r="O1144" t="s">
        <v>100</v>
      </c>
      <c r="P1144" t="s">
        <v>40</v>
      </c>
      <c r="Q1144" t="s">
        <v>3429</v>
      </c>
      <c r="R1144" t="s">
        <v>32</v>
      </c>
      <c r="S1144">
        <v>2</v>
      </c>
    </row>
    <row r="1145" spans="1:19" hidden="1" x14ac:dyDescent="0.25">
      <c r="A1145" t="s">
        <v>3430</v>
      </c>
      <c r="B1145" t="s">
        <v>3431</v>
      </c>
      <c r="C1145" t="str">
        <f>HYPERLINK("https://www.ti.com.cn/product/cn/TLE2142M-D/samplebuy","订购和质量")</f>
        <v>订购和质量</v>
      </c>
      <c r="D1145" t="s">
        <v>56</v>
      </c>
      <c r="E1145">
        <v>2</v>
      </c>
      <c r="F1145">
        <v>4</v>
      </c>
      <c r="G1145">
        <v>44</v>
      </c>
      <c r="H1145">
        <v>6</v>
      </c>
      <c r="I1145">
        <v>45</v>
      </c>
      <c r="J1145" t="s">
        <v>127</v>
      </c>
      <c r="K1145">
        <v>1.5</v>
      </c>
      <c r="L1145" t="s">
        <v>1152</v>
      </c>
      <c r="M1145">
        <v>3.3</v>
      </c>
      <c r="N1145" t="s">
        <v>28</v>
      </c>
      <c r="O1145" t="s">
        <v>100</v>
      </c>
      <c r="P1145" t="s">
        <v>40</v>
      </c>
      <c r="Q1145" t="s">
        <v>3432</v>
      </c>
      <c r="R1145" t="s">
        <v>32</v>
      </c>
      <c r="S1145">
        <v>1.7</v>
      </c>
    </row>
    <row r="1146" spans="1:19" ht="27.6" x14ac:dyDescent="0.25">
      <c r="A1146" t="s">
        <v>3433</v>
      </c>
      <c r="B1146" t="s">
        <v>3434</v>
      </c>
      <c r="C1146" t="str">
        <f>HYPERLINK("https://www.ti.com.cn/product/cn/TLC2272M/samplebuy","订购和质量")</f>
        <v>订购和质量</v>
      </c>
      <c r="D1146" t="s">
        <v>25</v>
      </c>
      <c r="E1146">
        <v>2</v>
      </c>
      <c r="F1146">
        <v>4.4000000000000004</v>
      </c>
      <c r="G1146">
        <v>16</v>
      </c>
      <c r="H1146">
        <v>2.1800000000000002</v>
      </c>
      <c r="I1146">
        <v>3.6</v>
      </c>
      <c r="J1146" s="1" t="s">
        <v>44</v>
      </c>
      <c r="K1146">
        <v>2.5</v>
      </c>
      <c r="L1146" t="s">
        <v>1152</v>
      </c>
      <c r="M1146">
        <v>1.1000000000000001</v>
      </c>
      <c r="N1146" t="s">
        <v>28</v>
      </c>
      <c r="O1146" t="s">
        <v>100</v>
      </c>
      <c r="P1146" t="s">
        <v>40</v>
      </c>
      <c r="Q1146" t="s">
        <v>3435</v>
      </c>
      <c r="R1146" t="s">
        <v>32</v>
      </c>
      <c r="S1146">
        <v>2</v>
      </c>
    </row>
    <row r="1147" spans="1:19" ht="27.6" hidden="1" x14ac:dyDescent="0.25">
      <c r="A1147" t="s">
        <v>3436</v>
      </c>
      <c r="B1147" t="s">
        <v>3437</v>
      </c>
      <c r="C1147" t="str">
        <f>HYPERLINK("https://www.ti.com.cn/product/cn/TLC2272AM/samplebuy","订购和质量")</f>
        <v>订购和质量</v>
      </c>
      <c r="D1147" t="s">
        <v>56</v>
      </c>
      <c r="E1147">
        <v>2</v>
      </c>
      <c r="F1147">
        <v>4.4000000000000004</v>
      </c>
      <c r="G1147">
        <v>16</v>
      </c>
      <c r="H1147">
        <v>2.1800000000000002</v>
      </c>
      <c r="I1147">
        <v>3.6</v>
      </c>
      <c r="J1147" s="1" t="s">
        <v>44</v>
      </c>
      <c r="K1147">
        <v>0.95</v>
      </c>
      <c r="L1147" t="s">
        <v>1152</v>
      </c>
      <c r="M1147">
        <v>1.1000000000000001</v>
      </c>
      <c r="N1147" t="s">
        <v>28</v>
      </c>
      <c r="O1147" t="s">
        <v>100</v>
      </c>
      <c r="P1147" t="s">
        <v>40</v>
      </c>
      <c r="Q1147" t="s">
        <v>3438</v>
      </c>
      <c r="R1147" t="s">
        <v>32</v>
      </c>
      <c r="S1147">
        <v>2</v>
      </c>
    </row>
    <row r="1148" spans="1:19" hidden="1" x14ac:dyDescent="0.25">
      <c r="A1148" t="s">
        <v>3439</v>
      </c>
      <c r="B1148" t="s">
        <v>3440</v>
      </c>
      <c r="C1148" t="str">
        <f>HYPERLINK("https://www.ti.com.cn/product/cn/TLE2037A/samplebuy","订购和质量")</f>
        <v>订购和质量</v>
      </c>
      <c r="D1148" t="s">
        <v>56</v>
      </c>
      <c r="E1148">
        <v>1</v>
      </c>
      <c r="F1148">
        <v>8</v>
      </c>
      <c r="G1148">
        <v>38</v>
      </c>
      <c r="H1148">
        <v>50</v>
      </c>
      <c r="I1148">
        <v>7.5</v>
      </c>
      <c r="J1148" t="s">
        <v>36</v>
      </c>
      <c r="K1148">
        <v>2.5000000000000001E-2</v>
      </c>
      <c r="L1148" t="s">
        <v>313</v>
      </c>
      <c r="M1148">
        <v>3.8</v>
      </c>
      <c r="N1148" t="s">
        <v>28</v>
      </c>
      <c r="O1148" t="s">
        <v>100</v>
      </c>
      <c r="P1148" t="s">
        <v>40</v>
      </c>
      <c r="Q1148" t="s">
        <v>3441</v>
      </c>
      <c r="R1148" t="s">
        <v>32</v>
      </c>
      <c r="S1148">
        <v>0.4</v>
      </c>
    </row>
    <row r="1149" spans="1:19" hidden="1" x14ac:dyDescent="0.25">
      <c r="A1149" t="s">
        <v>3442</v>
      </c>
      <c r="B1149" t="s">
        <v>3443</v>
      </c>
      <c r="C1149" t="str">
        <f>HYPERLINK("https://www.ti.com.cn/product/cn/TLE2142AM-D/samplebuy","订购和质量")</f>
        <v>订购和质量</v>
      </c>
      <c r="D1149" t="s">
        <v>56</v>
      </c>
      <c r="E1149">
        <v>2</v>
      </c>
      <c r="F1149">
        <v>4</v>
      </c>
      <c r="G1149">
        <v>44</v>
      </c>
      <c r="H1149">
        <v>6</v>
      </c>
      <c r="I1149">
        <v>45</v>
      </c>
      <c r="J1149" t="s">
        <v>127</v>
      </c>
      <c r="K1149">
        <v>1.5</v>
      </c>
      <c r="L1149" t="s">
        <v>1152</v>
      </c>
      <c r="M1149">
        <v>3.3</v>
      </c>
      <c r="N1149" t="s">
        <v>28</v>
      </c>
      <c r="O1149" t="s">
        <v>100</v>
      </c>
      <c r="P1149" t="s">
        <v>40</v>
      </c>
      <c r="Q1149" t="s">
        <v>695</v>
      </c>
      <c r="R1149" t="s">
        <v>32</v>
      </c>
      <c r="S1149">
        <v>1.7</v>
      </c>
    </row>
    <row r="1150" spans="1:19" hidden="1" x14ac:dyDescent="0.25">
      <c r="A1150" t="s">
        <v>3444</v>
      </c>
      <c r="B1150" t="s">
        <v>3445</v>
      </c>
      <c r="C1150" t="str">
        <f>HYPERLINK("https://www.ti.com.cn/product/cn/TLE2022M/samplebuy","订购和质量")</f>
        <v>订购和质量</v>
      </c>
      <c r="D1150" t="s">
        <v>56</v>
      </c>
      <c r="E1150">
        <v>2</v>
      </c>
      <c r="F1150">
        <v>4</v>
      </c>
      <c r="G1150">
        <v>40</v>
      </c>
      <c r="H1150">
        <v>1.7</v>
      </c>
      <c r="I1150">
        <v>0.5</v>
      </c>
      <c r="J1150" t="s">
        <v>127</v>
      </c>
      <c r="K1150">
        <v>0.6</v>
      </c>
      <c r="L1150" t="s">
        <v>32</v>
      </c>
      <c r="M1150">
        <v>0.22500000000000001</v>
      </c>
      <c r="N1150" t="s">
        <v>28</v>
      </c>
      <c r="O1150" t="s">
        <v>100</v>
      </c>
      <c r="P1150" t="s">
        <v>40</v>
      </c>
      <c r="Q1150" t="s">
        <v>3446</v>
      </c>
      <c r="R1150" t="s">
        <v>32</v>
      </c>
      <c r="S1150">
        <v>2</v>
      </c>
    </row>
    <row r="1151" spans="1:19" hidden="1" x14ac:dyDescent="0.25">
      <c r="A1151" t="s">
        <v>3447</v>
      </c>
      <c r="B1151" t="s">
        <v>3292</v>
      </c>
      <c r="C1151" t="str">
        <f>HYPERLINK("https://www.ti.com.cn/product/cn/TLE2022AM/samplebuy","订购和质量")</f>
        <v>订购和质量</v>
      </c>
      <c r="D1151" t="s">
        <v>56</v>
      </c>
      <c r="E1151">
        <v>2</v>
      </c>
      <c r="F1151">
        <v>4</v>
      </c>
      <c r="G1151">
        <v>40</v>
      </c>
      <c r="H1151">
        <v>1.7</v>
      </c>
      <c r="I1151">
        <v>0.5</v>
      </c>
      <c r="J1151" t="s">
        <v>127</v>
      </c>
      <c r="K1151">
        <v>0.4</v>
      </c>
      <c r="L1151" t="s">
        <v>32</v>
      </c>
      <c r="M1151">
        <v>0.22500000000000001</v>
      </c>
      <c r="N1151" t="s">
        <v>28</v>
      </c>
      <c r="O1151" t="s">
        <v>100</v>
      </c>
      <c r="P1151" t="s">
        <v>40</v>
      </c>
      <c r="Q1151" t="s">
        <v>3448</v>
      </c>
      <c r="R1151" t="s">
        <v>32</v>
      </c>
      <c r="S1151">
        <v>2</v>
      </c>
    </row>
    <row r="1152" spans="1:19" ht="27.6" hidden="1" x14ac:dyDescent="0.25">
      <c r="A1152" t="s">
        <v>3449</v>
      </c>
      <c r="B1152" t="s">
        <v>3251</v>
      </c>
      <c r="C1152" t="str">
        <f>HYPERLINK("https://www.ti.com.cn/product/cn/TLC2201AM/samplebuy","订购和质量")</f>
        <v>订购和质量</v>
      </c>
      <c r="D1152" t="s">
        <v>56</v>
      </c>
      <c r="E1152">
        <v>1</v>
      </c>
      <c r="F1152">
        <v>4.5999999999999996</v>
      </c>
      <c r="G1152">
        <v>16</v>
      </c>
      <c r="H1152">
        <v>1.8</v>
      </c>
      <c r="I1152">
        <v>2.5</v>
      </c>
      <c r="J1152" s="1" t="s">
        <v>44</v>
      </c>
      <c r="K1152">
        <v>0.2</v>
      </c>
      <c r="L1152" t="s">
        <v>32</v>
      </c>
      <c r="M1152">
        <v>1</v>
      </c>
      <c r="N1152" t="s">
        <v>28</v>
      </c>
      <c r="O1152" t="s">
        <v>100</v>
      </c>
      <c r="P1152" t="s">
        <v>40</v>
      </c>
      <c r="Q1152" t="s">
        <v>2042</v>
      </c>
      <c r="R1152" t="s">
        <v>32</v>
      </c>
      <c r="S1152">
        <v>0.5</v>
      </c>
    </row>
    <row r="1153" spans="1:19" x14ac:dyDescent="0.25">
      <c r="A1153" t="s">
        <v>3450</v>
      </c>
      <c r="B1153" t="s">
        <v>3451</v>
      </c>
      <c r="C1153" t="str">
        <f>HYPERLINK("https://www.ti.com.cn/product/cn/TLE2061M-D/samplebuy","订购和质量")</f>
        <v>订购和质量</v>
      </c>
      <c r="D1153" t="s">
        <v>25</v>
      </c>
      <c r="E1153">
        <v>1</v>
      </c>
      <c r="F1153">
        <v>7</v>
      </c>
      <c r="G1153">
        <v>36</v>
      </c>
      <c r="H1153">
        <v>2</v>
      </c>
      <c r="I1153">
        <v>3.4</v>
      </c>
      <c r="J1153" t="s">
        <v>280</v>
      </c>
      <c r="K1153">
        <v>3</v>
      </c>
      <c r="L1153" t="s">
        <v>32</v>
      </c>
      <c r="M1153">
        <v>0.28999999999999998</v>
      </c>
      <c r="N1153" t="s">
        <v>1108</v>
      </c>
      <c r="O1153" t="s">
        <v>100</v>
      </c>
      <c r="P1153" t="s">
        <v>40</v>
      </c>
      <c r="Q1153" t="s">
        <v>3452</v>
      </c>
      <c r="R1153" t="s">
        <v>32</v>
      </c>
      <c r="S1153">
        <v>6</v>
      </c>
    </row>
    <row r="1154" spans="1:19" x14ac:dyDescent="0.25">
      <c r="A1154" t="s">
        <v>3453</v>
      </c>
      <c r="B1154" t="s">
        <v>3454</v>
      </c>
      <c r="C1154" t="str">
        <f>HYPERLINK("https://www.ti.com.cn/product/cn/TLE2062M-D/samplebuy","订购和质量")</f>
        <v>订购和质量</v>
      </c>
      <c r="D1154" t="s">
        <v>25</v>
      </c>
      <c r="E1154">
        <v>2</v>
      </c>
      <c r="F1154">
        <v>7</v>
      </c>
      <c r="G1154">
        <v>36</v>
      </c>
      <c r="H1154">
        <v>2</v>
      </c>
      <c r="I1154">
        <v>3.4</v>
      </c>
      <c r="J1154" t="s">
        <v>280</v>
      </c>
      <c r="K1154">
        <v>4</v>
      </c>
      <c r="L1154" t="s">
        <v>32</v>
      </c>
      <c r="M1154">
        <v>0.312</v>
      </c>
      <c r="N1154" t="s">
        <v>1108</v>
      </c>
      <c r="O1154" t="s">
        <v>100</v>
      </c>
      <c r="P1154" t="s">
        <v>40</v>
      </c>
      <c r="Q1154" t="s">
        <v>3455</v>
      </c>
      <c r="R1154" t="s">
        <v>32</v>
      </c>
      <c r="S1154">
        <v>6</v>
      </c>
    </row>
    <row r="1155" spans="1:19" x14ac:dyDescent="0.25">
      <c r="A1155" t="s">
        <v>3456</v>
      </c>
      <c r="B1155" t="s">
        <v>3457</v>
      </c>
      <c r="C1155" t="str">
        <f>HYPERLINK("https://www.ti.com.cn/product/cn/TLE2144M-D/samplebuy","订购和质量")</f>
        <v>订购和质量</v>
      </c>
      <c r="D1155" t="s">
        <v>25</v>
      </c>
      <c r="E1155">
        <v>4</v>
      </c>
      <c r="F1155">
        <v>4</v>
      </c>
      <c r="G1155">
        <v>44</v>
      </c>
      <c r="H1155">
        <v>6</v>
      </c>
      <c r="I1155">
        <v>45</v>
      </c>
      <c r="J1155" t="s">
        <v>127</v>
      </c>
      <c r="K1155">
        <v>2.4</v>
      </c>
      <c r="L1155" t="s">
        <v>1152</v>
      </c>
      <c r="M1155">
        <v>3.45</v>
      </c>
      <c r="N1155" t="s">
        <v>28</v>
      </c>
      <c r="O1155" t="s">
        <v>100</v>
      </c>
      <c r="P1155" t="s">
        <v>1683</v>
      </c>
      <c r="Q1155" t="s">
        <v>3458</v>
      </c>
      <c r="R1155" t="s">
        <v>32</v>
      </c>
      <c r="S1155">
        <v>1.7</v>
      </c>
    </row>
    <row r="1156" spans="1:19" hidden="1" x14ac:dyDescent="0.25">
      <c r="A1156" t="s">
        <v>3459</v>
      </c>
      <c r="B1156" t="s">
        <v>3460</v>
      </c>
      <c r="C1156" t="str">
        <f>HYPERLINK("https://www.ti.com.cn/product/cn/TLE2027M/samplebuy","订购和质量")</f>
        <v>订购和质量</v>
      </c>
      <c r="D1156" t="s">
        <v>56</v>
      </c>
      <c r="E1156">
        <v>1</v>
      </c>
      <c r="F1156">
        <v>8</v>
      </c>
      <c r="G1156">
        <v>38</v>
      </c>
      <c r="H1156">
        <v>13</v>
      </c>
      <c r="I1156">
        <v>2.8</v>
      </c>
      <c r="J1156" t="s">
        <v>36</v>
      </c>
      <c r="K1156">
        <v>0.1</v>
      </c>
      <c r="L1156" t="s">
        <v>32</v>
      </c>
      <c r="M1156">
        <v>3.8</v>
      </c>
      <c r="N1156" t="s">
        <v>28</v>
      </c>
      <c r="O1156" t="s">
        <v>100</v>
      </c>
      <c r="P1156" t="s">
        <v>40</v>
      </c>
      <c r="Q1156" t="s">
        <v>3461</v>
      </c>
      <c r="R1156" t="s">
        <v>32</v>
      </c>
      <c r="S1156">
        <v>0.4</v>
      </c>
    </row>
    <row r="1157" spans="1:19" x14ac:dyDescent="0.25">
      <c r="A1157" t="s">
        <v>3462</v>
      </c>
      <c r="B1157" t="s">
        <v>3463</v>
      </c>
      <c r="C1157" t="str">
        <f>HYPERLINK("https://www.ti.com.cn/product/cn/TLE2062AM-D/samplebuy","订购和质量")</f>
        <v>订购和质量</v>
      </c>
      <c r="D1157" t="s">
        <v>25</v>
      </c>
      <c r="E1157">
        <v>2</v>
      </c>
      <c r="F1157">
        <v>7</v>
      </c>
      <c r="G1157">
        <v>36</v>
      </c>
      <c r="H1157">
        <v>2</v>
      </c>
      <c r="I1157">
        <v>3.4</v>
      </c>
      <c r="J1157" t="s">
        <v>280</v>
      </c>
      <c r="K1157">
        <v>2</v>
      </c>
      <c r="L1157" t="s">
        <v>32</v>
      </c>
      <c r="M1157">
        <v>0.312</v>
      </c>
      <c r="N1157" t="s">
        <v>1108</v>
      </c>
      <c r="O1157" t="s">
        <v>100</v>
      </c>
      <c r="P1157" t="s">
        <v>40</v>
      </c>
      <c r="Q1157" t="s">
        <v>3464</v>
      </c>
      <c r="R1157" t="s">
        <v>32</v>
      </c>
      <c r="S1157">
        <v>6</v>
      </c>
    </row>
    <row r="1158" spans="1:19" x14ac:dyDescent="0.25">
      <c r="A1158" t="s">
        <v>3465</v>
      </c>
      <c r="B1158" t="s">
        <v>3466</v>
      </c>
      <c r="C1158" t="str">
        <f>HYPERLINK("https://www.ti.com.cn/product/cn/TLE2064M-D/samplebuy","订购和质量")</f>
        <v>订购和质量</v>
      </c>
      <c r="D1158" t="s">
        <v>25</v>
      </c>
      <c r="E1158">
        <v>4</v>
      </c>
      <c r="F1158">
        <v>7</v>
      </c>
      <c r="G1158">
        <v>36</v>
      </c>
      <c r="H1158">
        <v>2</v>
      </c>
      <c r="I1158">
        <v>3.4</v>
      </c>
      <c r="J1158" t="s">
        <v>280</v>
      </c>
      <c r="K1158">
        <v>6</v>
      </c>
      <c r="L1158" t="s">
        <v>32</v>
      </c>
      <c r="M1158">
        <v>0.312</v>
      </c>
      <c r="N1158" t="s">
        <v>1108</v>
      </c>
      <c r="O1158" t="s">
        <v>100</v>
      </c>
      <c r="P1158" t="s">
        <v>75</v>
      </c>
      <c r="Q1158" t="s">
        <v>3467</v>
      </c>
      <c r="R1158" t="s">
        <v>32</v>
      </c>
      <c r="S1158">
        <v>6</v>
      </c>
    </row>
    <row r="1159" spans="1:19" x14ac:dyDescent="0.25">
      <c r="A1159" t="s">
        <v>3468</v>
      </c>
      <c r="B1159" t="s">
        <v>3469</v>
      </c>
      <c r="C1159" t="str">
        <f>HYPERLINK("https://www.ti.com.cn/product/cn/TLE2064AM-D/samplebuy","订购和质量")</f>
        <v>订购和质量</v>
      </c>
      <c r="D1159" t="s">
        <v>25</v>
      </c>
      <c r="E1159">
        <v>4</v>
      </c>
      <c r="F1159">
        <v>7</v>
      </c>
      <c r="G1159">
        <v>36</v>
      </c>
      <c r="H1159">
        <v>2</v>
      </c>
      <c r="I1159">
        <v>3.4</v>
      </c>
      <c r="J1159" t="s">
        <v>280</v>
      </c>
      <c r="K1159">
        <v>4</v>
      </c>
      <c r="L1159" t="s">
        <v>32</v>
      </c>
      <c r="M1159">
        <v>0.312</v>
      </c>
      <c r="N1159" t="s">
        <v>1108</v>
      </c>
      <c r="O1159" t="s">
        <v>100</v>
      </c>
      <c r="P1159" t="s">
        <v>75</v>
      </c>
      <c r="Q1159" t="s">
        <v>3470</v>
      </c>
      <c r="R1159" t="s">
        <v>32</v>
      </c>
      <c r="S1159">
        <v>6</v>
      </c>
    </row>
    <row r="1160" spans="1:19" ht="27.6" x14ac:dyDescent="0.25">
      <c r="A1160" t="s">
        <v>3471</v>
      </c>
      <c r="B1160" t="s">
        <v>3472</v>
      </c>
      <c r="C1160" t="str">
        <f>HYPERLINK("https://www.ti.com.cn/product/cn/TLV2451/samplebuy","订购和质量")</f>
        <v>订购和质量</v>
      </c>
      <c r="D1160" t="s">
        <v>25</v>
      </c>
      <c r="E1160">
        <v>1</v>
      </c>
      <c r="F1160">
        <v>2.7</v>
      </c>
      <c r="G1160">
        <v>6</v>
      </c>
      <c r="H1160">
        <v>0.22</v>
      </c>
      <c r="I1160">
        <v>0.11</v>
      </c>
      <c r="J1160" s="1" t="s">
        <v>26</v>
      </c>
      <c r="K1160">
        <v>1.5</v>
      </c>
      <c r="L1160" t="s">
        <v>32</v>
      </c>
      <c r="M1160">
        <v>2.3E-2</v>
      </c>
      <c r="N1160" t="s">
        <v>38</v>
      </c>
      <c r="O1160" s="1" t="s">
        <v>2778</v>
      </c>
      <c r="P1160" t="s">
        <v>2865</v>
      </c>
      <c r="Q1160" t="s">
        <v>2945</v>
      </c>
      <c r="R1160" t="s">
        <v>32</v>
      </c>
      <c r="S1160">
        <v>0.3</v>
      </c>
    </row>
    <row r="1161" spans="1:19" ht="27.6" x14ac:dyDescent="0.25">
      <c r="A1161" t="s">
        <v>3473</v>
      </c>
      <c r="B1161" t="s">
        <v>3474</v>
      </c>
      <c r="C1161" t="str">
        <f>HYPERLINK("https://www.ti.com.cn/product/cn/TLV2770/samplebuy","订购和质量")</f>
        <v>订购和质量</v>
      </c>
      <c r="D1161" t="s">
        <v>25</v>
      </c>
      <c r="E1161">
        <v>1</v>
      </c>
      <c r="F1161">
        <v>2.5</v>
      </c>
      <c r="G1161">
        <v>5.5</v>
      </c>
      <c r="H1161">
        <v>5.0999999999999996</v>
      </c>
      <c r="I1161">
        <v>10.5</v>
      </c>
      <c r="J1161" s="1" t="s">
        <v>44</v>
      </c>
      <c r="K1161">
        <v>2.5</v>
      </c>
      <c r="L1161" t="s">
        <v>87</v>
      </c>
      <c r="M1161">
        <v>1</v>
      </c>
      <c r="N1161" t="s">
        <v>38</v>
      </c>
      <c r="O1161" s="1" t="s">
        <v>2778</v>
      </c>
      <c r="P1161" t="s">
        <v>1530</v>
      </c>
      <c r="Q1161" t="s">
        <v>2907</v>
      </c>
      <c r="R1161" t="s">
        <v>32</v>
      </c>
      <c r="S1161">
        <v>2</v>
      </c>
    </row>
    <row r="1162" spans="1:19" ht="27.6" x14ac:dyDescent="0.25">
      <c r="A1162" t="s">
        <v>3475</v>
      </c>
      <c r="B1162" t="s">
        <v>3476</v>
      </c>
      <c r="C1162" t="str">
        <f>HYPERLINK("https://www.ti.com.cn/product/cn/TLV2451A/samplebuy","订购和质量")</f>
        <v>订购和质量</v>
      </c>
      <c r="D1162" t="s">
        <v>25</v>
      </c>
      <c r="E1162">
        <v>1</v>
      </c>
      <c r="F1162">
        <v>2.7</v>
      </c>
      <c r="G1162">
        <v>6</v>
      </c>
      <c r="H1162">
        <v>0.22</v>
      </c>
      <c r="I1162">
        <v>0.11</v>
      </c>
      <c r="J1162" s="1" t="s">
        <v>26</v>
      </c>
      <c r="K1162">
        <v>1</v>
      </c>
      <c r="L1162" t="s">
        <v>32</v>
      </c>
      <c r="M1162">
        <v>2.3E-2</v>
      </c>
      <c r="N1162" t="s">
        <v>38</v>
      </c>
      <c r="O1162" t="s">
        <v>29</v>
      </c>
      <c r="P1162" t="s">
        <v>1908</v>
      </c>
      <c r="Q1162" t="s">
        <v>3477</v>
      </c>
      <c r="R1162" t="s">
        <v>32</v>
      </c>
      <c r="S1162">
        <v>0.3</v>
      </c>
    </row>
    <row r="1163" spans="1:19" ht="27.6" x14ac:dyDescent="0.25">
      <c r="A1163" t="s">
        <v>3478</v>
      </c>
      <c r="B1163" t="s">
        <v>3479</v>
      </c>
      <c r="C1163" t="str">
        <f>HYPERLINK("https://www.ti.com.cn/product/cn/TLV2450A/samplebuy","订购和质量")</f>
        <v>订购和质量</v>
      </c>
      <c r="D1163" t="s">
        <v>25</v>
      </c>
      <c r="E1163">
        <v>1</v>
      </c>
      <c r="F1163">
        <v>2.7</v>
      </c>
      <c r="G1163">
        <v>6</v>
      </c>
      <c r="H1163">
        <v>0.22</v>
      </c>
      <c r="I1163">
        <v>0.11</v>
      </c>
      <c r="J1163" s="1" t="s">
        <v>26</v>
      </c>
      <c r="K1163">
        <v>1</v>
      </c>
      <c r="L1163" t="s">
        <v>87</v>
      </c>
      <c r="M1163">
        <v>2.3E-2</v>
      </c>
      <c r="N1163" t="s">
        <v>38</v>
      </c>
      <c r="O1163" t="s">
        <v>29</v>
      </c>
      <c r="P1163" t="s">
        <v>1908</v>
      </c>
      <c r="Q1163" t="s">
        <v>2524</v>
      </c>
      <c r="R1163" t="s">
        <v>32</v>
      </c>
      <c r="S1163">
        <v>0.3</v>
      </c>
    </row>
    <row r="1164" spans="1:19" ht="27.6" x14ac:dyDescent="0.25">
      <c r="A1164" t="s">
        <v>3480</v>
      </c>
      <c r="B1164" t="s">
        <v>3481</v>
      </c>
      <c r="C1164" t="str">
        <f>HYPERLINK("https://www.ti.com.cn/product/cn/TLV2450/samplebuy","订购和质量")</f>
        <v>订购和质量</v>
      </c>
      <c r="D1164" t="s">
        <v>25</v>
      </c>
      <c r="E1164">
        <v>1</v>
      </c>
      <c r="F1164">
        <v>2.7</v>
      </c>
      <c r="G1164">
        <v>6</v>
      </c>
      <c r="H1164">
        <v>0.22</v>
      </c>
      <c r="I1164">
        <v>0.11</v>
      </c>
      <c r="J1164" s="1" t="s">
        <v>26</v>
      </c>
      <c r="K1164">
        <v>1.5</v>
      </c>
      <c r="L1164" t="s">
        <v>87</v>
      </c>
      <c r="M1164">
        <v>2.3E-2</v>
      </c>
      <c r="N1164" t="s">
        <v>38</v>
      </c>
      <c r="O1164" s="1" t="s">
        <v>2778</v>
      </c>
      <c r="P1164" t="s">
        <v>2872</v>
      </c>
      <c r="Q1164" t="s">
        <v>1796</v>
      </c>
      <c r="R1164" t="s">
        <v>32</v>
      </c>
      <c r="S1164">
        <v>0.3</v>
      </c>
    </row>
    <row r="1165" spans="1:19" ht="27.6" x14ac:dyDescent="0.25">
      <c r="A1165" t="s">
        <v>3482</v>
      </c>
      <c r="B1165" t="s">
        <v>3483</v>
      </c>
      <c r="C1165" t="str">
        <f>HYPERLINK("https://www.ti.com.cn/product/cn/TLV2775/samplebuy","订购和质量")</f>
        <v>订购和质量</v>
      </c>
      <c r="D1165" t="s">
        <v>25</v>
      </c>
      <c r="E1165">
        <v>4</v>
      </c>
      <c r="F1165">
        <v>2.5</v>
      </c>
      <c r="G1165">
        <v>5.5</v>
      </c>
      <c r="H1165">
        <v>5.0999999999999996</v>
      </c>
      <c r="I1165">
        <v>10.5</v>
      </c>
      <c r="J1165" s="1" t="s">
        <v>44</v>
      </c>
      <c r="K1165">
        <v>2.5</v>
      </c>
      <c r="L1165" t="s">
        <v>87</v>
      </c>
      <c r="M1165">
        <v>1</v>
      </c>
      <c r="N1165" t="s">
        <v>38</v>
      </c>
      <c r="O1165" t="s">
        <v>29</v>
      </c>
      <c r="P1165" t="s">
        <v>2934</v>
      </c>
      <c r="Q1165" t="s">
        <v>3484</v>
      </c>
      <c r="R1165" t="s">
        <v>32</v>
      </c>
      <c r="S1165">
        <v>2</v>
      </c>
    </row>
    <row r="1166" spans="1:19" ht="27.6" x14ac:dyDescent="0.25">
      <c r="A1166" t="s">
        <v>3485</v>
      </c>
      <c r="B1166" t="s">
        <v>3486</v>
      </c>
      <c r="C1166" t="str">
        <f>HYPERLINK("https://www.ti.com.cn/product/cn/TLV2774/samplebuy","订购和质量")</f>
        <v>订购和质量</v>
      </c>
      <c r="D1166" t="s">
        <v>25</v>
      </c>
      <c r="E1166">
        <v>4</v>
      </c>
      <c r="F1166">
        <v>2.5</v>
      </c>
      <c r="G1166">
        <v>5.5</v>
      </c>
      <c r="H1166">
        <v>5.0999999999999996</v>
      </c>
      <c r="I1166">
        <v>10.5</v>
      </c>
      <c r="J1166" s="1" t="s">
        <v>44</v>
      </c>
      <c r="K1166">
        <v>2.5</v>
      </c>
      <c r="L1166" t="s">
        <v>32</v>
      </c>
      <c r="M1166">
        <v>1</v>
      </c>
      <c r="N1166" t="s">
        <v>38</v>
      </c>
      <c r="O1166" s="1" t="s">
        <v>2778</v>
      </c>
      <c r="P1166" t="s">
        <v>1998</v>
      </c>
      <c r="Q1166" t="s">
        <v>3040</v>
      </c>
      <c r="R1166" t="s">
        <v>32</v>
      </c>
      <c r="S1166">
        <v>2</v>
      </c>
    </row>
    <row r="1167" spans="1:19" ht="27.6" hidden="1" x14ac:dyDescent="0.25">
      <c r="A1167" t="s">
        <v>3487</v>
      </c>
      <c r="B1167" t="s">
        <v>3488</v>
      </c>
      <c r="C1167" t="str">
        <f>HYPERLINK("https://www.ti.com.cn/product/cn/THS6022/samplebuy","订购和质量")</f>
        <v>订购和质量</v>
      </c>
      <c r="D1167" t="s">
        <v>385</v>
      </c>
      <c r="E1167">
        <v>2</v>
      </c>
      <c r="F1167">
        <v>9</v>
      </c>
      <c r="G1167">
        <v>33</v>
      </c>
      <c r="H1167">
        <v>210</v>
      </c>
      <c r="I1167">
        <v>1900</v>
      </c>
      <c r="J1167" t="s">
        <v>36</v>
      </c>
      <c r="K1167">
        <v>5</v>
      </c>
      <c r="L1167" t="s">
        <v>32</v>
      </c>
      <c r="M1167">
        <v>7.2</v>
      </c>
      <c r="N1167" t="s">
        <v>38</v>
      </c>
      <c r="O1167" s="1" t="s">
        <v>2933</v>
      </c>
      <c r="P1167" t="s">
        <v>387</v>
      </c>
      <c r="Q1167" t="s">
        <v>3489</v>
      </c>
      <c r="R1167" t="s">
        <v>32</v>
      </c>
      <c r="S1167">
        <v>20</v>
      </c>
    </row>
    <row r="1168" spans="1:19" ht="27.6" x14ac:dyDescent="0.25">
      <c r="A1168" t="s">
        <v>3490</v>
      </c>
      <c r="B1168" t="s">
        <v>3491</v>
      </c>
      <c r="C1168" t="str">
        <f>HYPERLINK("https://www.ti.com.cn/product/cn/OPA337/samplebuy","订购和质量")</f>
        <v>订购和质量</v>
      </c>
      <c r="D1168" t="s">
        <v>25</v>
      </c>
      <c r="E1168">
        <v>1</v>
      </c>
      <c r="F1168">
        <v>2.7</v>
      </c>
      <c r="G1168">
        <v>5.5</v>
      </c>
      <c r="H1168">
        <v>3</v>
      </c>
      <c r="I1168">
        <v>1.2</v>
      </c>
      <c r="J1168" s="1" t="s">
        <v>44</v>
      </c>
      <c r="K1168">
        <v>3</v>
      </c>
      <c r="L1168" t="s">
        <v>32</v>
      </c>
      <c r="M1168">
        <v>0.52500000000000002</v>
      </c>
      <c r="N1168" t="s">
        <v>38</v>
      </c>
      <c r="O1168" t="s">
        <v>39</v>
      </c>
      <c r="P1168" t="s">
        <v>322</v>
      </c>
      <c r="Q1168" t="s">
        <v>585</v>
      </c>
      <c r="R1168" t="s">
        <v>32</v>
      </c>
      <c r="S1168">
        <v>2</v>
      </c>
    </row>
    <row r="1169" spans="1:19" ht="27.6" x14ac:dyDescent="0.25">
      <c r="A1169" t="s">
        <v>3492</v>
      </c>
      <c r="B1169" t="s">
        <v>3493</v>
      </c>
      <c r="C1169" t="str">
        <f>HYPERLINK("https://www.ti.com.cn/product/cn/OPA338/samplebuy","订购和质量")</f>
        <v>订购和质量</v>
      </c>
      <c r="D1169" t="s">
        <v>25</v>
      </c>
      <c r="E1169">
        <v>1</v>
      </c>
      <c r="F1169">
        <v>2.7</v>
      </c>
      <c r="G1169">
        <v>5.5</v>
      </c>
      <c r="H1169">
        <v>62.5</v>
      </c>
      <c r="I1169">
        <v>4.5999999999999996</v>
      </c>
      <c r="J1169" s="1" t="s">
        <v>44</v>
      </c>
      <c r="K1169">
        <v>3</v>
      </c>
      <c r="L1169" t="s">
        <v>313</v>
      </c>
      <c r="M1169">
        <v>0.52500000000000002</v>
      </c>
      <c r="N1169" t="s">
        <v>38</v>
      </c>
      <c r="O1169" t="s">
        <v>39</v>
      </c>
      <c r="P1169" t="s">
        <v>182</v>
      </c>
      <c r="Q1169" t="s">
        <v>815</v>
      </c>
      <c r="R1169" t="s">
        <v>32</v>
      </c>
      <c r="S1169">
        <v>2</v>
      </c>
    </row>
    <row r="1170" spans="1:19" ht="27.6" hidden="1" x14ac:dyDescent="0.25">
      <c r="A1170" t="s">
        <v>3494</v>
      </c>
      <c r="B1170" t="s">
        <v>3495</v>
      </c>
      <c r="C1170" t="str">
        <f>HYPERLINK("https://www.ti.com.cn/product/cn/OPA350/samplebuy","订购和质量")</f>
        <v>订购和质量</v>
      </c>
      <c r="D1170" t="s">
        <v>56</v>
      </c>
      <c r="E1170">
        <v>1</v>
      </c>
      <c r="F1170">
        <v>2.7</v>
      </c>
      <c r="G1170">
        <v>5.5</v>
      </c>
      <c r="H1170">
        <v>38</v>
      </c>
      <c r="I1170">
        <v>22</v>
      </c>
      <c r="J1170" s="1" t="s">
        <v>26</v>
      </c>
      <c r="K1170">
        <v>0.5</v>
      </c>
      <c r="L1170" t="s">
        <v>1152</v>
      </c>
      <c r="M1170">
        <v>5.2</v>
      </c>
      <c r="N1170" t="s">
        <v>38</v>
      </c>
      <c r="O1170" t="s">
        <v>39</v>
      </c>
      <c r="P1170" t="s">
        <v>30</v>
      </c>
      <c r="Q1170" t="s">
        <v>1223</v>
      </c>
      <c r="R1170" t="s">
        <v>32</v>
      </c>
      <c r="S1170">
        <v>4</v>
      </c>
    </row>
    <row r="1171" spans="1:19" ht="27.6" x14ac:dyDescent="0.25">
      <c r="A1171" t="s">
        <v>3496</v>
      </c>
      <c r="B1171" t="s">
        <v>3497</v>
      </c>
      <c r="C1171" t="str">
        <f>HYPERLINK("https://www.ti.com.cn/product/cn/OPA353/samplebuy","订购和质量")</f>
        <v>订购和质量</v>
      </c>
      <c r="D1171" t="s">
        <v>25</v>
      </c>
      <c r="E1171">
        <v>1</v>
      </c>
      <c r="F1171">
        <v>2.7</v>
      </c>
      <c r="G1171">
        <v>5.5</v>
      </c>
      <c r="H1171">
        <v>44</v>
      </c>
      <c r="I1171">
        <v>22</v>
      </c>
      <c r="J1171" s="1" t="s">
        <v>26</v>
      </c>
      <c r="K1171">
        <v>8</v>
      </c>
      <c r="L1171" t="s">
        <v>1152</v>
      </c>
      <c r="M1171">
        <v>5.2</v>
      </c>
      <c r="N1171" t="s">
        <v>38</v>
      </c>
      <c r="O1171" t="s">
        <v>39</v>
      </c>
      <c r="P1171" t="s">
        <v>182</v>
      </c>
      <c r="Q1171" t="s">
        <v>2957</v>
      </c>
      <c r="R1171" t="s">
        <v>32</v>
      </c>
      <c r="S1171">
        <v>5</v>
      </c>
    </row>
    <row r="1172" spans="1:19" hidden="1" x14ac:dyDescent="0.25">
      <c r="A1172" t="s">
        <v>3498</v>
      </c>
      <c r="B1172" t="s">
        <v>3499</v>
      </c>
      <c r="C1172" t="str">
        <f>HYPERLINK("https://www.ti.com.cn/product/cn/OPA227/samplebuy","订购和质量")</f>
        <v>订购和质量</v>
      </c>
      <c r="D1172" t="s">
        <v>56</v>
      </c>
      <c r="E1172">
        <v>1</v>
      </c>
      <c r="F1172">
        <v>5</v>
      </c>
      <c r="G1172">
        <v>36</v>
      </c>
      <c r="H1172">
        <v>8</v>
      </c>
      <c r="I1172">
        <v>2.2999999999999998</v>
      </c>
      <c r="J1172" t="s">
        <v>36</v>
      </c>
      <c r="K1172">
        <v>7.4999999999999997E-2</v>
      </c>
      <c r="L1172" t="s">
        <v>32</v>
      </c>
      <c r="M1172">
        <v>3.7</v>
      </c>
      <c r="N1172" t="s">
        <v>38</v>
      </c>
      <c r="O1172" t="s">
        <v>39</v>
      </c>
      <c r="P1172" t="s">
        <v>1908</v>
      </c>
      <c r="Q1172" t="s">
        <v>467</v>
      </c>
      <c r="R1172" t="s">
        <v>32</v>
      </c>
      <c r="S1172">
        <v>0.1</v>
      </c>
    </row>
    <row r="1173" spans="1:19" ht="27.6" x14ac:dyDescent="0.25">
      <c r="A1173" t="s">
        <v>3500</v>
      </c>
      <c r="B1173" t="s">
        <v>3501</v>
      </c>
      <c r="C1173" t="str">
        <f>HYPERLINK("https://www.ti.com.cn/product/cn/OPA2353/samplebuy","订购和质量")</f>
        <v>订购和质量</v>
      </c>
      <c r="D1173" t="s">
        <v>25</v>
      </c>
      <c r="E1173">
        <v>2</v>
      </c>
      <c r="F1173">
        <v>2.7</v>
      </c>
      <c r="G1173">
        <v>5.5</v>
      </c>
      <c r="H1173">
        <v>44</v>
      </c>
      <c r="I1173">
        <v>22</v>
      </c>
      <c r="J1173" s="1" t="s">
        <v>26</v>
      </c>
      <c r="K1173">
        <v>8</v>
      </c>
      <c r="L1173" t="s">
        <v>1152</v>
      </c>
      <c r="M1173">
        <v>5.2</v>
      </c>
      <c r="N1173" t="s">
        <v>38</v>
      </c>
      <c r="O1173" t="s">
        <v>39</v>
      </c>
      <c r="P1173" t="s">
        <v>30</v>
      </c>
      <c r="Q1173" t="s">
        <v>579</v>
      </c>
      <c r="R1173" t="s">
        <v>32</v>
      </c>
      <c r="S1173">
        <v>5</v>
      </c>
    </row>
    <row r="1174" spans="1:19" ht="27.6" hidden="1" x14ac:dyDescent="0.25">
      <c r="A1174" t="s">
        <v>3502</v>
      </c>
      <c r="B1174" t="s">
        <v>3503</v>
      </c>
      <c r="C1174" t="str">
        <f>HYPERLINK("https://www.ti.com.cn/product/cn/OPA2350/samplebuy","订购和质量")</f>
        <v>订购和质量</v>
      </c>
      <c r="D1174" t="s">
        <v>56</v>
      </c>
      <c r="E1174">
        <v>2</v>
      </c>
      <c r="F1174">
        <v>2.7</v>
      </c>
      <c r="G1174">
        <v>5.5</v>
      </c>
      <c r="H1174">
        <v>38</v>
      </c>
      <c r="I1174">
        <v>22</v>
      </c>
      <c r="J1174" s="1" t="s">
        <v>26</v>
      </c>
      <c r="K1174">
        <v>0.5</v>
      </c>
      <c r="L1174" t="s">
        <v>32</v>
      </c>
      <c r="M1174">
        <v>5.2</v>
      </c>
      <c r="N1174" t="s">
        <v>38</v>
      </c>
      <c r="O1174" t="s">
        <v>39</v>
      </c>
      <c r="P1174" t="s">
        <v>30</v>
      </c>
      <c r="Q1174" t="s">
        <v>579</v>
      </c>
      <c r="R1174" t="s">
        <v>32</v>
      </c>
      <c r="S1174">
        <v>4</v>
      </c>
    </row>
    <row r="1175" spans="1:19" ht="27.6" hidden="1" x14ac:dyDescent="0.25">
      <c r="A1175" t="s">
        <v>3504</v>
      </c>
      <c r="B1175" t="s">
        <v>3505</v>
      </c>
      <c r="C1175" t="str">
        <f>HYPERLINK("https://www.ti.com.cn/product/cn/THS6012/samplebuy","订购和质量")</f>
        <v>订购和质量</v>
      </c>
      <c r="D1175" t="s">
        <v>385</v>
      </c>
      <c r="E1175">
        <v>2</v>
      </c>
      <c r="F1175">
        <v>9</v>
      </c>
      <c r="G1175">
        <v>33</v>
      </c>
      <c r="H1175">
        <v>140</v>
      </c>
      <c r="I1175">
        <v>1300</v>
      </c>
      <c r="J1175" t="s">
        <v>36</v>
      </c>
      <c r="K1175">
        <v>5</v>
      </c>
      <c r="L1175" t="s">
        <v>32</v>
      </c>
      <c r="M1175">
        <v>11.5</v>
      </c>
      <c r="N1175" t="s">
        <v>38</v>
      </c>
      <c r="O1175" s="1" t="s">
        <v>2463</v>
      </c>
      <c r="P1175" t="s">
        <v>1457</v>
      </c>
      <c r="Q1175" t="s">
        <v>3506</v>
      </c>
      <c r="R1175" t="s">
        <v>32</v>
      </c>
      <c r="S1175">
        <v>20</v>
      </c>
    </row>
    <row r="1176" spans="1:19" ht="27.6" x14ac:dyDescent="0.25">
      <c r="A1176" t="s">
        <v>3507</v>
      </c>
      <c r="B1176" t="s">
        <v>3508</v>
      </c>
      <c r="C1176" t="str">
        <f>HYPERLINK("https://www.ti.com.cn/product/cn/OPA244/samplebuy","订购和质量")</f>
        <v>订购和质量</v>
      </c>
      <c r="D1176" t="s">
        <v>25</v>
      </c>
      <c r="E1176">
        <v>1</v>
      </c>
      <c r="F1176">
        <v>2.2000000000000002</v>
      </c>
      <c r="G1176">
        <v>36</v>
      </c>
      <c r="H1176">
        <v>0.43</v>
      </c>
      <c r="I1176">
        <v>0.1</v>
      </c>
      <c r="J1176" s="1" t="s">
        <v>44</v>
      </c>
      <c r="K1176">
        <v>1.5</v>
      </c>
      <c r="L1176" t="s">
        <v>1152</v>
      </c>
      <c r="M1176">
        <v>0.05</v>
      </c>
      <c r="N1176" t="s">
        <v>38</v>
      </c>
      <c r="O1176" t="s">
        <v>39</v>
      </c>
      <c r="P1176" t="s">
        <v>182</v>
      </c>
      <c r="Q1176" t="s">
        <v>3509</v>
      </c>
      <c r="R1176" t="s">
        <v>32</v>
      </c>
      <c r="S1176">
        <v>4</v>
      </c>
    </row>
    <row r="1177" spans="1:19" ht="27.6" hidden="1" x14ac:dyDescent="0.25">
      <c r="A1177" t="s">
        <v>3510</v>
      </c>
      <c r="B1177" t="s">
        <v>3511</v>
      </c>
      <c r="C1177" t="str">
        <f>HYPERLINK("https://www.ti.com.cn/product/cn/OPA2241/samplebuy","订购和质量")</f>
        <v>订购和质量</v>
      </c>
      <c r="D1177" t="s">
        <v>56</v>
      </c>
      <c r="E1177">
        <v>2</v>
      </c>
      <c r="F1177">
        <v>2.7</v>
      </c>
      <c r="G1177">
        <v>36</v>
      </c>
      <c r="H1177">
        <v>3.5000000000000003E-2</v>
      </c>
      <c r="I1177">
        <v>0.01</v>
      </c>
      <c r="J1177" s="1" t="s">
        <v>44</v>
      </c>
      <c r="K1177">
        <v>0.25</v>
      </c>
      <c r="L1177" t="s">
        <v>1152</v>
      </c>
      <c r="M1177">
        <v>2.7E-2</v>
      </c>
      <c r="N1177" t="s">
        <v>38</v>
      </c>
      <c r="O1177" t="s">
        <v>39</v>
      </c>
      <c r="P1177" t="s">
        <v>1908</v>
      </c>
      <c r="Q1177" t="s">
        <v>3512</v>
      </c>
      <c r="R1177" t="s">
        <v>32</v>
      </c>
      <c r="S1177">
        <v>0.6</v>
      </c>
    </row>
    <row r="1178" spans="1:19" ht="27.6" hidden="1" x14ac:dyDescent="0.25">
      <c r="A1178" t="s">
        <v>3513</v>
      </c>
      <c r="B1178" t="s">
        <v>3514</v>
      </c>
      <c r="C1178" t="str">
        <f>HYPERLINK("https://www.ti.com.cn/product/cn/OPA2251/samplebuy","订购和质量")</f>
        <v>订购和质量</v>
      </c>
      <c r="D1178" t="s">
        <v>56</v>
      </c>
      <c r="E1178">
        <v>2</v>
      </c>
      <c r="F1178">
        <v>2.7</v>
      </c>
      <c r="G1178">
        <v>36</v>
      </c>
      <c r="H1178">
        <v>3.5000000000000003E-2</v>
      </c>
      <c r="I1178">
        <v>0.01</v>
      </c>
      <c r="J1178" s="1" t="s">
        <v>44</v>
      </c>
      <c r="K1178">
        <v>0.25</v>
      </c>
      <c r="L1178" t="s">
        <v>1152</v>
      </c>
      <c r="M1178">
        <v>2.7E-2</v>
      </c>
      <c r="N1178" t="s">
        <v>38</v>
      </c>
      <c r="O1178" t="s">
        <v>39</v>
      </c>
      <c r="P1178" t="s">
        <v>1908</v>
      </c>
      <c r="Q1178" t="s">
        <v>3515</v>
      </c>
      <c r="R1178" t="s">
        <v>32</v>
      </c>
      <c r="S1178">
        <v>0.5</v>
      </c>
    </row>
    <row r="1179" spans="1:19" ht="27.6" hidden="1" x14ac:dyDescent="0.25">
      <c r="A1179" t="s">
        <v>3516</v>
      </c>
      <c r="B1179" t="s">
        <v>3517</v>
      </c>
      <c r="C1179" t="str">
        <f>HYPERLINK("https://www.ti.com.cn/product/cn/OPA4241/samplebuy","订购和质量")</f>
        <v>订购和质量</v>
      </c>
      <c r="D1179" t="s">
        <v>56</v>
      </c>
      <c r="E1179">
        <v>4</v>
      </c>
      <c r="F1179">
        <v>2.7</v>
      </c>
      <c r="G1179">
        <v>36</v>
      </c>
      <c r="H1179">
        <v>3.5000000000000003E-2</v>
      </c>
      <c r="I1179">
        <v>0.01</v>
      </c>
      <c r="J1179" s="1" t="s">
        <v>44</v>
      </c>
      <c r="K1179">
        <v>0.25</v>
      </c>
      <c r="L1179" t="s">
        <v>32</v>
      </c>
      <c r="M1179">
        <v>2.7E-2</v>
      </c>
      <c r="N1179" t="s">
        <v>38</v>
      </c>
      <c r="O1179" t="s">
        <v>39</v>
      </c>
      <c r="P1179" t="s">
        <v>2265</v>
      </c>
      <c r="Q1179" t="s">
        <v>3518</v>
      </c>
      <c r="R1179" t="s">
        <v>32</v>
      </c>
      <c r="S1179">
        <v>0.6</v>
      </c>
    </row>
    <row r="1180" spans="1:19" ht="27.6" hidden="1" x14ac:dyDescent="0.25">
      <c r="A1180" t="s">
        <v>3519</v>
      </c>
      <c r="B1180" t="s">
        <v>3520</v>
      </c>
      <c r="C1180" t="str">
        <f>HYPERLINK("https://www.ti.com.cn/product/cn/OPA4251/samplebuy","订购和质量")</f>
        <v>订购和质量</v>
      </c>
      <c r="D1180" t="s">
        <v>56</v>
      </c>
      <c r="E1180">
        <v>4</v>
      </c>
      <c r="F1180">
        <v>2.7</v>
      </c>
      <c r="G1180">
        <v>36</v>
      </c>
      <c r="H1180">
        <v>3.5000000000000003E-2</v>
      </c>
      <c r="I1180">
        <v>0.01</v>
      </c>
      <c r="J1180" s="1" t="s">
        <v>44</v>
      </c>
      <c r="K1180">
        <v>0.25</v>
      </c>
      <c r="L1180" t="s">
        <v>1152</v>
      </c>
      <c r="M1180">
        <v>2.7E-2</v>
      </c>
      <c r="N1180" t="s">
        <v>38</v>
      </c>
      <c r="O1180" t="s">
        <v>39</v>
      </c>
      <c r="P1180" t="s">
        <v>75</v>
      </c>
      <c r="Q1180" t="s">
        <v>3521</v>
      </c>
      <c r="R1180" t="s">
        <v>32</v>
      </c>
      <c r="S1180">
        <v>0.5</v>
      </c>
    </row>
    <row r="1181" spans="1:19" ht="27.6" x14ac:dyDescent="0.25">
      <c r="A1181" t="s">
        <v>3522</v>
      </c>
      <c r="B1181" t="s">
        <v>3523</v>
      </c>
      <c r="C1181" t="str">
        <f>HYPERLINK("https://www.ti.com.cn/product/cn/TLV2464/samplebuy","订购和质量")</f>
        <v>订购和质量</v>
      </c>
      <c r="D1181" t="s">
        <v>25</v>
      </c>
      <c r="E1181">
        <v>4</v>
      </c>
      <c r="F1181">
        <v>2.7</v>
      </c>
      <c r="G1181">
        <v>6</v>
      </c>
      <c r="H1181">
        <v>6.4</v>
      </c>
      <c r="I1181">
        <v>1.6</v>
      </c>
      <c r="J1181" s="1" t="s">
        <v>26</v>
      </c>
      <c r="K1181">
        <v>2</v>
      </c>
      <c r="L1181" t="s">
        <v>32</v>
      </c>
      <c r="M1181">
        <v>0.55000000000000004</v>
      </c>
      <c r="N1181" t="s">
        <v>38</v>
      </c>
      <c r="O1181" s="1" t="s">
        <v>2778</v>
      </c>
      <c r="P1181" t="s">
        <v>1998</v>
      </c>
      <c r="Q1181" t="s">
        <v>3378</v>
      </c>
      <c r="R1181" t="s">
        <v>32</v>
      </c>
      <c r="S1181">
        <v>2</v>
      </c>
    </row>
    <row r="1182" spans="1:19" ht="27.6" x14ac:dyDescent="0.25">
      <c r="A1182" t="s">
        <v>3524</v>
      </c>
      <c r="B1182" t="s">
        <v>3525</v>
      </c>
      <c r="C1182" t="str">
        <f>HYPERLINK("https://www.ti.com.cn/product/cn/TLV2464A/samplebuy","订购和质量")</f>
        <v>订购和质量</v>
      </c>
      <c r="D1182" t="s">
        <v>25</v>
      </c>
      <c r="E1182">
        <v>4</v>
      </c>
      <c r="F1182">
        <v>2.7</v>
      </c>
      <c r="G1182">
        <v>6</v>
      </c>
      <c r="H1182">
        <v>6.4</v>
      </c>
      <c r="I1182">
        <v>1.6</v>
      </c>
      <c r="J1182" s="1" t="s">
        <v>26</v>
      </c>
      <c r="K1182">
        <v>1.5</v>
      </c>
      <c r="L1182" t="s">
        <v>32</v>
      </c>
      <c r="M1182">
        <v>0.55000000000000004</v>
      </c>
      <c r="N1182" t="s">
        <v>38</v>
      </c>
      <c r="O1182" t="s">
        <v>29</v>
      </c>
      <c r="P1182" t="s">
        <v>1998</v>
      </c>
      <c r="Q1182" t="s">
        <v>3526</v>
      </c>
      <c r="R1182" t="s">
        <v>32</v>
      </c>
      <c r="S1182">
        <v>2</v>
      </c>
    </row>
    <row r="1183" spans="1:19" ht="27.6" x14ac:dyDescent="0.25">
      <c r="A1183" t="s">
        <v>3527</v>
      </c>
      <c r="B1183" t="s">
        <v>3528</v>
      </c>
      <c r="C1183" t="str">
        <f>HYPERLINK("https://www.ti.com.cn/product/cn/TLV2461/samplebuy","订购和质量")</f>
        <v>订购和质量</v>
      </c>
      <c r="D1183" t="s">
        <v>25</v>
      </c>
      <c r="E1183">
        <v>1</v>
      </c>
      <c r="F1183">
        <v>2.7</v>
      </c>
      <c r="G1183">
        <v>6</v>
      </c>
      <c r="H1183">
        <v>6.4</v>
      </c>
      <c r="I1183">
        <v>1.6</v>
      </c>
      <c r="J1183" s="1" t="s">
        <v>26</v>
      </c>
      <c r="K1183">
        <v>2</v>
      </c>
      <c r="L1183" t="s">
        <v>32</v>
      </c>
      <c r="M1183">
        <v>0.55000000000000004</v>
      </c>
      <c r="N1183" t="s">
        <v>38</v>
      </c>
      <c r="O1183" s="1" t="s">
        <v>2778</v>
      </c>
      <c r="P1183" t="s">
        <v>2865</v>
      </c>
      <c r="Q1183" t="s">
        <v>2945</v>
      </c>
      <c r="R1183" t="s">
        <v>32</v>
      </c>
      <c r="S1183">
        <v>2</v>
      </c>
    </row>
    <row r="1184" spans="1:19" ht="27.6" x14ac:dyDescent="0.25">
      <c r="A1184" t="s">
        <v>3529</v>
      </c>
      <c r="B1184" t="s">
        <v>3530</v>
      </c>
      <c r="C1184" t="str">
        <f>HYPERLINK("https://www.ti.com.cn/product/cn/TLV2460/samplebuy","订购和质量")</f>
        <v>订购和质量</v>
      </c>
      <c r="D1184" t="s">
        <v>25</v>
      </c>
      <c r="E1184">
        <v>1</v>
      </c>
      <c r="F1184">
        <v>2.7</v>
      </c>
      <c r="G1184">
        <v>6</v>
      </c>
      <c r="H1184">
        <v>6.4</v>
      </c>
      <c r="I1184">
        <v>1.6</v>
      </c>
      <c r="J1184" s="1" t="s">
        <v>26</v>
      </c>
      <c r="K1184">
        <v>2</v>
      </c>
      <c r="L1184" t="s">
        <v>87</v>
      </c>
      <c r="M1184">
        <v>0.55000000000000004</v>
      </c>
      <c r="N1184" t="s">
        <v>38</v>
      </c>
      <c r="O1184" s="1" t="s">
        <v>2778</v>
      </c>
      <c r="P1184" t="s">
        <v>2872</v>
      </c>
      <c r="Q1184" t="s">
        <v>1785</v>
      </c>
      <c r="R1184" t="s">
        <v>32</v>
      </c>
      <c r="S1184">
        <v>2</v>
      </c>
    </row>
    <row r="1185" spans="1:19" ht="27.6" x14ac:dyDescent="0.25">
      <c r="A1185" t="s">
        <v>3531</v>
      </c>
      <c r="B1185" t="s">
        <v>3532</v>
      </c>
      <c r="C1185" t="str">
        <f>HYPERLINK("https://www.ti.com.cn/product/cn/LPV321-N/samplebuy","订购和质量")</f>
        <v>订购和质量</v>
      </c>
      <c r="D1185" t="s">
        <v>25</v>
      </c>
      <c r="E1185">
        <v>1</v>
      </c>
      <c r="F1185">
        <v>2.7</v>
      </c>
      <c r="G1185">
        <v>5</v>
      </c>
      <c r="H1185">
        <v>0.152</v>
      </c>
      <c r="I1185">
        <v>0.1</v>
      </c>
      <c r="J1185" s="1" t="s">
        <v>44</v>
      </c>
      <c r="K1185">
        <v>7</v>
      </c>
      <c r="L1185" t="s">
        <v>32</v>
      </c>
      <c r="M1185">
        <v>8.9999999999999993E-3</v>
      </c>
      <c r="N1185" t="s">
        <v>38</v>
      </c>
      <c r="O1185" t="s">
        <v>39</v>
      </c>
      <c r="P1185" t="s">
        <v>118</v>
      </c>
      <c r="Q1185" t="s">
        <v>3533</v>
      </c>
      <c r="R1185" t="s">
        <v>32</v>
      </c>
      <c r="S1185">
        <v>2</v>
      </c>
    </row>
    <row r="1186" spans="1:19" x14ac:dyDescent="0.25">
      <c r="A1186" t="s">
        <v>3534</v>
      </c>
      <c r="B1186" t="s">
        <v>3535</v>
      </c>
      <c r="C1186" t="str">
        <f>HYPERLINK("https://www.ti.com.cn/product/cn/OPA137/samplebuy","订购和质量")</f>
        <v>订购和质量</v>
      </c>
      <c r="D1186" t="s">
        <v>25</v>
      </c>
      <c r="E1186">
        <v>1</v>
      </c>
      <c r="F1186">
        <v>4.5</v>
      </c>
      <c r="G1186">
        <v>36</v>
      </c>
      <c r="H1186">
        <v>1</v>
      </c>
      <c r="I1186">
        <v>3.5</v>
      </c>
      <c r="J1186" t="s">
        <v>280</v>
      </c>
      <c r="K1186">
        <v>3</v>
      </c>
      <c r="L1186" t="s">
        <v>32</v>
      </c>
      <c r="M1186">
        <v>0.22</v>
      </c>
      <c r="N1186" t="s">
        <v>38</v>
      </c>
      <c r="O1186" t="s">
        <v>39</v>
      </c>
      <c r="P1186" t="s">
        <v>182</v>
      </c>
      <c r="Q1186" t="s">
        <v>1968</v>
      </c>
      <c r="R1186" t="s">
        <v>32</v>
      </c>
      <c r="S1186">
        <v>15</v>
      </c>
    </row>
    <row r="1187" spans="1:19" x14ac:dyDescent="0.25">
      <c r="A1187" t="s">
        <v>3536</v>
      </c>
      <c r="B1187" t="s">
        <v>3537</v>
      </c>
      <c r="C1187" t="str">
        <f>HYPERLINK("https://www.ti.com.cn/product/cn/OPA2137/samplebuy","订购和质量")</f>
        <v>订购和质量</v>
      </c>
      <c r="D1187" t="s">
        <v>25</v>
      </c>
      <c r="E1187">
        <v>2</v>
      </c>
      <c r="F1187">
        <v>4.5</v>
      </c>
      <c r="G1187">
        <v>36</v>
      </c>
      <c r="H1187">
        <v>1</v>
      </c>
      <c r="I1187">
        <v>3.5</v>
      </c>
      <c r="J1187" t="s">
        <v>280</v>
      </c>
      <c r="K1187">
        <v>3</v>
      </c>
      <c r="L1187" t="s">
        <v>32</v>
      </c>
      <c r="M1187">
        <v>0.22</v>
      </c>
      <c r="N1187" t="s">
        <v>38</v>
      </c>
      <c r="O1187" t="s">
        <v>39</v>
      </c>
      <c r="P1187" t="s">
        <v>1530</v>
      </c>
      <c r="Q1187" t="s">
        <v>3538</v>
      </c>
      <c r="R1187" t="s">
        <v>32</v>
      </c>
      <c r="S1187">
        <v>15</v>
      </c>
    </row>
    <row r="1188" spans="1:19" x14ac:dyDescent="0.25">
      <c r="A1188" t="s">
        <v>3539</v>
      </c>
      <c r="B1188" t="s">
        <v>3540</v>
      </c>
      <c r="C1188" t="str">
        <f>HYPERLINK("https://www.ti.com.cn/product/cn/OPA4137/samplebuy","订购和质量")</f>
        <v>订购和质量</v>
      </c>
      <c r="D1188" t="s">
        <v>25</v>
      </c>
      <c r="E1188">
        <v>4</v>
      </c>
      <c r="F1188">
        <v>4.5</v>
      </c>
      <c r="G1188">
        <v>36</v>
      </c>
      <c r="H1188">
        <v>1</v>
      </c>
      <c r="I1188">
        <v>3.5</v>
      </c>
      <c r="J1188" t="s">
        <v>280</v>
      </c>
      <c r="K1188">
        <v>3</v>
      </c>
      <c r="L1188" t="s">
        <v>32</v>
      </c>
      <c r="M1188">
        <v>0.22</v>
      </c>
      <c r="N1188" t="s">
        <v>38</v>
      </c>
      <c r="O1188" t="s">
        <v>39</v>
      </c>
      <c r="P1188" t="s">
        <v>2265</v>
      </c>
      <c r="Q1188" t="s">
        <v>3353</v>
      </c>
      <c r="R1188" t="s">
        <v>32</v>
      </c>
      <c r="S1188">
        <v>15</v>
      </c>
    </row>
    <row r="1189" spans="1:19" ht="27.6" hidden="1" x14ac:dyDescent="0.25">
      <c r="A1189" t="s">
        <v>3541</v>
      </c>
      <c r="B1189" t="s">
        <v>3542</v>
      </c>
      <c r="C1189" t="str">
        <f>HYPERLINK("https://www.ti.com.cn/product/cn/THS3001/samplebuy","订购和质量")</f>
        <v>订购和质量</v>
      </c>
      <c r="D1189" t="s">
        <v>50</v>
      </c>
      <c r="E1189">
        <v>1</v>
      </c>
      <c r="F1189">
        <v>9</v>
      </c>
      <c r="G1189">
        <v>33</v>
      </c>
      <c r="H1189">
        <v>420</v>
      </c>
      <c r="I1189">
        <v>6500</v>
      </c>
      <c r="J1189" t="s">
        <v>36</v>
      </c>
      <c r="K1189">
        <v>3</v>
      </c>
      <c r="L1189" t="s">
        <v>32</v>
      </c>
      <c r="M1189">
        <v>6.6</v>
      </c>
      <c r="N1189" t="s">
        <v>38</v>
      </c>
      <c r="O1189" s="1" t="s">
        <v>2463</v>
      </c>
      <c r="P1189" t="s">
        <v>624</v>
      </c>
      <c r="Q1189" t="s">
        <v>3543</v>
      </c>
      <c r="R1189" t="s">
        <v>32</v>
      </c>
      <c r="S1189">
        <v>5</v>
      </c>
    </row>
    <row r="1190" spans="1:19" ht="27.6" x14ac:dyDescent="0.25">
      <c r="A1190" t="s">
        <v>3544</v>
      </c>
      <c r="B1190" t="s">
        <v>3545</v>
      </c>
      <c r="C1190" t="str">
        <f>HYPERLINK("https://www.ti.com.cn/product/cn/TLV2462/samplebuy","订购和质量")</f>
        <v>订购和质量</v>
      </c>
      <c r="D1190" t="s">
        <v>25</v>
      </c>
      <c r="E1190">
        <v>2</v>
      </c>
      <c r="F1190">
        <v>2.7</v>
      </c>
      <c r="G1190">
        <v>6</v>
      </c>
      <c r="H1190">
        <v>6.4</v>
      </c>
      <c r="I1190">
        <v>1.6</v>
      </c>
      <c r="J1190" s="1" t="s">
        <v>26</v>
      </c>
      <c r="K1190">
        <v>2</v>
      </c>
      <c r="L1190" t="s">
        <v>32</v>
      </c>
      <c r="M1190">
        <v>0.55000000000000004</v>
      </c>
      <c r="N1190" t="s">
        <v>38</v>
      </c>
      <c r="O1190" s="1" t="s">
        <v>2778</v>
      </c>
      <c r="P1190" t="s">
        <v>1856</v>
      </c>
      <c r="Q1190" t="s">
        <v>1585</v>
      </c>
      <c r="R1190" t="s">
        <v>32</v>
      </c>
      <c r="S1190">
        <v>2</v>
      </c>
    </row>
    <row r="1191" spans="1:19" ht="27.6" x14ac:dyDescent="0.25">
      <c r="A1191" t="s">
        <v>3546</v>
      </c>
      <c r="B1191" t="s">
        <v>3547</v>
      </c>
      <c r="C1191" t="str">
        <f>HYPERLINK("https://www.ti.com.cn/product/cn/TLV2463/samplebuy","订购和质量")</f>
        <v>订购和质量</v>
      </c>
      <c r="D1191" t="s">
        <v>25</v>
      </c>
      <c r="E1191">
        <v>2</v>
      </c>
      <c r="F1191">
        <v>2.7</v>
      </c>
      <c r="G1191">
        <v>6</v>
      </c>
      <c r="H1191">
        <v>6.4</v>
      </c>
      <c r="I1191">
        <v>1.6</v>
      </c>
      <c r="J1191" s="1" t="s">
        <v>26</v>
      </c>
      <c r="K1191">
        <v>2</v>
      </c>
      <c r="L1191" t="s">
        <v>87</v>
      </c>
      <c r="M1191">
        <v>0.55000000000000004</v>
      </c>
      <c r="N1191" t="s">
        <v>38</v>
      </c>
      <c r="O1191" s="1" t="s">
        <v>2778</v>
      </c>
      <c r="P1191" t="s">
        <v>2878</v>
      </c>
      <c r="Q1191" t="s">
        <v>3048</v>
      </c>
      <c r="R1191" t="s">
        <v>32</v>
      </c>
      <c r="S1191">
        <v>2</v>
      </c>
    </row>
    <row r="1192" spans="1:19" ht="27.6" x14ac:dyDescent="0.25">
      <c r="A1192" t="s">
        <v>3548</v>
      </c>
      <c r="B1192" t="s">
        <v>3549</v>
      </c>
      <c r="C1192" t="str">
        <f>HYPERLINK("https://www.ti.com.cn/product/cn/TLV2462A/samplebuy","订购和质量")</f>
        <v>订购和质量</v>
      </c>
      <c r="D1192" t="s">
        <v>25</v>
      </c>
      <c r="E1192">
        <v>2</v>
      </c>
      <c r="F1192">
        <v>2.7</v>
      </c>
      <c r="G1192">
        <v>6</v>
      </c>
      <c r="H1192">
        <v>6.4</v>
      </c>
      <c r="I1192">
        <v>1.6</v>
      </c>
      <c r="J1192" s="1" t="s">
        <v>26</v>
      </c>
      <c r="K1192">
        <v>1.5</v>
      </c>
      <c r="L1192" t="s">
        <v>32</v>
      </c>
      <c r="M1192">
        <v>0.55000000000000004</v>
      </c>
      <c r="N1192" t="s">
        <v>38</v>
      </c>
      <c r="O1192" t="s">
        <v>29</v>
      </c>
      <c r="P1192" t="s">
        <v>2123</v>
      </c>
      <c r="Q1192" t="s">
        <v>3550</v>
      </c>
      <c r="R1192" t="s">
        <v>32</v>
      </c>
      <c r="S1192">
        <v>2</v>
      </c>
    </row>
    <row r="1193" spans="1:19" ht="27.6" x14ac:dyDescent="0.25">
      <c r="A1193" t="s">
        <v>3551</v>
      </c>
      <c r="B1193" t="s">
        <v>3552</v>
      </c>
      <c r="C1193" t="str">
        <f>HYPERLINK("https://www.ti.com.cn/product/cn/TLV2772AM-D/samplebuy","订购和质量")</f>
        <v>订购和质量</v>
      </c>
      <c r="D1193" t="s">
        <v>25</v>
      </c>
      <c r="E1193">
        <v>2</v>
      </c>
      <c r="F1193">
        <v>2.5</v>
      </c>
      <c r="G1193">
        <v>6</v>
      </c>
      <c r="H1193">
        <v>5.0999999999999996</v>
      </c>
      <c r="I1193">
        <v>10.5</v>
      </c>
      <c r="J1193" s="1" t="s">
        <v>44</v>
      </c>
      <c r="K1193">
        <v>1.6</v>
      </c>
      <c r="L1193" t="s">
        <v>32</v>
      </c>
      <c r="M1193">
        <v>1</v>
      </c>
      <c r="N1193" t="s">
        <v>1108</v>
      </c>
      <c r="O1193" t="s">
        <v>100</v>
      </c>
      <c r="P1193" t="s">
        <v>40</v>
      </c>
      <c r="Q1193" t="s">
        <v>3553</v>
      </c>
      <c r="R1193" t="s">
        <v>32</v>
      </c>
      <c r="S1193">
        <v>2</v>
      </c>
    </row>
    <row r="1194" spans="1:19" ht="27.6" x14ac:dyDescent="0.25">
      <c r="A1194" t="s">
        <v>3554</v>
      </c>
      <c r="B1194" t="s">
        <v>3555</v>
      </c>
      <c r="C1194" t="str">
        <f>HYPERLINK("https://www.ti.com.cn/product/cn/TLV2422M/samplebuy","订购和质量")</f>
        <v>订购和质量</v>
      </c>
      <c r="D1194" t="s">
        <v>25</v>
      </c>
      <c r="E1194">
        <v>2</v>
      </c>
      <c r="F1194">
        <v>2.7</v>
      </c>
      <c r="G1194">
        <v>10</v>
      </c>
      <c r="H1194">
        <v>5.1999999999999998E-2</v>
      </c>
      <c r="I1194">
        <v>0.02</v>
      </c>
      <c r="J1194" s="1" t="s">
        <v>44</v>
      </c>
      <c r="K1194">
        <v>2</v>
      </c>
      <c r="L1194" t="s">
        <v>32</v>
      </c>
      <c r="M1194">
        <v>0.05</v>
      </c>
      <c r="N1194" t="s">
        <v>1108</v>
      </c>
      <c r="O1194" t="s">
        <v>100</v>
      </c>
      <c r="P1194" t="s">
        <v>1412</v>
      </c>
      <c r="Q1194" t="s">
        <v>3556</v>
      </c>
      <c r="R1194" t="s">
        <v>32</v>
      </c>
      <c r="S1194">
        <v>2</v>
      </c>
    </row>
    <row r="1195" spans="1:19" ht="27.6" x14ac:dyDescent="0.25">
      <c r="A1195" t="s">
        <v>3557</v>
      </c>
      <c r="B1195" t="s">
        <v>3558</v>
      </c>
      <c r="C1195" t="str">
        <f>HYPERLINK("https://www.ti.com.cn/product/cn/TLV2772AM/samplebuy","订购和质量")</f>
        <v>订购和质量</v>
      </c>
      <c r="D1195" t="s">
        <v>25</v>
      </c>
      <c r="E1195">
        <v>2</v>
      </c>
      <c r="F1195">
        <v>2.5</v>
      </c>
      <c r="G1195">
        <v>6</v>
      </c>
      <c r="H1195">
        <v>5.0999999999999996</v>
      </c>
      <c r="I1195">
        <v>10.5</v>
      </c>
      <c r="J1195" s="1" t="s">
        <v>44</v>
      </c>
      <c r="K1195">
        <v>1.6</v>
      </c>
      <c r="L1195" t="s">
        <v>32</v>
      </c>
      <c r="M1195">
        <v>1</v>
      </c>
      <c r="N1195" t="s">
        <v>1108</v>
      </c>
      <c r="O1195" t="s">
        <v>100</v>
      </c>
      <c r="P1195" t="s">
        <v>2531</v>
      </c>
      <c r="Q1195" t="s">
        <v>3559</v>
      </c>
      <c r="R1195" t="s">
        <v>32</v>
      </c>
      <c r="S1195">
        <v>2</v>
      </c>
    </row>
    <row r="1196" spans="1:19" ht="27.6" x14ac:dyDescent="0.25">
      <c r="A1196" t="s">
        <v>3560</v>
      </c>
      <c r="B1196" t="s">
        <v>3561</v>
      </c>
      <c r="C1196" t="str">
        <f>HYPERLINK("https://www.ti.com.cn/product/cn/TLV2771/samplebuy","订购和质量")</f>
        <v>订购和质量</v>
      </c>
      <c r="D1196" t="s">
        <v>25</v>
      </c>
      <c r="E1196">
        <v>1</v>
      </c>
      <c r="F1196">
        <v>2.5</v>
      </c>
      <c r="G1196">
        <v>5.5</v>
      </c>
      <c r="H1196">
        <v>5.0999999999999996</v>
      </c>
      <c r="I1196">
        <v>10.5</v>
      </c>
      <c r="J1196" s="1" t="s">
        <v>44</v>
      </c>
      <c r="K1196">
        <v>2.5</v>
      </c>
      <c r="L1196" t="s">
        <v>32</v>
      </c>
      <c r="M1196">
        <v>1</v>
      </c>
      <c r="N1196" t="s">
        <v>38</v>
      </c>
      <c r="O1196" s="1" t="s">
        <v>2778</v>
      </c>
      <c r="P1196" t="s">
        <v>182</v>
      </c>
      <c r="Q1196" t="s">
        <v>1785</v>
      </c>
      <c r="R1196" t="s">
        <v>32</v>
      </c>
      <c r="S1196">
        <v>2</v>
      </c>
    </row>
    <row r="1197" spans="1:19" ht="27.6" hidden="1" x14ac:dyDescent="0.25">
      <c r="A1197" t="s">
        <v>3562</v>
      </c>
      <c r="B1197" t="s">
        <v>3563</v>
      </c>
      <c r="C1197" t="str">
        <f>HYPERLINK("https://www.ti.com.cn/product/cn/THS6002/samplebuy","订购和质量")</f>
        <v>订购和质量</v>
      </c>
      <c r="D1197" t="s">
        <v>385</v>
      </c>
      <c r="E1197">
        <v>4</v>
      </c>
      <c r="F1197">
        <v>9</v>
      </c>
      <c r="G1197">
        <v>33</v>
      </c>
      <c r="H1197">
        <v>140</v>
      </c>
      <c r="I1197">
        <v>1000</v>
      </c>
      <c r="J1197" t="s">
        <v>36</v>
      </c>
      <c r="K1197">
        <v>4</v>
      </c>
      <c r="L1197" t="s">
        <v>32</v>
      </c>
      <c r="M1197">
        <v>11.5</v>
      </c>
      <c r="N1197" t="s">
        <v>38</v>
      </c>
      <c r="O1197" s="1" t="s">
        <v>2463</v>
      </c>
      <c r="P1197" t="s">
        <v>1457</v>
      </c>
      <c r="Q1197" t="s">
        <v>3564</v>
      </c>
      <c r="R1197" t="s">
        <v>32</v>
      </c>
      <c r="S1197">
        <v>20</v>
      </c>
    </row>
    <row r="1198" spans="1:19" ht="27.6" x14ac:dyDescent="0.25">
      <c r="A1198" t="s">
        <v>3565</v>
      </c>
      <c r="B1198" t="s">
        <v>3566</v>
      </c>
      <c r="C1198" t="str">
        <f>HYPERLINK("https://www.ti.com.cn/product/cn/LMV821-N/samplebuy","订购和质量")</f>
        <v>订购和质量</v>
      </c>
      <c r="D1198" t="s">
        <v>25</v>
      </c>
      <c r="E1198">
        <v>1</v>
      </c>
      <c r="F1198">
        <v>2.5</v>
      </c>
      <c r="G1198">
        <v>5.5</v>
      </c>
      <c r="H1198">
        <v>5.6</v>
      </c>
      <c r="I1198">
        <v>2</v>
      </c>
      <c r="J1198" s="1" t="s">
        <v>44</v>
      </c>
      <c r="K1198">
        <v>3.5</v>
      </c>
      <c r="L1198" t="s">
        <v>32</v>
      </c>
      <c r="M1198">
        <v>0.3</v>
      </c>
      <c r="N1198" t="s">
        <v>38</v>
      </c>
      <c r="O1198" t="s">
        <v>39</v>
      </c>
      <c r="P1198" t="s">
        <v>118</v>
      </c>
      <c r="Q1198" t="s">
        <v>797</v>
      </c>
      <c r="R1198" t="s">
        <v>32</v>
      </c>
      <c r="S1198">
        <v>1</v>
      </c>
    </row>
    <row r="1199" spans="1:19" ht="27.6" x14ac:dyDescent="0.25">
      <c r="A1199" t="s">
        <v>3567</v>
      </c>
      <c r="B1199" t="s">
        <v>3568</v>
      </c>
      <c r="C1199" t="str">
        <f>HYPERLINK("https://www.ti.com.cn/product/cn/LMV822-N/samplebuy","订购和质量")</f>
        <v>订购和质量</v>
      </c>
      <c r="D1199" t="s">
        <v>25</v>
      </c>
      <c r="E1199">
        <v>2</v>
      </c>
      <c r="F1199">
        <v>2.5</v>
      </c>
      <c r="G1199">
        <v>5.5</v>
      </c>
      <c r="H1199">
        <v>5.6</v>
      </c>
      <c r="I1199">
        <v>2</v>
      </c>
      <c r="J1199" s="1" t="s">
        <v>44</v>
      </c>
      <c r="K1199">
        <v>3.5</v>
      </c>
      <c r="L1199" t="s">
        <v>32</v>
      </c>
      <c r="M1199">
        <v>0.25</v>
      </c>
      <c r="N1199" t="s">
        <v>38</v>
      </c>
      <c r="O1199" t="s">
        <v>39</v>
      </c>
      <c r="P1199" t="s">
        <v>30</v>
      </c>
      <c r="Q1199" t="s">
        <v>815</v>
      </c>
      <c r="R1199" t="s">
        <v>32</v>
      </c>
      <c r="S1199">
        <v>1</v>
      </c>
    </row>
    <row r="1200" spans="1:19" ht="27.6" x14ac:dyDescent="0.25">
      <c r="A1200" t="s">
        <v>3569</v>
      </c>
      <c r="B1200" t="s">
        <v>3570</v>
      </c>
      <c r="C1200" t="str">
        <f>HYPERLINK("https://www.ti.com.cn/product/cn/LMV824-N/samplebuy","订购和质量")</f>
        <v>订购和质量</v>
      </c>
      <c r="D1200" t="s">
        <v>25</v>
      </c>
      <c r="E1200">
        <v>4</v>
      </c>
      <c r="F1200">
        <v>2.5</v>
      </c>
      <c r="G1200">
        <v>5.5</v>
      </c>
      <c r="H1200">
        <v>5.6</v>
      </c>
      <c r="I1200">
        <v>2</v>
      </c>
      <c r="J1200" s="1" t="s">
        <v>44</v>
      </c>
      <c r="K1200">
        <v>3.5</v>
      </c>
      <c r="L1200" t="s">
        <v>32</v>
      </c>
      <c r="M1200">
        <v>0.25</v>
      </c>
      <c r="N1200" t="s">
        <v>38</v>
      </c>
      <c r="O1200" s="1" t="s">
        <v>1276</v>
      </c>
      <c r="P1200" t="s">
        <v>3571</v>
      </c>
      <c r="Q1200" t="s">
        <v>2706</v>
      </c>
      <c r="R1200" t="s">
        <v>32</v>
      </c>
      <c r="S1200">
        <v>1</v>
      </c>
    </row>
    <row r="1201" spans="1:19" ht="27.6" x14ac:dyDescent="0.25">
      <c r="A1201" t="s">
        <v>3572</v>
      </c>
      <c r="B1201" t="s">
        <v>3573</v>
      </c>
      <c r="C1201" t="str">
        <f>HYPERLINK("https://www.ti.com.cn/product/cn/OPA343/samplebuy","订购和质量")</f>
        <v>订购和质量</v>
      </c>
      <c r="D1201" t="s">
        <v>25</v>
      </c>
      <c r="E1201">
        <v>1</v>
      </c>
      <c r="F1201">
        <v>2.5</v>
      </c>
      <c r="G1201">
        <v>5.5</v>
      </c>
      <c r="H1201">
        <v>5.5</v>
      </c>
      <c r="I1201">
        <v>6</v>
      </c>
      <c r="J1201" s="1" t="s">
        <v>26</v>
      </c>
      <c r="K1201">
        <v>8</v>
      </c>
      <c r="L1201" t="s">
        <v>32</v>
      </c>
      <c r="M1201">
        <v>0.85</v>
      </c>
      <c r="N1201" t="s">
        <v>38</v>
      </c>
      <c r="O1201" t="s">
        <v>39</v>
      </c>
      <c r="P1201" t="s">
        <v>182</v>
      </c>
      <c r="Q1201" t="s">
        <v>3574</v>
      </c>
      <c r="R1201" t="s">
        <v>32</v>
      </c>
      <c r="S1201">
        <v>3</v>
      </c>
    </row>
    <row r="1202" spans="1:19" ht="27.6" x14ac:dyDescent="0.25">
      <c r="A1202" t="s">
        <v>3575</v>
      </c>
      <c r="B1202" t="s">
        <v>3576</v>
      </c>
      <c r="C1202" t="str">
        <f>HYPERLINK("https://www.ti.com.cn/product/cn/LMV358/samplebuy","订购和质量")</f>
        <v>订购和质量</v>
      </c>
      <c r="D1202" t="s">
        <v>25</v>
      </c>
      <c r="E1202">
        <v>2</v>
      </c>
      <c r="F1202">
        <v>2.7</v>
      </c>
      <c r="G1202">
        <v>5.5</v>
      </c>
      <c r="H1202">
        <v>1</v>
      </c>
      <c r="I1202">
        <v>1</v>
      </c>
      <c r="J1202" s="1" t="s">
        <v>44</v>
      </c>
      <c r="K1202">
        <v>7</v>
      </c>
      <c r="L1202" t="s">
        <v>1275</v>
      </c>
      <c r="M1202">
        <v>0.105</v>
      </c>
      <c r="N1202" t="s">
        <v>38</v>
      </c>
      <c r="O1202" t="s">
        <v>29</v>
      </c>
      <c r="P1202" t="s">
        <v>3577</v>
      </c>
      <c r="Q1202" t="s">
        <v>3578</v>
      </c>
      <c r="R1202" t="s">
        <v>32</v>
      </c>
      <c r="S1202">
        <v>5</v>
      </c>
    </row>
    <row r="1203" spans="1:19" ht="27.6" x14ac:dyDescent="0.25">
      <c r="A1203" t="s">
        <v>3579</v>
      </c>
      <c r="B1203" t="s">
        <v>668</v>
      </c>
      <c r="C1203" t="str">
        <f>HYPERLINK("https://www.ti.com.cn/product/cn/LMV358-N/samplebuy","订购和质量")</f>
        <v>订购和质量</v>
      </c>
      <c r="D1203" t="s">
        <v>25</v>
      </c>
      <c r="E1203">
        <v>2</v>
      </c>
      <c r="F1203">
        <v>2.7</v>
      </c>
      <c r="G1203">
        <v>5.5</v>
      </c>
      <c r="H1203">
        <v>1</v>
      </c>
      <c r="I1203">
        <v>1</v>
      </c>
      <c r="J1203" s="1" t="s">
        <v>44</v>
      </c>
      <c r="K1203">
        <v>7</v>
      </c>
      <c r="L1203" t="s">
        <v>1275</v>
      </c>
      <c r="M1203">
        <v>0.105</v>
      </c>
      <c r="N1203" t="s">
        <v>38</v>
      </c>
      <c r="O1203" t="s">
        <v>29</v>
      </c>
      <c r="P1203" t="s">
        <v>30</v>
      </c>
      <c r="Q1203" t="s">
        <v>1341</v>
      </c>
      <c r="R1203" t="s">
        <v>32</v>
      </c>
      <c r="S1203">
        <v>5</v>
      </c>
    </row>
    <row r="1204" spans="1:19" ht="27.6" x14ac:dyDescent="0.25">
      <c r="A1204" t="s">
        <v>3580</v>
      </c>
      <c r="B1204" t="s">
        <v>3081</v>
      </c>
      <c r="C1204" t="str">
        <f>HYPERLINK("https://www.ti.com.cn/product/cn/LMV324-N/samplebuy","订购和质量")</f>
        <v>订购和质量</v>
      </c>
      <c r="D1204" t="s">
        <v>25</v>
      </c>
      <c r="E1204">
        <v>4</v>
      </c>
      <c r="F1204">
        <v>2.7</v>
      </c>
      <c r="G1204">
        <v>5.5</v>
      </c>
      <c r="H1204">
        <v>1</v>
      </c>
      <c r="I1204">
        <v>1</v>
      </c>
      <c r="J1204" s="1" t="s">
        <v>44</v>
      </c>
      <c r="K1204">
        <v>7</v>
      </c>
      <c r="L1204" t="s">
        <v>1275</v>
      </c>
      <c r="M1204">
        <v>0.10249999999999999</v>
      </c>
      <c r="N1204" t="s">
        <v>38</v>
      </c>
      <c r="O1204" t="s">
        <v>29</v>
      </c>
      <c r="P1204" t="s">
        <v>201</v>
      </c>
      <c r="Q1204" t="s">
        <v>774</v>
      </c>
      <c r="R1204" t="s">
        <v>32</v>
      </c>
      <c r="S1204">
        <v>5</v>
      </c>
    </row>
    <row r="1205" spans="1:19" ht="27.6" x14ac:dyDescent="0.25">
      <c r="A1205" t="s">
        <v>3581</v>
      </c>
      <c r="B1205" t="s">
        <v>3582</v>
      </c>
      <c r="C1205" t="str">
        <f>HYPERLINK("https://www.ti.com.cn/product/cn/LMV321/samplebuy","订购和质量")</f>
        <v>订购和质量</v>
      </c>
      <c r="D1205" t="s">
        <v>25</v>
      </c>
      <c r="E1205">
        <v>1</v>
      </c>
      <c r="F1205">
        <v>2.7</v>
      </c>
      <c r="G1205">
        <v>5.5</v>
      </c>
      <c r="H1205">
        <v>1</v>
      </c>
      <c r="I1205">
        <v>1</v>
      </c>
      <c r="J1205" s="1" t="s">
        <v>44</v>
      </c>
      <c r="K1205">
        <v>7</v>
      </c>
      <c r="L1205" t="s">
        <v>1275</v>
      </c>
      <c r="M1205">
        <v>0.13</v>
      </c>
      <c r="N1205" t="s">
        <v>38</v>
      </c>
      <c r="O1205" t="s">
        <v>29</v>
      </c>
      <c r="P1205" t="s">
        <v>118</v>
      </c>
      <c r="Q1205" t="s">
        <v>3583</v>
      </c>
      <c r="R1205" t="s">
        <v>32</v>
      </c>
      <c r="S1205">
        <v>5</v>
      </c>
    </row>
    <row r="1206" spans="1:19" ht="27.6" x14ac:dyDescent="0.25">
      <c r="A1206" t="s">
        <v>3584</v>
      </c>
      <c r="B1206" t="s">
        <v>3582</v>
      </c>
      <c r="C1206" t="str">
        <f>HYPERLINK("https://www.ti.com.cn/product/cn/LMV321-N/samplebuy","订购和质量")</f>
        <v>订购和质量</v>
      </c>
      <c r="D1206" t="s">
        <v>25</v>
      </c>
      <c r="E1206">
        <v>1</v>
      </c>
      <c r="F1206">
        <v>2.7</v>
      </c>
      <c r="G1206">
        <v>5.5</v>
      </c>
      <c r="H1206">
        <v>1</v>
      </c>
      <c r="I1206">
        <v>1</v>
      </c>
      <c r="J1206" s="1" t="s">
        <v>44</v>
      </c>
      <c r="K1206">
        <v>7</v>
      </c>
      <c r="L1206" t="s">
        <v>1275</v>
      </c>
      <c r="M1206">
        <v>0.13</v>
      </c>
      <c r="N1206" t="s">
        <v>38</v>
      </c>
      <c r="O1206" t="s">
        <v>29</v>
      </c>
      <c r="P1206" t="s">
        <v>118</v>
      </c>
      <c r="Q1206" t="s">
        <v>446</v>
      </c>
      <c r="R1206" t="s">
        <v>32</v>
      </c>
      <c r="S1206">
        <v>5</v>
      </c>
    </row>
    <row r="1207" spans="1:19" ht="41.4" x14ac:dyDescent="0.25">
      <c r="A1207" t="s">
        <v>3585</v>
      </c>
      <c r="B1207" t="s">
        <v>3586</v>
      </c>
      <c r="C1207" t="str">
        <f>HYPERLINK("https://www.ti.com.cn/product/cn/TLV2772/samplebuy","订购和质量")</f>
        <v>订购和质量</v>
      </c>
      <c r="D1207" t="s">
        <v>25</v>
      </c>
      <c r="E1207">
        <v>2</v>
      </c>
      <c r="F1207">
        <v>2.5</v>
      </c>
      <c r="G1207">
        <v>5.5</v>
      </c>
      <c r="H1207">
        <v>5.0999999999999996</v>
      </c>
      <c r="I1207">
        <v>10.5</v>
      </c>
      <c r="J1207" s="1" t="s">
        <v>44</v>
      </c>
      <c r="K1207">
        <v>2.5</v>
      </c>
      <c r="L1207" t="s">
        <v>32</v>
      </c>
      <c r="M1207">
        <v>1</v>
      </c>
      <c r="N1207" s="1" t="s">
        <v>3587</v>
      </c>
      <c r="O1207" s="1" t="s">
        <v>3588</v>
      </c>
      <c r="P1207" t="s">
        <v>1856</v>
      </c>
      <c r="Q1207" t="s">
        <v>3589</v>
      </c>
      <c r="R1207" t="s">
        <v>32</v>
      </c>
      <c r="S1207">
        <v>2</v>
      </c>
    </row>
    <row r="1208" spans="1:19" ht="27.6" hidden="1" x14ac:dyDescent="0.25">
      <c r="A1208" t="s">
        <v>3590</v>
      </c>
      <c r="B1208" t="s">
        <v>3591</v>
      </c>
      <c r="C1208" t="str">
        <f>HYPERLINK("https://www.ti.com.cn/product/cn/THS4001/samplebuy","订购和质量")</f>
        <v>订购和质量</v>
      </c>
      <c r="D1208" t="s">
        <v>50</v>
      </c>
      <c r="E1208">
        <v>1</v>
      </c>
      <c r="F1208">
        <v>5</v>
      </c>
      <c r="G1208">
        <v>30</v>
      </c>
      <c r="H1208">
        <v>270</v>
      </c>
      <c r="I1208">
        <v>400</v>
      </c>
      <c r="J1208" t="s">
        <v>36</v>
      </c>
      <c r="K1208">
        <v>8</v>
      </c>
      <c r="L1208" t="s">
        <v>32</v>
      </c>
      <c r="M1208">
        <v>7.8</v>
      </c>
      <c r="N1208" t="s">
        <v>38</v>
      </c>
      <c r="O1208" s="1" t="s">
        <v>2463</v>
      </c>
      <c r="P1208" t="s">
        <v>40</v>
      </c>
      <c r="Q1208" t="s">
        <v>3592</v>
      </c>
      <c r="R1208" t="s">
        <v>32</v>
      </c>
      <c r="S1208">
        <v>0</v>
      </c>
    </row>
    <row r="1209" spans="1:19" ht="27.6" x14ac:dyDescent="0.25">
      <c r="A1209" t="s">
        <v>3593</v>
      </c>
      <c r="B1209" t="s">
        <v>3594</v>
      </c>
      <c r="C1209" t="str">
        <f>HYPERLINK("https://www.ti.com.cn/product/cn/OPA2337/samplebuy","订购和质量")</f>
        <v>订购和质量</v>
      </c>
      <c r="D1209" t="s">
        <v>25</v>
      </c>
      <c r="E1209">
        <v>2</v>
      </c>
      <c r="F1209">
        <v>2.7</v>
      </c>
      <c r="G1209">
        <v>5.5</v>
      </c>
      <c r="H1209">
        <v>3</v>
      </c>
      <c r="I1209">
        <v>1.2</v>
      </c>
      <c r="J1209" s="1" t="s">
        <v>44</v>
      </c>
      <c r="K1209">
        <v>3</v>
      </c>
      <c r="L1209" t="s">
        <v>32</v>
      </c>
      <c r="M1209">
        <v>0.52500000000000002</v>
      </c>
      <c r="N1209" t="s">
        <v>38</v>
      </c>
      <c r="O1209" t="s">
        <v>39</v>
      </c>
      <c r="P1209" t="s">
        <v>3595</v>
      </c>
      <c r="Q1209" t="s">
        <v>3307</v>
      </c>
      <c r="R1209" t="s">
        <v>32</v>
      </c>
      <c r="S1209">
        <v>2</v>
      </c>
    </row>
    <row r="1210" spans="1:19" ht="27.6" x14ac:dyDescent="0.25">
      <c r="A1210" t="s">
        <v>3596</v>
      </c>
      <c r="B1210" t="s">
        <v>3597</v>
      </c>
      <c r="C1210" t="str">
        <f>HYPERLINK("https://www.ti.com.cn/product/cn/OPA2343/samplebuy","订购和质量")</f>
        <v>订购和质量</v>
      </c>
      <c r="D1210" t="s">
        <v>25</v>
      </c>
      <c r="E1210">
        <v>2</v>
      </c>
      <c r="F1210">
        <v>2.5</v>
      </c>
      <c r="G1210">
        <v>5.5</v>
      </c>
      <c r="H1210">
        <v>5.5</v>
      </c>
      <c r="I1210">
        <v>6</v>
      </c>
      <c r="J1210" s="1" t="s">
        <v>26</v>
      </c>
      <c r="K1210">
        <v>8</v>
      </c>
      <c r="L1210" t="s">
        <v>32</v>
      </c>
      <c r="M1210">
        <v>0.85</v>
      </c>
      <c r="N1210" t="s">
        <v>38</v>
      </c>
      <c r="O1210" t="s">
        <v>39</v>
      </c>
      <c r="P1210" t="s">
        <v>30</v>
      </c>
      <c r="Q1210" t="s">
        <v>3598</v>
      </c>
      <c r="R1210" t="s">
        <v>32</v>
      </c>
      <c r="S1210">
        <v>3</v>
      </c>
    </row>
    <row r="1211" spans="1:19" ht="27.6" x14ac:dyDescent="0.25">
      <c r="A1211" t="s">
        <v>3599</v>
      </c>
      <c r="B1211" t="s">
        <v>3600</v>
      </c>
      <c r="C1211" t="str">
        <f>HYPERLINK("https://www.ti.com.cn/product/cn/OPA4343/samplebuy","订购和质量")</f>
        <v>订购和质量</v>
      </c>
      <c r="D1211" t="s">
        <v>25</v>
      </c>
      <c r="E1211">
        <v>4</v>
      </c>
      <c r="F1211">
        <v>2.5</v>
      </c>
      <c r="G1211">
        <v>5.5</v>
      </c>
      <c r="H1211">
        <v>5.5</v>
      </c>
      <c r="I1211">
        <v>6</v>
      </c>
      <c r="J1211" s="1" t="s">
        <v>26</v>
      </c>
      <c r="K1211">
        <v>8</v>
      </c>
      <c r="L1211" t="s">
        <v>32</v>
      </c>
      <c r="M1211">
        <v>0.85</v>
      </c>
      <c r="N1211" t="s">
        <v>38</v>
      </c>
      <c r="O1211" t="s">
        <v>39</v>
      </c>
      <c r="P1211" t="s">
        <v>3601</v>
      </c>
      <c r="Q1211" t="s">
        <v>3602</v>
      </c>
      <c r="R1211" t="s">
        <v>32</v>
      </c>
      <c r="S1211">
        <v>3</v>
      </c>
    </row>
    <row r="1212" spans="1:19" ht="27.6" x14ac:dyDescent="0.25">
      <c r="A1212" t="s">
        <v>3603</v>
      </c>
      <c r="B1212" t="s">
        <v>3604</v>
      </c>
      <c r="C1212" t="str">
        <f>HYPERLINK("https://www.ti.com.cn/product/cn/OPA4134/samplebuy","订购和质量")</f>
        <v>订购和质量</v>
      </c>
      <c r="D1212" s="1" t="s">
        <v>751</v>
      </c>
      <c r="E1212">
        <v>4</v>
      </c>
      <c r="F1212">
        <v>5</v>
      </c>
      <c r="G1212">
        <v>36</v>
      </c>
      <c r="H1212">
        <v>8</v>
      </c>
      <c r="I1212">
        <v>20</v>
      </c>
      <c r="J1212" t="s">
        <v>36</v>
      </c>
      <c r="K1212">
        <v>2</v>
      </c>
      <c r="L1212" s="1" t="s">
        <v>205</v>
      </c>
      <c r="M1212">
        <v>4</v>
      </c>
      <c r="N1212" t="s">
        <v>38</v>
      </c>
      <c r="O1212" t="s">
        <v>39</v>
      </c>
      <c r="P1212" t="s">
        <v>75</v>
      </c>
      <c r="Q1212" t="s">
        <v>3605</v>
      </c>
      <c r="R1212" t="s">
        <v>32</v>
      </c>
      <c r="S1212">
        <v>2</v>
      </c>
    </row>
    <row r="1213" spans="1:19" hidden="1" x14ac:dyDescent="0.25">
      <c r="A1213" t="s">
        <v>3606</v>
      </c>
      <c r="B1213" t="s">
        <v>3607</v>
      </c>
      <c r="C1213" t="str">
        <f>HYPERLINK("https://www.ti.com.cn/product/cn/OPA277/samplebuy","订购和质量")</f>
        <v>订购和质量</v>
      </c>
      <c r="D1213" t="s">
        <v>56</v>
      </c>
      <c r="E1213">
        <v>1</v>
      </c>
      <c r="F1213">
        <v>4</v>
      </c>
      <c r="G1213">
        <v>36</v>
      </c>
      <c r="H1213">
        <v>1</v>
      </c>
      <c r="I1213">
        <v>0.8</v>
      </c>
      <c r="J1213" t="s">
        <v>36</v>
      </c>
      <c r="K1213">
        <v>0.02</v>
      </c>
      <c r="L1213" t="s">
        <v>188</v>
      </c>
      <c r="M1213">
        <v>0.79</v>
      </c>
      <c r="N1213" t="s">
        <v>38</v>
      </c>
      <c r="O1213" t="s">
        <v>39</v>
      </c>
      <c r="P1213" t="s">
        <v>3608</v>
      </c>
      <c r="Q1213" t="s">
        <v>1759</v>
      </c>
      <c r="R1213" t="s">
        <v>32</v>
      </c>
      <c r="S1213">
        <v>0.1</v>
      </c>
    </row>
    <row r="1214" spans="1:19" hidden="1" x14ac:dyDescent="0.25">
      <c r="A1214" t="s">
        <v>3609</v>
      </c>
      <c r="B1214" t="s">
        <v>3610</v>
      </c>
      <c r="C1214" t="str">
        <f>HYPERLINK("https://www.ti.com.cn/product/cn/OPA2277/samplebuy","订购和质量")</f>
        <v>订购和质量</v>
      </c>
      <c r="D1214" t="s">
        <v>56</v>
      </c>
      <c r="E1214">
        <v>2</v>
      </c>
      <c r="F1214">
        <v>4</v>
      </c>
      <c r="G1214">
        <v>36</v>
      </c>
      <c r="H1214">
        <v>1</v>
      </c>
      <c r="I1214">
        <v>0.8</v>
      </c>
      <c r="J1214" t="s">
        <v>36</v>
      </c>
      <c r="K1214">
        <v>0.02</v>
      </c>
      <c r="L1214" t="s">
        <v>188</v>
      </c>
      <c r="M1214">
        <v>0.79</v>
      </c>
      <c r="N1214" t="s">
        <v>38</v>
      </c>
      <c r="O1214" t="s">
        <v>39</v>
      </c>
      <c r="P1214" t="s">
        <v>3608</v>
      </c>
      <c r="Q1214" t="s">
        <v>3611</v>
      </c>
      <c r="R1214" t="s">
        <v>32</v>
      </c>
      <c r="S1214">
        <v>0.1</v>
      </c>
    </row>
    <row r="1215" spans="1:19" hidden="1" x14ac:dyDescent="0.25">
      <c r="A1215" t="s">
        <v>3612</v>
      </c>
      <c r="B1215" t="s">
        <v>3613</v>
      </c>
      <c r="C1215" t="str">
        <f>HYPERLINK("https://www.ti.com.cn/product/cn/OPA4277/samplebuy","订购和质量")</f>
        <v>订购和质量</v>
      </c>
      <c r="D1215" t="s">
        <v>56</v>
      </c>
      <c r="E1215">
        <v>4</v>
      </c>
      <c r="F1215">
        <v>4</v>
      </c>
      <c r="G1215">
        <v>36</v>
      </c>
      <c r="H1215">
        <v>1</v>
      </c>
      <c r="I1215">
        <v>0.8</v>
      </c>
      <c r="J1215" t="s">
        <v>36</v>
      </c>
      <c r="K1215">
        <v>0.05</v>
      </c>
      <c r="L1215" t="s">
        <v>32</v>
      </c>
      <c r="M1215">
        <v>0.79</v>
      </c>
      <c r="N1215" t="s">
        <v>38</v>
      </c>
      <c r="O1215" t="s">
        <v>39</v>
      </c>
      <c r="P1215" t="s">
        <v>2265</v>
      </c>
      <c r="Q1215" t="s">
        <v>3614</v>
      </c>
      <c r="R1215" t="s">
        <v>32</v>
      </c>
      <c r="S1215">
        <v>0.15</v>
      </c>
    </row>
    <row r="1216" spans="1:19" ht="27.6" x14ac:dyDescent="0.25">
      <c r="A1216" t="s">
        <v>3615</v>
      </c>
      <c r="B1216" t="s">
        <v>3616</v>
      </c>
      <c r="C1216" t="str">
        <f>HYPERLINK("https://www.ti.com.cn/product/cn/TLV2422/samplebuy","订购和质量")</f>
        <v>订购和质量</v>
      </c>
      <c r="D1216" t="s">
        <v>25</v>
      </c>
      <c r="E1216">
        <v>2</v>
      </c>
      <c r="F1216">
        <v>2.7</v>
      </c>
      <c r="G1216">
        <v>10</v>
      </c>
      <c r="H1216">
        <v>5.1999999999999998E-2</v>
      </c>
      <c r="I1216">
        <v>0.02</v>
      </c>
      <c r="J1216" s="1" t="s">
        <v>44</v>
      </c>
      <c r="K1216">
        <v>2</v>
      </c>
      <c r="L1216" t="s">
        <v>32</v>
      </c>
      <c r="M1216">
        <v>0.05</v>
      </c>
      <c r="N1216" t="s">
        <v>38</v>
      </c>
      <c r="O1216" s="1" t="s">
        <v>2463</v>
      </c>
      <c r="P1216" t="s">
        <v>40</v>
      </c>
      <c r="Q1216" t="s">
        <v>3617</v>
      </c>
      <c r="R1216" t="s">
        <v>32</v>
      </c>
      <c r="S1216">
        <v>2</v>
      </c>
    </row>
    <row r="1217" spans="1:19" ht="27.6" hidden="1" x14ac:dyDescent="0.25">
      <c r="A1217" t="s">
        <v>3618</v>
      </c>
      <c r="B1217" t="s">
        <v>3619</v>
      </c>
      <c r="C1217" t="str">
        <f>HYPERLINK("https://www.ti.com.cn/product/cn/TLC4502M/samplebuy","订购和质量")</f>
        <v>订购和质量</v>
      </c>
      <c r="D1217" t="s">
        <v>56</v>
      </c>
      <c r="E1217">
        <v>2</v>
      </c>
      <c r="F1217">
        <v>4</v>
      </c>
      <c r="G1217">
        <v>6</v>
      </c>
      <c r="H1217">
        <v>4.7</v>
      </c>
      <c r="I1217">
        <v>2.5</v>
      </c>
      <c r="J1217" s="1" t="s">
        <v>44</v>
      </c>
      <c r="K1217">
        <v>0.1</v>
      </c>
      <c r="L1217" t="s">
        <v>87</v>
      </c>
      <c r="M1217">
        <v>1</v>
      </c>
      <c r="N1217" t="s">
        <v>1108</v>
      </c>
      <c r="O1217" t="s">
        <v>100</v>
      </c>
      <c r="P1217" t="s">
        <v>2531</v>
      </c>
      <c r="Q1217" t="s">
        <v>3620</v>
      </c>
      <c r="R1217" t="s">
        <v>32</v>
      </c>
      <c r="S1217">
        <v>1</v>
      </c>
    </row>
    <row r="1218" spans="1:19" ht="27.6" hidden="1" x14ac:dyDescent="0.25">
      <c r="A1218" t="s">
        <v>3621</v>
      </c>
      <c r="B1218" t="s">
        <v>3622</v>
      </c>
      <c r="C1218" t="str">
        <f>HYPERLINK("https://www.ti.com.cn/product/cn/TLV2422A/samplebuy","订购和质量")</f>
        <v>订购和质量</v>
      </c>
      <c r="D1218" t="s">
        <v>56</v>
      </c>
      <c r="E1218">
        <v>2</v>
      </c>
      <c r="F1218">
        <v>2.7</v>
      </c>
      <c r="G1218">
        <v>10</v>
      </c>
      <c r="H1218">
        <v>5.1999999999999998E-2</v>
      </c>
      <c r="I1218">
        <v>0.02</v>
      </c>
      <c r="J1218" s="1" t="s">
        <v>44</v>
      </c>
      <c r="K1218">
        <v>0.95</v>
      </c>
      <c r="L1218" t="s">
        <v>32</v>
      </c>
      <c r="M1218">
        <v>0.1</v>
      </c>
      <c r="N1218" t="s">
        <v>38</v>
      </c>
      <c r="O1218" t="s">
        <v>39</v>
      </c>
      <c r="P1218" t="s">
        <v>1508</v>
      </c>
      <c r="Q1218" t="s">
        <v>3623</v>
      </c>
      <c r="R1218" t="s">
        <v>32</v>
      </c>
      <c r="S1218">
        <v>2</v>
      </c>
    </row>
    <row r="1219" spans="1:19" ht="27.6" hidden="1" x14ac:dyDescent="0.25">
      <c r="A1219" t="s">
        <v>3624</v>
      </c>
      <c r="B1219" t="s">
        <v>3625</v>
      </c>
      <c r="C1219" t="str">
        <f>HYPERLINK("https://www.ti.com.cn/product/cn/OPA340/samplebuy","订购和质量")</f>
        <v>订购和质量</v>
      </c>
      <c r="D1219" t="s">
        <v>56</v>
      </c>
      <c r="E1219">
        <v>1</v>
      </c>
      <c r="F1219">
        <v>2.7</v>
      </c>
      <c r="G1219">
        <v>5.5</v>
      </c>
      <c r="H1219">
        <v>5.5</v>
      </c>
      <c r="I1219">
        <v>6</v>
      </c>
      <c r="J1219" s="1" t="s">
        <v>26</v>
      </c>
      <c r="K1219">
        <v>0.5</v>
      </c>
      <c r="L1219" t="s">
        <v>32</v>
      </c>
      <c r="M1219">
        <v>0.75</v>
      </c>
      <c r="N1219" t="s">
        <v>38</v>
      </c>
      <c r="O1219" t="s">
        <v>39</v>
      </c>
      <c r="P1219" t="s">
        <v>2865</v>
      </c>
      <c r="Q1219" t="s">
        <v>183</v>
      </c>
      <c r="R1219" t="s">
        <v>32</v>
      </c>
      <c r="S1219">
        <v>2.5</v>
      </c>
    </row>
    <row r="1220" spans="1:19" ht="27.6" hidden="1" x14ac:dyDescent="0.25">
      <c r="A1220" t="s">
        <v>3626</v>
      </c>
      <c r="B1220" t="s">
        <v>3627</v>
      </c>
      <c r="C1220" t="str">
        <f>HYPERLINK("https://www.ti.com.cn/product/cn/OPA241/samplebuy","订购和质量")</f>
        <v>订购和质量</v>
      </c>
      <c r="D1220" t="s">
        <v>56</v>
      </c>
      <c r="E1220">
        <v>1</v>
      </c>
      <c r="F1220">
        <v>2.7</v>
      </c>
      <c r="G1220">
        <v>36</v>
      </c>
      <c r="H1220">
        <v>3.5000000000000003E-2</v>
      </c>
      <c r="I1220">
        <v>0.01</v>
      </c>
      <c r="J1220" s="1" t="s">
        <v>44</v>
      </c>
      <c r="K1220">
        <v>0.25</v>
      </c>
      <c r="L1220" t="s">
        <v>1152</v>
      </c>
      <c r="M1220">
        <v>2.7E-2</v>
      </c>
      <c r="N1220" t="s">
        <v>38</v>
      </c>
      <c r="O1220" t="s">
        <v>39</v>
      </c>
      <c r="P1220" t="s">
        <v>1908</v>
      </c>
      <c r="Q1220" t="s">
        <v>791</v>
      </c>
      <c r="R1220" t="s">
        <v>32</v>
      </c>
      <c r="S1220">
        <v>0.6</v>
      </c>
    </row>
    <row r="1221" spans="1:19" ht="27.6" hidden="1" x14ac:dyDescent="0.25">
      <c r="A1221" t="s">
        <v>3628</v>
      </c>
      <c r="B1221" t="s">
        <v>3629</v>
      </c>
      <c r="C1221" t="str">
        <f>HYPERLINK("https://www.ti.com.cn/product/cn/OPA251/samplebuy","订购和质量")</f>
        <v>订购和质量</v>
      </c>
      <c r="D1221" t="s">
        <v>56</v>
      </c>
      <c r="E1221">
        <v>1</v>
      </c>
      <c r="F1221">
        <v>2.7</v>
      </c>
      <c r="G1221">
        <v>36</v>
      </c>
      <c r="H1221">
        <v>3.5000000000000003E-2</v>
      </c>
      <c r="I1221">
        <v>0.01</v>
      </c>
      <c r="J1221" s="1" t="s">
        <v>44</v>
      </c>
      <c r="K1221">
        <v>0.25</v>
      </c>
      <c r="L1221" t="s">
        <v>1152</v>
      </c>
      <c r="M1221">
        <v>2.7E-2</v>
      </c>
      <c r="N1221" t="s">
        <v>38</v>
      </c>
      <c r="O1221" t="s">
        <v>39</v>
      </c>
      <c r="P1221" t="s">
        <v>40</v>
      </c>
      <c r="Q1221" t="s">
        <v>791</v>
      </c>
      <c r="R1221" t="s">
        <v>32</v>
      </c>
      <c r="S1221">
        <v>0.5</v>
      </c>
    </row>
    <row r="1222" spans="1:19" ht="27.6" hidden="1" x14ac:dyDescent="0.25">
      <c r="A1222" t="s">
        <v>3630</v>
      </c>
      <c r="B1222" t="s">
        <v>3631</v>
      </c>
      <c r="C1222" t="str">
        <f>HYPERLINK("https://www.ti.com.cn/product/cn/OPA2340/samplebuy","订购和质量")</f>
        <v>订购和质量</v>
      </c>
      <c r="D1222" t="s">
        <v>56</v>
      </c>
      <c r="E1222">
        <v>2</v>
      </c>
      <c r="F1222">
        <v>2.7</v>
      </c>
      <c r="G1222">
        <v>5.5</v>
      </c>
      <c r="H1222">
        <v>5.5</v>
      </c>
      <c r="I1222">
        <v>6</v>
      </c>
      <c r="J1222" s="1" t="s">
        <v>26</v>
      </c>
      <c r="K1222">
        <v>0.5</v>
      </c>
      <c r="L1222" t="s">
        <v>32</v>
      </c>
      <c r="M1222">
        <v>0.75</v>
      </c>
      <c r="N1222" t="s">
        <v>38</v>
      </c>
      <c r="O1222" t="s">
        <v>39</v>
      </c>
      <c r="P1222" t="s">
        <v>30</v>
      </c>
      <c r="Q1222" t="s">
        <v>3632</v>
      </c>
      <c r="R1222" t="s">
        <v>32</v>
      </c>
      <c r="S1222">
        <v>2.5</v>
      </c>
    </row>
    <row r="1223" spans="1:19" ht="27.6" hidden="1" x14ac:dyDescent="0.25">
      <c r="A1223" t="s">
        <v>3633</v>
      </c>
      <c r="B1223" t="s">
        <v>3634</v>
      </c>
      <c r="C1223" t="str">
        <f>HYPERLINK("https://www.ti.com.cn/product/cn/OPA4340/samplebuy","订购和质量")</f>
        <v>订购和质量</v>
      </c>
      <c r="D1223" t="s">
        <v>56</v>
      </c>
      <c r="E1223">
        <v>4</v>
      </c>
      <c r="F1223">
        <v>2.7</v>
      </c>
      <c r="G1223">
        <v>5.5</v>
      </c>
      <c r="H1223">
        <v>5.5</v>
      </c>
      <c r="I1223">
        <v>6</v>
      </c>
      <c r="J1223" s="1" t="s">
        <v>26</v>
      </c>
      <c r="K1223">
        <v>0.5</v>
      </c>
      <c r="L1223" t="s">
        <v>32</v>
      </c>
      <c r="M1223">
        <v>0.75</v>
      </c>
      <c r="N1223" t="s">
        <v>38</v>
      </c>
      <c r="O1223" t="s">
        <v>39</v>
      </c>
      <c r="P1223" t="s">
        <v>3410</v>
      </c>
      <c r="Q1223" t="s">
        <v>3635</v>
      </c>
      <c r="R1223" t="s">
        <v>32</v>
      </c>
      <c r="S1223">
        <v>2.5</v>
      </c>
    </row>
    <row r="1224" spans="1:19" ht="27.6" x14ac:dyDescent="0.25">
      <c r="A1224" t="s">
        <v>3636</v>
      </c>
      <c r="B1224" t="s">
        <v>3637</v>
      </c>
      <c r="C1224" t="str">
        <f>HYPERLINK("https://www.ti.com.cn/product/cn/LMC6442/samplebuy","订购和质量")</f>
        <v>订购和质量</v>
      </c>
      <c r="D1224" t="s">
        <v>25</v>
      </c>
      <c r="E1224">
        <v>2</v>
      </c>
      <c r="F1224">
        <v>1.8</v>
      </c>
      <c r="G1224">
        <v>11</v>
      </c>
      <c r="H1224">
        <v>0.01</v>
      </c>
      <c r="I1224">
        <v>4.1000000000000003E-3</v>
      </c>
      <c r="J1224" s="1" t="s">
        <v>44</v>
      </c>
      <c r="K1224">
        <v>3</v>
      </c>
      <c r="L1224" t="s">
        <v>313</v>
      </c>
      <c r="M1224">
        <v>9.5E-4</v>
      </c>
      <c r="N1224" t="s">
        <v>38</v>
      </c>
      <c r="O1224" t="s">
        <v>39</v>
      </c>
      <c r="P1224" t="s">
        <v>1908</v>
      </c>
      <c r="Q1224" t="s">
        <v>3037</v>
      </c>
      <c r="R1224" t="s">
        <v>32</v>
      </c>
      <c r="S1224">
        <v>0.4</v>
      </c>
    </row>
    <row r="1225" spans="1:19" ht="27.6" x14ac:dyDescent="0.25">
      <c r="A1225" t="s">
        <v>3638</v>
      </c>
      <c r="B1225" t="s">
        <v>3639</v>
      </c>
      <c r="C1225" t="str">
        <f>HYPERLINK("https://www.ti.com.cn/product/cn/TLV2731/samplebuy","订购和质量")</f>
        <v>订购和质量</v>
      </c>
      <c r="D1225" t="s">
        <v>25</v>
      </c>
      <c r="E1225">
        <v>1</v>
      </c>
      <c r="F1225">
        <v>2.7</v>
      </c>
      <c r="G1225">
        <v>10</v>
      </c>
      <c r="H1225">
        <v>2</v>
      </c>
      <c r="I1225">
        <v>1.6</v>
      </c>
      <c r="J1225" s="1" t="s">
        <v>44</v>
      </c>
      <c r="K1225">
        <v>3</v>
      </c>
      <c r="L1225" t="s">
        <v>32</v>
      </c>
      <c r="M1225">
        <v>0.85</v>
      </c>
      <c r="N1225" t="s">
        <v>38</v>
      </c>
      <c r="O1225" s="1" t="s">
        <v>2463</v>
      </c>
      <c r="P1225" t="s">
        <v>79</v>
      </c>
      <c r="Q1225" t="s">
        <v>3027</v>
      </c>
      <c r="R1225" t="s">
        <v>32</v>
      </c>
      <c r="S1225">
        <v>0.5</v>
      </c>
    </row>
    <row r="1226" spans="1:19" ht="27.6" x14ac:dyDescent="0.25">
      <c r="A1226" t="s">
        <v>3640</v>
      </c>
      <c r="B1226" t="s">
        <v>3641</v>
      </c>
      <c r="C1226" t="str">
        <f>HYPERLINK("https://www.ti.com.cn/product/cn/TLV2711/samplebuy","订购和质量")</f>
        <v>订购和质量</v>
      </c>
      <c r="D1226" t="s">
        <v>25</v>
      </c>
      <c r="E1226">
        <v>1</v>
      </c>
      <c r="F1226">
        <v>2.7</v>
      </c>
      <c r="G1226">
        <v>10</v>
      </c>
      <c r="H1226">
        <v>6.5000000000000002E-2</v>
      </c>
      <c r="I1226">
        <v>2.5000000000000001E-2</v>
      </c>
      <c r="J1226" s="1" t="s">
        <v>44</v>
      </c>
      <c r="K1226">
        <v>3</v>
      </c>
      <c r="L1226" t="s">
        <v>1152</v>
      </c>
      <c r="M1226">
        <v>1.2999999999999999E-2</v>
      </c>
      <c r="N1226" t="s">
        <v>38</v>
      </c>
      <c r="O1226" s="1" t="s">
        <v>2463</v>
      </c>
      <c r="P1226" t="s">
        <v>79</v>
      </c>
      <c r="Q1226" t="s">
        <v>3027</v>
      </c>
      <c r="R1226" t="s">
        <v>32</v>
      </c>
      <c r="S1226">
        <v>0.5</v>
      </c>
    </row>
    <row r="1227" spans="1:19" ht="27.6" x14ac:dyDescent="0.25">
      <c r="A1227" t="s">
        <v>3642</v>
      </c>
      <c r="B1227" t="s">
        <v>3643</v>
      </c>
      <c r="C1227" t="str">
        <f>HYPERLINK("https://www.ti.com.cn/product/cn/TLV2721/samplebuy","订购和质量")</f>
        <v>订购和质量</v>
      </c>
      <c r="D1227" t="s">
        <v>25</v>
      </c>
      <c r="E1227">
        <v>1</v>
      </c>
      <c r="F1227">
        <v>2.7</v>
      </c>
      <c r="G1227">
        <v>10</v>
      </c>
      <c r="H1227">
        <v>0.51</v>
      </c>
      <c r="I1227">
        <v>0.25</v>
      </c>
      <c r="J1227" s="1" t="s">
        <v>44</v>
      </c>
      <c r="K1227">
        <v>3</v>
      </c>
      <c r="L1227" t="s">
        <v>32</v>
      </c>
      <c r="M1227">
        <v>0.11</v>
      </c>
      <c r="N1227" t="s">
        <v>38</v>
      </c>
      <c r="O1227" s="1" t="s">
        <v>2463</v>
      </c>
      <c r="P1227" t="s">
        <v>79</v>
      </c>
      <c r="Q1227" t="s">
        <v>3027</v>
      </c>
      <c r="R1227" t="s">
        <v>32</v>
      </c>
      <c r="S1227">
        <v>1</v>
      </c>
    </row>
    <row r="1228" spans="1:19" ht="27.6" hidden="1" x14ac:dyDescent="0.25">
      <c r="A1228" t="s">
        <v>3644</v>
      </c>
      <c r="B1228" t="s">
        <v>3645</v>
      </c>
      <c r="C1228" t="str">
        <f>HYPERLINK("https://www.ti.com.cn/product/cn/OPA336/samplebuy","订购和质量")</f>
        <v>订购和质量</v>
      </c>
      <c r="D1228" t="s">
        <v>56</v>
      </c>
      <c r="E1228">
        <v>1</v>
      </c>
      <c r="F1228">
        <v>2.2999999999999998</v>
      </c>
      <c r="G1228">
        <v>5.5</v>
      </c>
      <c r="H1228">
        <v>0.1</v>
      </c>
      <c r="I1228">
        <v>0.03</v>
      </c>
      <c r="J1228" s="1" t="s">
        <v>44</v>
      </c>
      <c r="K1228">
        <v>0.125</v>
      </c>
      <c r="L1228" t="s">
        <v>32</v>
      </c>
      <c r="M1228">
        <v>0.02</v>
      </c>
      <c r="N1228" t="s">
        <v>38</v>
      </c>
      <c r="O1228" t="s">
        <v>39</v>
      </c>
      <c r="P1228" t="s">
        <v>182</v>
      </c>
      <c r="Q1228" t="s">
        <v>774</v>
      </c>
      <c r="R1228" t="s">
        <v>32</v>
      </c>
      <c r="S1228">
        <v>1.5</v>
      </c>
    </row>
    <row r="1229" spans="1:19" ht="27.6" hidden="1" x14ac:dyDescent="0.25">
      <c r="A1229" t="s">
        <v>3646</v>
      </c>
      <c r="B1229" t="s">
        <v>3647</v>
      </c>
      <c r="C1229" t="str">
        <f>HYPERLINK("https://www.ti.com.cn/product/cn/OPA4336/samplebuy","订购和质量")</f>
        <v>订购和质量</v>
      </c>
      <c r="D1229" t="s">
        <v>56</v>
      </c>
      <c r="E1229">
        <v>4</v>
      </c>
      <c r="F1229">
        <v>2.2999999999999998</v>
      </c>
      <c r="G1229">
        <v>5.5</v>
      </c>
      <c r="H1229">
        <v>0.1</v>
      </c>
      <c r="I1229">
        <v>0.03</v>
      </c>
      <c r="J1229" s="1" t="s">
        <v>44</v>
      </c>
      <c r="K1229">
        <v>0.5</v>
      </c>
      <c r="L1229" t="s">
        <v>32</v>
      </c>
      <c r="M1229">
        <v>0.02</v>
      </c>
      <c r="N1229" t="s">
        <v>38</v>
      </c>
      <c r="O1229" t="s">
        <v>39</v>
      </c>
      <c r="P1229" t="s">
        <v>1741</v>
      </c>
      <c r="Q1229" t="s">
        <v>2063</v>
      </c>
      <c r="R1229" t="s">
        <v>32</v>
      </c>
      <c r="S1229">
        <v>1.5</v>
      </c>
    </row>
    <row r="1230" spans="1:19" ht="27.6" hidden="1" x14ac:dyDescent="0.25">
      <c r="A1230" t="s">
        <v>3648</v>
      </c>
      <c r="B1230" t="s">
        <v>3649</v>
      </c>
      <c r="C1230" t="str">
        <f>HYPERLINK("https://www.ti.com.cn/product/cn/OPA548/samplebuy","订购和质量")</f>
        <v>订购和质量</v>
      </c>
      <c r="D1230" t="s">
        <v>385</v>
      </c>
      <c r="E1230">
        <v>1</v>
      </c>
      <c r="F1230">
        <v>8</v>
      </c>
      <c r="G1230">
        <v>60</v>
      </c>
      <c r="H1230">
        <v>1</v>
      </c>
      <c r="I1230">
        <v>10</v>
      </c>
      <c r="J1230" t="s">
        <v>127</v>
      </c>
      <c r="K1230">
        <v>10</v>
      </c>
      <c r="L1230" s="1" t="s">
        <v>691</v>
      </c>
      <c r="M1230">
        <v>17</v>
      </c>
      <c r="N1230" t="s">
        <v>38</v>
      </c>
      <c r="O1230" t="s">
        <v>39</v>
      </c>
      <c r="P1230" t="s">
        <v>3009</v>
      </c>
      <c r="Q1230" t="s">
        <v>3650</v>
      </c>
      <c r="R1230" t="s">
        <v>32</v>
      </c>
      <c r="S1230">
        <v>30</v>
      </c>
    </row>
    <row r="1231" spans="1:19" ht="27.6" hidden="1" x14ac:dyDescent="0.25">
      <c r="A1231" t="s">
        <v>3651</v>
      </c>
      <c r="B1231" t="s">
        <v>3652</v>
      </c>
      <c r="C1231" t="str">
        <f>HYPERLINK("https://www.ti.com.cn/product/cn/OPA2336/samplebuy","订购和质量")</f>
        <v>订购和质量</v>
      </c>
      <c r="D1231" t="s">
        <v>56</v>
      </c>
      <c r="E1231">
        <v>2</v>
      </c>
      <c r="F1231">
        <v>2.2999999999999998</v>
      </c>
      <c r="G1231">
        <v>5.5</v>
      </c>
      <c r="H1231">
        <v>0.1</v>
      </c>
      <c r="I1231">
        <v>0.03</v>
      </c>
      <c r="J1231" s="1" t="s">
        <v>44</v>
      </c>
      <c r="K1231">
        <v>0.125</v>
      </c>
      <c r="L1231" t="s">
        <v>32</v>
      </c>
      <c r="M1231">
        <v>0.02</v>
      </c>
      <c r="N1231" t="s">
        <v>38</v>
      </c>
      <c r="O1231" t="s">
        <v>39</v>
      </c>
      <c r="P1231" t="s">
        <v>30</v>
      </c>
      <c r="Q1231" t="s">
        <v>742</v>
      </c>
      <c r="R1231" t="s">
        <v>32</v>
      </c>
      <c r="S1231">
        <v>1.5</v>
      </c>
    </row>
    <row r="1232" spans="1:19" ht="27.6" hidden="1" x14ac:dyDescent="0.25">
      <c r="A1232" t="s">
        <v>3653</v>
      </c>
      <c r="B1232" t="s">
        <v>3654</v>
      </c>
      <c r="C1232" t="str">
        <f>HYPERLINK("https://www.ti.com.cn/product/cn/OPA547/samplebuy","订购和质量")</f>
        <v>订购和质量</v>
      </c>
      <c r="D1232" t="s">
        <v>385</v>
      </c>
      <c r="E1232">
        <v>1</v>
      </c>
      <c r="F1232">
        <v>8</v>
      </c>
      <c r="G1232">
        <v>60</v>
      </c>
      <c r="H1232">
        <v>1</v>
      </c>
      <c r="I1232">
        <v>6</v>
      </c>
      <c r="J1232" t="s">
        <v>127</v>
      </c>
      <c r="K1232">
        <v>5</v>
      </c>
      <c r="L1232" s="1" t="s">
        <v>691</v>
      </c>
      <c r="M1232">
        <v>10</v>
      </c>
      <c r="N1232" t="s">
        <v>38</v>
      </c>
      <c r="O1232" t="s">
        <v>39</v>
      </c>
      <c r="P1232" t="s">
        <v>3009</v>
      </c>
      <c r="Q1232" t="s">
        <v>3655</v>
      </c>
      <c r="R1232" t="s">
        <v>32</v>
      </c>
      <c r="S1232">
        <v>25</v>
      </c>
    </row>
    <row r="1233" spans="1:19" ht="27.6" hidden="1" x14ac:dyDescent="0.25">
      <c r="A1233" t="s">
        <v>3656</v>
      </c>
      <c r="B1233" t="s">
        <v>3657</v>
      </c>
      <c r="C1233" t="str">
        <f>HYPERLINK("https://www.ti.com.cn/product/cn/TLV2442M/samplebuy","订购和质量")</f>
        <v>订购和质量</v>
      </c>
      <c r="D1233" t="s">
        <v>56</v>
      </c>
      <c r="E1233">
        <v>2</v>
      </c>
      <c r="F1233">
        <v>2.7</v>
      </c>
      <c r="G1233">
        <v>10</v>
      </c>
      <c r="H1233">
        <v>5.1999999999999998E-2</v>
      </c>
      <c r="I1233">
        <v>0.02</v>
      </c>
      <c r="J1233" s="1" t="s">
        <v>44</v>
      </c>
      <c r="K1233">
        <v>2</v>
      </c>
      <c r="L1233" t="s">
        <v>32</v>
      </c>
      <c r="M1233">
        <v>0.1</v>
      </c>
      <c r="N1233" t="s">
        <v>1108</v>
      </c>
      <c r="O1233" t="s">
        <v>100</v>
      </c>
      <c r="P1233" t="s">
        <v>2531</v>
      </c>
      <c r="Q1233" t="s">
        <v>3658</v>
      </c>
      <c r="R1233" t="s">
        <v>32</v>
      </c>
      <c r="S1233">
        <v>2</v>
      </c>
    </row>
    <row r="1234" spans="1:19" ht="27.6" hidden="1" x14ac:dyDescent="0.25">
      <c r="A1234" t="s">
        <v>3659</v>
      </c>
      <c r="B1234" t="s">
        <v>3657</v>
      </c>
      <c r="C1234" t="str">
        <f>HYPERLINK("https://www.ti.com.cn/product/cn/TLV2442AM/samplebuy","订购和质量")</f>
        <v>订购和质量</v>
      </c>
      <c r="D1234" t="s">
        <v>56</v>
      </c>
      <c r="E1234">
        <v>2</v>
      </c>
      <c r="F1234">
        <v>2.7</v>
      </c>
      <c r="G1234">
        <v>10</v>
      </c>
      <c r="H1234">
        <v>5.1999999999999998E-2</v>
      </c>
      <c r="I1234">
        <v>0.02</v>
      </c>
      <c r="J1234" s="1" t="s">
        <v>44</v>
      </c>
      <c r="K1234">
        <v>0.95</v>
      </c>
      <c r="L1234" t="s">
        <v>32</v>
      </c>
      <c r="M1234">
        <v>0.1</v>
      </c>
      <c r="N1234" t="s">
        <v>1108</v>
      </c>
      <c r="O1234" t="s">
        <v>100</v>
      </c>
      <c r="P1234" t="s">
        <v>2531</v>
      </c>
      <c r="Q1234" t="s">
        <v>3660</v>
      </c>
      <c r="R1234" t="s">
        <v>32</v>
      </c>
      <c r="S1234">
        <v>2</v>
      </c>
    </row>
    <row r="1235" spans="1:19" ht="27.6" x14ac:dyDescent="0.25">
      <c r="A1235" t="s">
        <v>3661</v>
      </c>
      <c r="B1235" t="s">
        <v>3662</v>
      </c>
      <c r="C1235" t="str">
        <f>HYPERLINK("https://www.ti.com.cn/product/cn/OPA2244/samplebuy","订购和质量")</f>
        <v>订购和质量</v>
      </c>
      <c r="D1235" t="s">
        <v>25</v>
      </c>
      <c r="E1235">
        <v>2</v>
      </c>
      <c r="F1235">
        <v>2.2000000000000002</v>
      </c>
      <c r="G1235">
        <v>36</v>
      </c>
      <c r="H1235">
        <v>0.43</v>
      </c>
      <c r="I1235">
        <v>0.1</v>
      </c>
      <c r="J1235" s="1" t="s">
        <v>44</v>
      </c>
      <c r="K1235">
        <v>1.5</v>
      </c>
      <c r="L1235" t="s">
        <v>32</v>
      </c>
      <c r="M1235">
        <v>0.04</v>
      </c>
      <c r="N1235" t="s">
        <v>38</v>
      </c>
      <c r="O1235" t="s">
        <v>39</v>
      </c>
      <c r="P1235" t="s">
        <v>1530</v>
      </c>
      <c r="Q1235" t="s">
        <v>2481</v>
      </c>
      <c r="R1235" t="s">
        <v>32</v>
      </c>
      <c r="S1235">
        <v>4</v>
      </c>
    </row>
    <row r="1236" spans="1:19" ht="41.4" x14ac:dyDescent="0.25">
      <c r="A1236" t="s">
        <v>3663</v>
      </c>
      <c r="B1236" t="s">
        <v>3664</v>
      </c>
      <c r="C1236" t="str">
        <f>HYPERLINK("https://www.ti.com.cn/product/cn/TLV2432/samplebuy","订购和质量")</f>
        <v>订购和质量</v>
      </c>
      <c r="D1236" t="s">
        <v>25</v>
      </c>
      <c r="E1236">
        <v>2</v>
      </c>
      <c r="F1236">
        <v>2.7</v>
      </c>
      <c r="G1236">
        <v>10</v>
      </c>
      <c r="H1236">
        <v>0.5</v>
      </c>
      <c r="I1236">
        <v>0.25</v>
      </c>
      <c r="J1236" s="1" t="s">
        <v>44</v>
      </c>
      <c r="K1236">
        <v>2</v>
      </c>
      <c r="L1236" t="s">
        <v>32</v>
      </c>
      <c r="M1236">
        <v>0.1</v>
      </c>
      <c r="N1236" t="s">
        <v>38</v>
      </c>
      <c r="O1236" s="1" t="s">
        <v>3665</v>
      </c>
      <c r="P1236" t="s">
        <v>40</v>
      </c>
      <c r="Q1236" t="s">
        <v>3666</v>
      </c>
      <c r="R1236" t="s">
        <v>32</v>
      </c>
      <c r="S1236">
        <v>2</v>
      </c>
    </row>
    <row r="1237" spans="1:19" ht="41.4" hidden="1" x14ac:dyDescent="0.25">
      <c r="A1237" t="s">
        <v>3667</v>
      </c>
      <c r="B1237" t="s">
        <v>3657</v>
      </c>
      <c r="C1237" t="str">
        <f>HYPERLINK("https://www.ti.com.cn/product/cn/TLV2442/samplebuy","订购和质量")</f>
        <v>订购和质量</v>
      </c>
      <c r="D1237" t="s">
        <v>56</v>
      </c>
      <c r="E1237">
        <v>2</v>
      </c>
      <c r="F1237">
        <v>2.7</v>
      </c>
      <c r="G1237">
        <v>10</v>
      </c>
      <c r="H1237">
        <v>5.1999999999999998E-2</v>
      </c>
      <c r="I1237">
        <v>0.02</v>
      </c>
      <c r="J1237" s="1" t="s">
        <v>44</v>
      </c>
      <c r="K1237">
        <v>2</v>
      </c>
      <c r="L1237" t="s">
        <v>32</v>
      </c>
      <c r="M1237">
        <v>0.1</v>
      </c>
      <c r="N1237" s="1" t="s">
        <v>3668</v>
      </c>
      <c r="O1237" s="1" t="s">
        <v>3669</v>
      </c>
      <c r="P1237" t="s">
        <v>1508</v>
      </c>
      <c r="Q1237" t="s">
        <v>3670</v>
      </c>
      <c r="R1237" t="s">
        <v>32</v>
      </c>
      <c r="S1237">
        <v>2</v>
      </c>
    </row>
    <row r="1238" spans="1:19" ht="27.6" hidden="1" x14ac:dyDescent="0.25">
      <c r="A1238" t="s">
        <v>3671</v>
      </c>
      <c r="B1238" t="s">
        <v>3672</v>
      </c>
      <c r="C1238" t="str">
        <f>HYPERLINK("https://www.ti.com.cn/product/cn/TLV2442A/samplebuy","订购和质量")</f>
        <v>订购和质量</v>
      </c>
      <c r="D1238" t="s">
        <v>56</v>
      </c>
      <c r="E1238">
        <v>2</v>
      </c>
      <c r="F1238">
        <v>2.7</v>
      </c>
      <c r="G1238">
        <v>10</v>
      </c>
      <c r="H1238">
        <v>5.1999999999999998E-2</v>
      </c>
      <c r="I1238">
        <v>0.02</v>
      </c>
      <c r="J1238" s="1" t="s">
        <v>44</v>
      </c>
      <c r="K1238">
        <v>0.95</v>
      </c>
      <c r="L1238" t="s">
        <v>32</v>
      </c>
      <c r="M1238">
        <v>0.1</v>
      </c>
      <c r="N1238" s="1" t="s">
        <v>3668</v>
      </c>
      <c r="O1238" s="1" t="s">
        <v>1276</v>
      </c>
      <c r="P1238" t="s">
        <v>1508</v>
      </c>
      <c r="Q1238" t="s">
        <v>3673</v>
      </c>
      <c r="R1238" t="s">
        <v>32</v>
      </c>
      <c r="S1238">
        <v>2</v>
      </c>
    </row>
    <row r="1239" spans="1:19" ht="27.6" x14ac:dyDescent="0.25">
      <c r="A1239" t="s">
        <v>3674</v>
      </c>
      <c r="B1239" t="s">
        <v>3675</v>
      </c>
      <c r="C1239" t="str">
        <f>HYPERLINK("https://www.ti.com.cn/product/cn/TLV2432A/samplebuy","订购和质量")</f>
        <v>订购和质量</v>
      </c>
      <c r="D1239" t="s">
        <v>25</v>
      </c>
      <c r="E1239">
        <v>2</v>
      </c>
      <c r="F1239">
        <v>2.7</v>
      </c>
      <c r="G1239">
        <v>10</v>
      </c>
      <c r="H1239">
        <v>0.5</v>
      </c>
      <c r="I1239">
        <v>0.25</v>
      </c>
      <c r="J1239" s="1" t="s">
        <v>44</v>
      </c>
      <c r="K1239">
        <v>0.95</v>
      </c>
      <c r="L1239" t="s">
        <v>32</v>
      </c>
      <c r="M1239">
        <v>0.1</v>
      </c>
      <c r="N1239" t="s">
        <v>38</v>
      </c>
      <c r="O1239" s="1" t="s">
        <v>1276</v>
      </c>
      <c r="P1239" t="s">
        <v>1508</v>
      </c>
      <c r="Q1239" t="s">
        <v>3676</v>
      </c>
      <c r="R1239" t="s">
        <v>32</v>
      </c>
      <c r="S1239">
        <v>2</v>
      </c>
    </row>
    <row r="1240" spans="1:19" ht="27.6" hidden="1" x14ac:dyDescent="0.25">
      <c r="A1240" t="s">
        <v>3677</v>
      </c>
      <c r="B1240" t="s">
        <v>3619</v>
      </c>
      <c r="C1240" t="str">
        <f>HYPERLINK("https://www.ti.com.cn/product/cn/TLC4502/samplebuy","订购和质量")</f>
        <v>订购和质量</v>
      </c>
      <c r="D1240" t="s">
        <v>56</v>
      </c>
      <c r="E1240">
        <v>2</v>
      </c>
      <c r="F1240">
        <v>4</v>
      </c>
      <c r="G1240">
        <v>6</v>
      </c>
      <c r="H1240">
        <v>4.7</v>
      </c>
      <c r="I1240">
        <v>2.5</v>
      </c>
      <c r="J1240" s="1" t="s">
        <v>44</v>
      </c>
      <c r="K1240">
        <v>0.1</v>
      </c>
      <c r="L1240" t="s">
        <v>87</v>
      </c>
      <c r="M1240">
        <v>1</v>
      </c>
      <c r="N1240" t="s">
        <v>38</v>
      </c>
      <c r="O1240" s="1" t="s">
        <v>2778</v>
      </c>
      <c r="P1240" t="s">
        <v>40</v>
      </c>
      <c r="Q1240" t="s">
        <v>3678</v>
      </c>
      <c r="R1240" t="s">
        <v>32</v>
      </c>
      <c r="S1240">
        <v>1</v>
      </c>
    </row>
    <row r="1241" spans="1:19" hidden="1" x14ac:dyDescent="0.25">
      <c r="A1241" t="s">
        <v>3679</v>
      </c>
      <c r="B1241" t="s">
        <v>3680</v>
      </c>
      <c r="C1241" t="str">
        <f>HYPERLINK("https://www.ti.com.cn/product/cn/OPA2237/samplebuy","订购和质量")</f>
        <v>订购和质量</v>
      </c>
      <c r="D1241" t="s">
        <v>56</v>
      </c>
      <c r="E1241">
        <v>2</v>
      </c>
      <c r="F1241">
        <v>2.7</v>
      </c>
      <c r="G1241">
        <v>36</v>
      </c>
      <c r="H1241">
        <v>1.5</v>
      </c>
      <c r="I1241">
        <v>0.5</v>
      </c>
      <c r="J1241" t="s">
        <v>127</v>
      </c>
      <c r="K1241">
        <v>0.95</v>
      </c>
      <c r="L1241" t="s">
        <v>32</v>
      </c>
      <c r="M1241">
        <v>0.2</v>
      </c>
      <c r="N1241" t="s">
        <v>38</v>
      </c>
      <c r="O1241" t="s">
        <v>39</v>
      </c>
      <c r="P1241" t="s">
        <v>30</v>
      </c>
      <c r="Q1241" t="s">
        <v>3681</v>
      </c>
      <c r="R1241" t="s">
        <v>32</v>
      </c>
      <c r="S1241">
        <v>2.5</v>
      </c>
    </row>
    <row r="1242" spans="1:19" ht="27.6" x14ac:dyDescent="0.25">
      <c r="A1242" t="s">
        <v>3682</v>
      </c>
      <c r="B1242" t="s">
        <v>3683</v>
      </c>
      <c r="C1242" t="str">
        <f>HYPERLINK("https://www.ti.com.cn/product/cn/OPA134/samplebuy","订购和质量")</f>
        <v>订购和质量</v>
      </c>
      <c r="D1242" s="1" t="s">
        <v>751</v>
      </c>
      <c r="E1242">
        <v>1</v>
      </c>
      <c r="F1242">
        <v>5</v>
      </c>
      <c r="G1242">
        <v>36</v>
      </c>
      <c r="H1242">
        <v>8</v>
      </c>
      <c r="I1242">
        <v>20</v>
      </c>
      <c r="J1242" t="s">
        <v>36</v>
      </c>
      <c r="K1242">
        <v>2</v>
      </c>
      <c r="L1242" s="1" t="s">
        <v>205</v>
      </c>
      <c r="M1242">
        <v>4</v>
      </c>
      <c r="N1242" t="s">
        <v>38</v>
      </c>
      <c r="O1242" t="s">
        <v>39</v>
      </c>
      <c r="P1242" t="s">
        <v>1908</v>
      </c>
      <c r="Q1242" t="s">
        <v>742</v>
      </c>
      <c r="R1242" t="s">
        <v>32</v>
      </c>
      <c r="S1242">
        <v>2</v>
      </c>
    </row>
    <row r="1243" spans="1:19" ht="27.6" x14ac:dyDescent="0.25">
      <c r="A1243" t="s">
        <v>3684</v>
      </c>
      <c r="B1243" t="s">
        <v>3685</v>
      </c>
      <c r="C1243" t="str">
        <f>HYPERLINK("https://www.ti.com.cn/product/cn/OPA2134/samplebuy","订购和质量")</f>
        <v>订购和质量</v>
      </c>
      <c r="D1243" s="1" t="s">
        <v>751</v>
      </c>
      <c r="E1243">
        <v>2</v>
      </c>
      <c r="F1243">
        <v>5</v>
      </c>
      <c r="G1243">
        <v>36</v>
      </c>
      <c r="H1243">
        <v>8</v>
      </c>
      <c r="I1243">
        <v>20</v>
      </c>
      <c r="J1243" t="s">
        <v>36</v>
      </c>
      <c r="K1243">
        <v>2</v>
      </c>
      <c r="L1243" s="1" t="s">
        <v>205</v>
      </c>
      <c r="M1243">
        <v>4</v>
      </c>
      <c r="N1243" t="s">
        <v>38</v>
      </c>
      <c r="O1243" t="s">
        <v>39</v>
      </c>
      <c r="P1243" t="s">
        <v>1908</v>
      </c>
      <c r="Q1243" t="s">
        <v>3686</v>
      </c>
      <c r="R1243" t="s">
        <v>32</v>
      </c>
      <c r="S1243">
        <v>2</v>
      </c>
    </row>
    <row r="1244" spans="1:19" ht="27.6" x14ac:dyDescent="0.25">
      <c r="A1244" t="s">
        <v>3687</v>
      </c>
      <c r="B1244" t="s">
        <v>3688</v>
      </c>
      <c r="C1244" t="str">
        <f>HYPERLINK("https://www.ti.com.cn/product/cn/LMC6036/samplebuy","订购和质量")</f>
        <v>订购和质量</v>
      </c>
      <c r="D1244" t="s">
        <v>25</v>
      </c>
      <c r="E1244">
        <v>4</v>
      </c>
      <c r="F1244">
        <v>2</v>
      </c>
      <c r="G1244">
        <v>15.5</v>
      </c>
      <c r="H1244">
        <v>1.4</v>
      </c>
      <c r="I1244">
        <v>1.5</v>
      </c>
      <c r="J1244" s="1" t="s">
        <v>44</v>
      </c>
      <c r="K1244">
        <v>5</v>
      </c>
      <c r="L1244" t="s">
        <v>32</v>
      </c>
      <c r="M1244">
        <v>0.4</v>
      </c>
      <c r="N1244" t="s">
        <v>38</v>
      </c>
      <c r="O1244" t="s">
        <v>39</v>
      </c>
      <c r="P1244" t="s">
        <v>201</v>
      </c>
      <c r="Q1244" t="s">
        <v>3037</v>
      </c>
      <c r="R1244" t="s">
        <v>32</v>
      </c>
      <c r="S1244">
        <v>2.2999999999999998</v>
      </c>
    </row>
    <row r="1245" spans="1:19" ht="27.6" x14ac:dyDescent="0.25">
      <c r="A1245" t="s">
        <v>3689</v>
      </c>
      <c r="B1245" t="s">
        <v>3690</v>
      </c>
      <c r="C1245" t="str">
        <f>HYPERLINK("https://www.ti.com.cn/product/cn/LMC6035/samplebuy","订购和质量")</f>
        <v>订购和质量</v>
      </c>
      <c r="D1245" t="s">
        <v>25</v>
      </c>
      <c r="E1245">
        <v>2</v>
      </c>
      <c r="F1245">
        <v>2</v>
      </c>
      <c r="G1245">
        <v>15.5</v>
      </c>
      <c r="H1245">
        <v>1.4</v>
      </c>
      <c r="I1245">
        <v>1.5</v>
      </c>
      <c r="J1245" s="1" t="s">
        <v>44</v>
      </c>
      <c r="K1245">
        <v>5</v>
      </c>
      <c r="L1245" t="s">
        <v>188</v>
      </c>
      <c r="M1245">
        <v>0.4</v>
      </c>
      <c r="N1245" t="s">
        <v>38</v>
      </c>
      <c r="O1245" t="s">
        <v>39</v>
      </c>
      <c r="P1245" t="s">
        <v>1832</v>
      </c>
      <c r="Q1245" t="s">
        <v>3691</v>
      </c>
      <c r="R1245" t="s">
        <v>32</v>
      </c>
      <c r="S1245">
        <v>2.2999999999999998</v>
      </c>
    </row>
    <row r="1246" spans="1:19" hidden="1" x14ac:dyDescent="0.25">
      <c r="A1246" t="s">
        <v>3692</v>
      </c>
      <c r="B1246" t="s">
        <v>3693</v>
      </c>
      <c r="C1246" t="str">
        <f>HYPERLINK("https://www.ti.com.cn/product/cn/OPA237/samplebuy","订购和质量")</f>
        <v>订购和质量</v>
      </c>
      <c r="D1246" t="s">
        <v>56</v>
      </c>
      <c r="E1246">
        <v>1</v>
      </c>
      <c r="F1246">
        <v>2.7</v>
      </c>
      <c r="G1246">
        <v>36</v>
      </c>
      <c r="H1246">
        <v>1.5</v>
      </c>
      <c r="I1246">
        <v>0.5</v>
      </c>
      <c r="J1246" t="s">
        <v>127</v>
      </c>
      <c r="K1246">
        <v>0.95</v>
      </c>
      <c r="L1246" t="s">
        <v>32</v>
      </c>
      <c r="M1246">
        <v>0.2</v>
      </c>
      <c r="N1246" t="s">
        <v>38</v>
      </c>
      <c r="O1246" t="s">
        <v>3694</v>
      </c>
      <c r="P1246" t="s">
        <v>182</v>
      </c>
      <c r="Q1246" t="s">
        <v>1979</v>
      </c>
      <c r="R1246" t="s">
        <v>32</v>
      </c>
      <c r="S1246">
        <v>2.5</v>
      </c>
    </row>
    <row r="1247" spans="1:19" hidden="1" x14ac:dyDescent="0.25">
      <c r="A1247" t="s">
        <v>3695</v>
      </c>
      <c r="B1247" t="s">
        <v>2805</v>
      </c>
      <c r="C1247" t="str">
        <f>HYPERLINK("https://www.ti.com.cn/product/cn/LM6172QML/samplebuy","订购和质量")</f>
        <v>订购和质量</v>
      </c>
      <c r="D1247" t="s">
        <v>50</v>
      </c>
      <c r="E1247">
        <v>2</v>
      </c>
      <c r="F1247">
        <v>5.5</v>
      </c>
      <c r="G1247">
        <v>36</v>
      </c>
      <c r="H1247">
        <v>100</v>
      </c>
      <c r="I1247">
        <v>3000</v>
      </c>
      <c r="J1247" t="s">
        <v>36</v>
      </c>
      <c r="K1247">
        <v>1.5</v>
      </c>
      <c r="L1247" t="s">
        <v>32</v>
      </c>
      <c r="M1247">
        <v>2.2999999999999998</v>
      </c>
      <c r="N1247" t="s">
        <v>1108</v>
      </c>
      <c r="O1247" t="s">
        <v>100</v>
      </c>
      <c r="P1247" t="s">
        <v>2806</v>
      </c>
      <c r="Q1247" t="s">
        <v>2518</v>
      </c>
      <c r="R1247" t="s">
        <v>32</v>
      </c>
      <c r="S1247">
        <v>6</v>
      </c>
    </row>
    <row r="1248" spans="1:19" ht="27.6" x14ac:dyDescent="0.25">
      <c r="A1248" t="s">
        <v>3696</v>
      </c>
      <c r="B1248" t="s">
        <v>3697</v>
      </c>
      <c r="C1248" t="str">
        <f>HYPERLINK("https://www.ti.com.cn/product/cn/LM7301/samplebuy","订购和质量")</f>
        <v>订购和质量</v>
      </c>
      <c r="D1248" t="s">
        <v>25</v>
      </c>
      <c r="E1248">
        <v>1</v>
      </c>
      <c r="F1248">
        <v>2.2000000000000002</v>
      </c>
      <c r="G1248">
        <v>30</v>
      </c>
      <c r="H1248">
        <v>4</v>
      </c>
      <c r="I1248">
        <v>1.25</v>
      </c>
      <c r="J1248" s="1" t="s">
        <v>26</v>
      </c>
      <c r="K1248">
        <v>6</v>
      </c>
      <c r="L1248" t="s">
        <v>32</v>
      </c>
      <c r="M1248">
        <v>0.6</v>
      </c>
      <c r="N1248" t="s">
        <v>38</v>
      </c>
      <c r="O1248" t="s">
        <v>39</v>
      </c>
      <c r="P1248" t="s">
        <v>182</v>
      </c>
      <c r="Q1248" t="s">
        <v>3698</v>
      </c>
      <c r="R1248" t="s">
        <v>32</v>
      </c>
      <c r="S1248">
        <v>2</v>
      </c>
    </row>
    <row r="1249" spans="1:19" ht="27.6" x14ac:dyDescent="0.25">
      <c r="A1249" t="s">
        <v>3699</v>
      </c>
      <c r="B1249" t="s">
        <v>3700</v>
      </c>
      <c r="C1249" t="str">
        <f>HYPERLINK("https://www.ti.com.cn/product/cn/TLV2231/samplebuy","订购和质量")</f>
        <v>订购和质量</v>
      </c>
      <c r="D1249" t="s">
        <v>25</v>
      </c>
      <c r="E1249">
        <v>1</v>
      </c>
      <c r="F1249">
        <v>2.7</v>
      </c>
      <c r="G1249">
        <v>10</v>
      </c>
      <c r="H1249">
        <v>2</v>
      </c>
      <c r="I1249">
        <v>1.6</v>
      </c>
      <c r="J1249" s="1" t="s">
        <v>44</v>
      </c>
      <c r="K1249">
        <v>3</v>
      </c>
      <c r="L1249" t="s">
        <v>32</v>
      </c>
      <c r="M1249">
        <v>0.85</v>
      </c>
      <c r="N1249" t="s">
        <v>38</v>
      </c>
      <c r="O1249" s="1" t="s">
        <v>2463</v>
      </c>
      <c r="P1249" t="s">
        <v>79</v>
      </c>
      <c r="Q1249" t="s">
        <v>2424</v>
      </c>
      <c r="R1249" t="s">
        <v>32</v>
      </c>
      <c r="S1249">
        <v>1</v>
      </c>
    </row>
    <row r="1250" spans="1:19" ht="27.6" x14ac:dyDescent="0.25">
      <c r="A1250" t="s">
        <v>3701</v>
      </c>
      <c r="B1250" t="s">
        <v>3702</v>
      </c>
      <c r="C1250" t="str">
        <f>HYPERLINK("https://www.ti.com.cn/product/cn/TLV2221/samplebuy","订购和质量")</f>
        <v>订购和质量</v>
      </c>
      <c r="D1250" t="s">
        <v>25</v>
      </c>
      <c r="E1250">
        <v>1</v>
      </c>
      <c r="F1250">
        <v>2.7</v>
      </c>
      <c r="G1250">
        <v>10</v>
      </c>
      <c r="H1250">
        <v>0.51</v>
      </c>
      <c r="I1250">
        <v>0.18</v>
      </c>
      <c r="J1250" s="1" t="s">
        <v>44</v>
      </c>
      <c r="K1250">
        <v>3</v>
      </c>
      <c r="L1250" t="s">
        <v>32</v>
      </c>
      <c r="M1250">
        <v>5.5E-2</v>
      </c>
      <c r="N1250" t="s">
        <v>38</v>
      </c>
      <c r="O1250" s="1" t="s">
        <v>2463</v>
      </c>
      <c r="P1250" t="s">
        <v>79</v>
      </c>
      <c r="Q1250" t="s">
        <v>2424</v>
      </c>
      <c r="R1250" t="s">
        <v>32</v>
      </c>
      <c r="S1250">
        <v>1</v>
      </c>
    </row>
    <row r="1251" spans="1:19" hidden="1" x14ac:dyDescent="0.25">
      <c r="A1251" t="s">
        <v>3703</v>
      </c>
      <c r="B1251" t="s">
        <v>2715</v>
      </c>
      <c r="C1251" t="str">
        <f>HYPERLINK("https://www.ti.com.cn/product/cn/LM7171QML/samplebuy","订购和质量")</f>
        <v>订购和质量</v>
      </c>
      <c r="D1251" t="s">
        <v>50</v>
      </c>
      <c r="E1251">
        <v>1</v>
      </c>
      <c r="F1251">
        <v>5.5</v>
      </c>
      <c r="G1251">
        <v>36</v>
      </c>
      <c r="H1251">
        <v>200</v>
      </c>
      <c r="I1251">
        <v>4100</v>
      </c>
      <c r="J1251" t="s">
        <v>36</v>
      </c>
      <c r="K1251">
        <v>1</v>
      </c>
      <c r="L1251" t="s">
        <v>313</v>
      </c>
      <c r="M1251">
        <v>6.5</v>
      </c>
      <c r="N1251" t="s">
        <v>1108</v>
      </c>
      <c r="O1251" t="s">
        <v>100</v>
      </c>
      <c r="P1251" t="s">
        <v>2109</v>
      </c>
      <c r="Q1251" t="s">
        <v>2518</v>
      </c>
      <c r="R1251" t="s">
        <v>32</v>
      </c>
      <c r="S1251">
        <v>35</v>
      </c>
    </row>
    <row r="1252" spans="1:19" ht="27.6" x14ac:dyDescent="0.25">
      <c r="A1252" t="s">
        <v>3704</v>
      </c>
      <c r="B1252" t="s">
        <v>3705</v>
      </c>
      <c r="C1252" t="str">
        <f>HYPERLINK("https://www.ti.com.cn/product/cn/TLV2211/samplebuy","订购和质量")</f>
        <v>订购和质量</v>
      </c>
      <c r="D1252" t="s">
        <v>25</v>
      </c>
      <c r="E1252">
        <v>1</v>
      </c>
      <c r="F1252">
        <v>2.7</v>
      </c>
      <c r="G1252">
        <v>10</v>
      </c>
      <c r="H1252">
        <v>6.5000000000000002E-2</v>
      </c>
      <c r="I1252">
        <v>2.5000000000000001E-2</v>
      </c>
      <c r="J1252" s="1" t="s">
        <v>44</v>
      </c>
      <c r="K1252">
        <v>3</v>
      </c>
      <c r="L1252" t="s">
        <v>1152</v>
      </c>
      <c r="M1252">
        <v>1.2999999999999999E-2</v>
      </c>
      <c r="N1252" t="s">
        <v>38</v>
      </c>
      <c r="O1252" s="1" t="s">
        <v>2463</v>
      </c>
      <c r="P1252" t="s">
        <v>79</v>
      </c>
      <c r="Q1252" t="s">
        <v>2424</v>
      </c>
      <c r="R1252" t="s">
        <v>32</v>
      </c>
      <c r="S1252">
        <v>0.5</v>
      </c>
    </row>
    <row r="1253" spans="1:19" ht="27.6" hidden="1" x14ac:dyDescent="0.25">
      <c r="A1253" t="s">
        <v>3706</v>
      </c>
      <c r="B1253" t="s">
        <v>3707</v>
      </c>
      <c r="C1253" t="str">
        <f>HYPERLINK("https://www.ti.com.cn/product/cn/LMC6464QML/samplebuy","订购和质量")</f>
        <v>订购和质量</v>
      </c>
      <c r="D1253" t="s">
        <v>56</v>
      </c>
      <c r="E1253">
        <v>4</v>
      </c>
      <c r="F1253">
        <v>3</v>
      </c>
      <c r="G1253">
        <v>15.5</v>
      </c>
      <c r="H1253">
        <v>0.05</v>
      </c>
      <c r="I1253">
        <v>1.4999999999999999E-2</v>
      </c>
      <c r="J1253" s="1" t="s">
        <v>26</v>
      </c>
      <c r="K1253">
        <v>0.5</v>
      </c>
      <c r="L1253" t="s">
        <v>32</v>
      </c>
      <c r="M1253">
        <v>0.02</v>
      </c>
      <c r="N1253" t="s">
        <v>1108</v>
      </c>
      <c r="O1253" t="s">
        <v>100</v>
      </c>
      <c r="P1253" t="s">
        <v>2512</v>
      </c>
      <c r="Q1253" t="s">
        <v>3708</v>
      </c>
      <c r="R1253" t="s">
        <v>32</v>
      </c>
      <c r="S1253">
        <v>2</v>
      </c>
    </row>
    <row r="1254" spans="1:19" x14ac:dyDescent="0.25">
      <c r="A1254" t="s">
        <v>3709</v>
      </c>
      <c r="B1254" t="s">
        <v>3710</v>
      </c>
      <c r="C1254" t="str">
        <f>HYPERLINK("https://www.ti.com.cn/product/cn/OPA132/samplebuy","订购和质量")</f>
        <v>订购和质量</v>
      </c>
      <c r="D1254" t="s">
        <v>35</v>
      </c>
      <c r="E1254">
        <v>1</v>
      </c>
      <c r="F1254">
        <v>5</v>
      </c>
      <c r="G1254">
        <v>36</v>
      </c>
      <c r="H1254">
        <v>8</v>
      </c>
      <c r="I1254">
        <v>20</v>
      </c>
      <c r="J1254" t="s">
        <v>36</v>
      </c>
      <c r="K1254">
        <v>0.5</v>
      </c>
      <c r="L1254" t="s">
        <v>32</v>
      </c>
      <c r="M1254">
        <v>4</v>
      </c>
      <c r="N1254" t="s">
        <v>38</v>
      </c>
      <c r="O1254" t="s">
        <v>29</v>
      </c>
      <c r="P1254" t="s">
        <v>40</v>
      </c>
      <c r="Q1254" t="s">
        <v>3711</v>
      </c>
      <c r="R1254" t="s">
        <v>32</v>
      </c>
      <c r="S1254">
        <v>2</v>
      </c>
    </row>
    <row r="1255" spans="1:19" x14ac:dyDescent="0.25">
      <c r="A1255" t="s">
        <v>3712</v>
      </c>
      <c r="B1255" t="s">
        <v>3713</v>
      </c>
      <c r="C1255" t="str">
        <f>HYPERLINK("https://www.ti.com.cn/product/cn/OPA2132/samplebuy","订购和质量")</f>
        <v>订购和质量</v>
      </c>
      <c r="D1255" t="s">
        <v>35</v>
      </c>
      <c r="E1255">
        <v>2</v>
      </c>
      <c r="F1255">
        <v>5</v>
      </c>
      <c r="G1255">
        <v>36</v>
      </c>
      <c r="H1255">
        <v>8</v>
      </c>
      <c r="I1255">
        <v>20</v>
      </c>
      <c r="J1255" t="s">
        <v>36</v>
      </c>
      <c r="K1255">
        <v>0.5</v>
      </c>
      <c r="L1255" t="s">
        <v>32</v>
      </c>
      <c r="M1255">
        <v>4</v>
      </c>
      <c r="N1255" t="s">
        <v>38</v>
      </c>
      <c r="O1255" t="s">
        <v>29</v>
      </c>
      <c r="P1255" t="s">
        <v>1908</v>
      </c>
      <c r="Q1255" t="s">
        <v>3714</v>
      </c>
      <c r="R1255" t="s">
        <v>32</v>
      </c>
      <c r="S1255">
        <v>2</v>
      </c>
    </row>
    <row r="1256" spans="1:19" x14ac:dyDescent="0.25">
      <c r="A1256" t="s">
        <v>3715</v>
      </c>
      <c r="B1256" t="s">
        <v>3716</v>
      </c>
      <c r="C1256" t="str">
        <f>HYPERLINK("https://www.ti.com.cn/product/cn/OPA4132/samplebuy","订购和质量")</f>
        <v>订购和质量</v>
      </c>
      <c r="D1256" t="s">
        <v>35</v>
      </c>
      <c r="E1256">
        <v>4</v>
      </c>
      <c r="F1256">
        <v>5</v>
      </c>
      <c r="G1256">
        <v>36</v>
      </c>
      <c r="H1256">
        <v>8</v>
      </c>
      <c r="I1256">
        <v>20</v>
      </c>
      <c r="J1256" t="s">
        <v>36</v>
      </c>
      <c r="K1256">
        <v>2</v>
      </c>
      <c r="L1256" t="s">
        <v>32</v>
      </c>
      <c r="M1256">
        <v>4</v>
      </c>
      <c r="N1256" t="s">
        <v>38</v>
      </c>
      <c r="O1256" t="s">
        <v>39</v>
      </c>
      <c r="P1256" t="s">
        <v>75</v>
      </c>
      <c r="Q1256" t="s">
        <v>3717</v>
      </c>
      <c r="R1256" t="s">
        <v>32</v>
      </c>
      <c r="S1256">
        <v>2</v>
      </c>
    </row>
    <row r="1257" spans="1:19" hidden="1" x14ac:dyDescent="0.25">
      <c r="A1257" t="s">
        <v>3718</v>
      </c>
      <c r="B1257" t="s">
        <v>3719</v>
      </c>
      <c r="C1257" t="str">
        <f>HYPERLINK("https://www.ti.com.cn/product/cn/OPA2544/samplebuy","订购和质量")</f>
        <v>订购和质量</v>
      </c>
      <c r="D1257" t="s">
        <v>385</v>
      </c>
      <c r="E1257">
        <v>2</v>
      </c>
      <c r="F1257">
        <v>20</v>
      </c>
      <c r="G1257">
        <v>70</v>
      </c>
      <c r="H1257">
        <v>1.4</v>
      </c>
      <c r="I1257">
        <v>8</v>
      </c>
      <c r="J1257" t="s">
        <v>36</v>
      </c>
      <c r="K1257">
        <v>5</v>
      </c>
      <c r="L1257" t="s">
        <v>32</v>
      </c>
      <c r="M1257">
        <v>12</v>
      </c>
      <c r="N1257" t="s">
        <v>38</v>
      </c>
      <c r="O1257" t="s">
        <v>88</v>
      </c>
      <c r="P1257" t="s">
        <v>3720</v>
      </c>
      <c r="Q1257" t="s">
        <v>2939</v>
      </c>
      <c r="R1257" t="s">
        <v>32</v>
      </c>
      <c r="S1257">
        <v>10</v>
      </c>
    </row>
    <row r="1258" spans="1:19" hidden="1" x14ac:dyDescent="0.25">
      <c r="A1258" t="s">
        <v>3721</v>
      </c>
      <c r="B1258" t="s">
        <v>3722</v>
      </c>
      <c r="C1258" t="str">
        <f>HYPERLINK("https://www.ti.com.cn/product/cn/OPA130/samplebuy","订购和质量")</f>
        <v>订购和质量</v>
      </c>
      <c r="D1258" t="s">
        <v>56</v>
      </c>
      <c r="E1258">
        <v>1</v>
      </c>
      <c r="F1258">
        <v>4.5</v>
      </c>
      <c r="G1258">
        <v>36</v>
      </c>
      <c r="H1258">
        <v>1</v>
      </c>
      <c r="I1258">
        <v>2</v>
      </c>
      <c r="J1258" t="s">
        <v>36</v>
      </c>
      <c r="K1258">
        <v>1</v>
      </c>
      <c r="L1258" t="s">
        <v>32</v>
      </c>
      <c r="M1258">
        <v>0.53</v>
      </c>
      <c r="N1258" t="s">
        <v>38</v>
      </c>
      <c r="O1258" t="s">
        <v>29</v>
      </c>
      <c r="P1258" t="s">
        <v>40</v>
      </c>
      <c r="Q1258" t="s">
        <v>3723</v>
      </c>
      <c r="R1258" t="s">
        <v>32</v>
      </c>
      <c r="S1258">
        <v>2</v>
      </c>
    </row>
    <row r="1259" spans="1:19" hidden="1" x14ac:dyDescent="0.25">
      <c r="A1259" t="s">
        <v>3724</v>
      </c>
      <c r="B1259" t="s">
        <v>3725</v>
      </c>
      <c r="C1259" t="str">
        <f>HYPERLINK("https://www.ti.com.cn/product/cn/OPA2130/samplebuy","订购和质量")</f>
        <v>订购和质量</v>
      </c>
      <c r="D1259" t="s">
        <v>56</v>
      </c>
      <c r="E1259">
        <v>2</v>
      </c>
      <c r="F1259">
        <v>4.5</v>
      </c>
      <c r="G1259">
        <v>36</v>
      </c>
      <c r="H1259">
        <v>1</v>
      </c>
      <c r="I1259">
        <v>2</v>
      </c>
      <c r="J1259" t="s">
        <v>36</v>
      </c>
      <c r="K1259">
        <v>1</v>
      </c>
      <c r="L1259" t="s">
        <v>32</v>
      </c>
      <c r="M1259">
        <v>0.53</v>
      </c>
      <c r="N1259" t="s">
        <v>38</v>
      </c>
      <c r="O1259" t="s">
        <v>29</v>
      </c>
      <c r="P1259" t="s">
        <v>40</v>
      </c>
      <c r="Q1259" t="s">
        <v>3726</v>
      </c>
      <c r="R1259" t="s">
        <v>32</v>
      </c>
      <c r="S1259">
        <v>2</v>
      </c>
    </row>
    <row r="1260" spans="1:19" ht="27.6" x14ac:dyDescent="0.25">
      <c r="A1260" t="s">
        <v>3727</v>
      </c>
      <c r="B1260" t="s">
        <v>3728</v>
      </c>
      <c r="C1260" t="str">
        <f>HYPERLINK("https://www.ti.com.cn/product/cn/OPA4130/samplebuy","订购和质量")</f>
        <v>订购和质量</v>
      </c>
      <c r="D1260" t="s">
        <v>25</v>
      </c>
      <c r="E1260">
        <v>4</v>
      </c>
      <c r="F1260">
        <v>4.5</v>
      </c>
      <c r="G1260">
        <v>36</v>
      </c>
      <c r="H1260">
        <v>1</v>
      </c>
      <c r="I1260">
        <v>2</v>
      </c>
      <c r="J1260" s="1" t="s">
        <v>26</v>
      </c>
      <c r="K1260">
        <v>1</v>
      </c>
      <c r="L1260" t="s">
        <v>32</v>
      </c>
      <c r="M1260">
        <v>0.53</v>
      </c>
      <c r="N1260" t="s">
        <v>38</v>
      </c>
      <c r="O1260" t="s">
        <v>39</v>
      </c>
      <c r="P1260" t="s">
        <v>75</v>
      </c>
      <c r="Q1260" t="s">
        <v>3729</v>
      </c>
      <c r="R1260" t="s">
        <v>32</v>
      </c>
      <c r="S1260">
        <v>2</v>
      </c>
    </row>
    <row r="1261" spans="1:19" ht="27.6" hidden="1" x14ac:dyDescent="0.25">
      <c r="A1261" t="s">
        <v>3730</v>
      </c>
      <c r="B1261" t="s">
        <v>3731</v>
      </c>
      <c r="C1261" t="str">
        <f>HYPERLINK("https://www.ti.com.cn/product/cn/LM6152/samplebuy","订购和质量")</f>
        <v>订购和质量</v>
      </c>
      <c r="D1261" t="s">
        <v>50</v>
      </c>
      <c r="E1261">
        <v>2</v>
      </c>
      <c r="F1261">
        <v>2.7</v>
      </c>
      <c r="G1261">
        <v>24</v>
      </c>
      <c r="H1261">
        <v>75</v>
      </c>
      <c r="I1261">
        <v>30</v>
      </c>
      <c r="J1261" s="1" t="s">
        <v>26</v>
      </c>
      <c r="K1261">
        <v>2</v>
      </c>
      <c r="L1261" t="s">
        <v>539</v>
      </c>
      <c r="M1261">
        <v>1.4</v>
      </c>
      <c r="N1261" t="s">
        <v>38</v>
      </c>
      <c r="O1261" t="s">
        <v>2113</v>
      </c>
      <c r="P1261" t="s">
        <v>40</v>
      </c>
      <c r="Q1261" t="s">
        <v>3732</v>
      </c>
      <c r="R1261" t="s">
        <v>32</v>
      </c>
      <c r="S1261">
        <v>10</v>
      </c>
    </row>
    <row r="1262" spans="1:19" ht="27.6" hidden="1" x14ac:dyDescent="0.25">
      <c r="A1262" t="s">
        <v>3733</v>
      </c>
      <c r="B1262" t="s">
        <v>3734</v>
      </c>
      <c r="C1262" t="str">
        <f>HYPERLINK("https://www.ti.com.cn/product/cn/LM6154/samplebuy","订购和质量")</f>
        <v>订购和质量</v>
      </c>
      <c r="D1262" t="s">
        <v>50</v>
      </c>
      <c r="E1262">
        <v>4</v>
      </c>
      <c r="F1262">
        <v>2.7</v>
      </c>
      <c r="G1262">
        <v>24</v>
      </c>
      <c r="H1262">
        <v>75</v>
      </c>
      <c r="I1262">
        <v>30</v>
      </c>
      <c r="J1262" s="1" t="s">
        <v>26</v>
      </c>
      <c r="K1262">
        <v>2</v>
      </c>
      <c r="L1262" t="s">
        <v>539</v>
      </c>
      <c r="M1262">
        <v>1.4</v>
      </c>
      <c r="N1262" t="s">
        <v>38</v>
      </c>
      <c r="O1262" t="s">
        <v>2113</v>
      </c>
      <c r="P1262" t="s">
        <v>75</v>
      </c>
      <c r="Q1262" t="s">
        <v>3735</v>
      </c>
      <c r="R1262" t="s">
        <v>32</v>
      </c>
      <c r="S1262">
        <v>10</v>
      </c>
    </row>
    <row r="1263" spans="1:19" hidden="1" x14ac:dyDescent="0.25">
      <c r="A1263" t="s">
        <v>3736</v>
      </c>
      <c r="B1263" t="s">
        <v>3095</v>
      </c>
      <c r="C1263" t="str">
        <f>HYPERLINK("https://www.ti.com.cn/product/cn/LM7121/samplebuy","订购和质量")</f>
        <v>订购和质量</v>
      </c>
      <c r="D1263" t="s">
        <v>50</v>
      </c>
      <c r="E1263">
        <v>1</v>
      </c>
      <c r="F1263">
        <v>4.5</v>
      </c>
      <c r="G1263">
        <v>33</v>
      </c>
      <c r="H1263">
        <v>175</v>
      </c>
      <c r="I1263">
        <v>1300</v>
      </c>
      <c r="J1263" t="s">
        <v>36</v>
      </c>
      <c r="K1263">
        <v>8</v>
      </c>
      <c r="L1263" t="s">
        <v>539</v>
      </c>
      <c r="M1263">
        <v>4.8</v>
      </c>
      <c r="N1263" t="s">
        <v>38</v>
      </c>
      <c r="O1263" t="s">
        <v>39</v>
      </c>
      <c r="P1263" t="s">
        <v>182</v>
      </c>
      <c r="Q1263" t="s">
        <v>3737</v>
      </c>
      <c r="R1263" t="s">
        <v>32</v>
      </c>
      <c r="S1263">
        <v>15</v>
      </c>
    </row>
    <row r="1264" spans="1:19" x14ac:dyDescent="0.25">
      <c r="A1264" t="s">
        <v>3738</v>
      </c>
      <c r="B1264" t="s">
        <v>3739</v>
      </c>
      <c r="C1264" t="str">
        <f>HYPERLINK("https://www.ti.com.cn/product/cn/TLC27L1B/samplebuy","订购和质量")</f>
        <v>订购和质量</v>
      </c>
      <c r="D1264" t="s">
        <v>25</v>
      </c>
      <c r="E1264">
        <v>1</v>
      </c>
      <c r="F1264">
        <v>3</v>
      </c>
      <c r="G1264">
        <v>16</v>
      </c>
      <c r="H1264">
        <v>8.5000000000000006E-2</v>
      </c>
      <c r="I1264">
        <v>0.03</v>
      </c>
      <c r="J1264" t="s">
        <v>127</v>
      </c>
      <c r="K1264">
        <v>2</v>
      </c>
      <c r="L1264" t="s">
        <v>32</v>
      </c>
      <c r="M1264">
        <v>0.01</v>
      </c>
      <c r="N1264" t="s">
        <v>38</v>
      </c>
      <c r="O1264" t="s">
        <v>2113</v>
      </c>
      <c r="P1264" t="s">
        <v>40</v>
      </c>
      <c r="Q1264" t="s">
        <v>3307</v>
      </c>
      <c r="R1264" t="s">
        <v>32</v>
      </c>
      <c r="S1264">
        <v>1.1000000000000001</v>
      </c>
    </row>
    <row r="1265" spans="1:19" ht="27.6" x14ac:dyDescent="0.25">
      <c r="A1265" t="s">
        <v>3740</v>
      </c>
      <c r="B1265" t="s">
        <v>3741</v>
      </c>
      <c r="C1265" t="str">
        <f>HYPERLINK("https://www.ti.com.cn/product/cn/TLC27L1A/samplebuy","订购和质量")</f>
        <v>订购和质量</v>
      </c>
      <c r="D1265" t="s">
        <v>25</v>
      </c>
      <c r="E1265">
        <v>1</v>
      </c>
      <c r="F1265">
        <v>3</v>
      </c>
      <c r="G1265">
        <v>16</v>
      </c>
      <c r="H1265">
        <v>8.5000000000000006E-2</v>
      </c>
      <c r="I1265">
        <v>0.03</v>
      </c>
      <c r="J1265" t="s">
        <v>127</v>
      </c>
      <c r="K1265">
        <v>5</v>
      </c>
      <c r="L1265" t="s">
        <v>32</v>
      </c>
      <c r="M1265">
        <v>0.01</v>
      </c>
      <c r="N1265" t="s">
        <v>38</v>
      </c>
      <c r="O1265" s="1" t="s">
        <v>2463</v>
      </c>
      <c r="P1265" t="s">
        <v>1908</v>
      </c>
      <c r="Q1265" t="s">
        <v>3742</v>
      </c>
      <c r="R1265" t="s">
        <v>32</v>
      </c>
      <c r="S1265">
        <v>1.1000000000000001</v>
      </c>
    </row>
    <row r="1266" spans="1:19" ht="27.6" x14ac:dyDescent="0.25">
      <c r="A1266" t="s">
        <v>3743</v>
      </c>
      <c r="B1266" t="s">
        <v>3744</v>
      </c>
      <c r="C1266" t="str">
        <f>HYPERLINK("https://www.ti.com.cn/product/cn/LMC7111/samplebuy","订购和质量")</f>
        <v>订购和质量</v>
      </c>
      <c r="D1266" t="s">
        <v>25</v>
      </c>
      <c r="E1266">
        <v>1</v>
      </c>
      <c r="F1266">
        <v>2.7</v>
      </c>
      <c r="G1266">
        <v>11</v>
      </c>
      <c r="H1266">
        <v>0.05</v>
      </c>
      <c r="I1266">
        <v>2.7E-2</v>
      </c>
      <c r="J1266" s="1" t="s">
        <v>26</v>
      </c>
      <c r="K1266">
        <v>3</v>
      </c>
      <c r="L1266" t="s">
        <v>32</v>
      </c>
      <c r="M1266">
        <v>2.5000000000000001E-2</v>
      </c>
      <c r="N1266" t="s">
        <v>38</v>
      </c>
      <c r="O1266" t="s">
        <v>39</v>
      </c>
      <c r="P1266" t="s">
        <v>79</v>
      </c>
      <c r="Q1266" t="s">
        <v>3027</v>
      </c>
      <c r="R1266" t="s">
        <v>32</v>
      </c>
      <c r="S1266">
        <v>2</v>
      </c>
    </row>
    <row r="1267" spans="1:19" ht="27.6" x14ac:dyDescent="0.25">
      <c r="A1267" t="s">
        <v>3745</v>
      </c>
      <c r="B1267" t="s">
        <v>3746</v>
      </c>
      <c r="C1267" t="str">
        <f>HYPERLINK("https://www.ti.com.cn/product/cn/LM6132/samplebuy","订购和质量")</f>
        <v>订购和质量</v>
      </c>
      <c r="D1267" t="s">
        <v>25</v>
      </c>
      <c r="E1267">
        <v>2</v>
      </c>
      <c r="F1267">
        <v>2.7</v>
      </c>
      <c r="G1267">
        <v>24</v>
      </c>
      <c r="H1267">
        <v>10</v>
      </c>
      <c r="I1267">
        <v>14</v>
      </c>
      <c r="J1267" s="1" t="s">
        <v>26</v>
      </c>
      <c r="K1267">
        <v>2</v>
      </c>
      <c r="L1267" t="s">
        <v>32</v>
      </c>
      <c r="M1267">
        <v>0.36</v>
      </c>
      <c r="N1267" t="s">
        <v>38</v>
      </c>
      <c r="O1267" t="s">
        <v>39</v>
      </c>
      <c r="P1267" t="s">
        <v>1908</v>
      </c>
      <c r="Q1267" t="s">
        <v>3747</v>
      </c>
      <c r="R1267" t="s">
        <v>32</v>
      </c>
      <c r="S1267">
        <v>5</v>
      </c>
    </row>
    <row r="1268" spans="1:19" ht="27.6" x14ac:dyDescent="0.25">
      <c r="A1268" t="s">
        <v>3748</v>
      </c>
      <c r="B1268" t="s">
        <v>3749</v>
      </c>
      <c r="C1268" t="str">
        <f>HYPERLINK("https://www.ti.com.cn/product/cn/LM6134/samplebuy","订购和质量")</f>
        <v>订购和质量</v>
      </c>
      <c r="D1268" t="s">
        <v>25</v>
      </c>
      <c r="E1268">
        <v>4</v>
      </c>
      <c r="F1268">
        <v>2.7</v>
      </c>
      <c r="G1268">
        <v>24</v>
      </c>
      <c r="H1268">
        <v>10</v>
      </c>
      <c r="I1268">
        <v>14</v>
      </c>
      <c r="J1268" s="1" t="s">
        <v>26</v>
      </c>
      <c r="K1268">
        <v>2</v>
      </c>
      <c r="L1268" t="s">
        <v>32</v>
      </c>
      <c r="M1268">
        <v>0.36</v>
      </c>
      <c r="N1268" t="s">
        <v>38</v>
      </c>
      <c r="O1268" t="s">
        <v>39</v>
      </c>
      <c r="P1268" t="s">
        <v>2265</v>
      </c>
      <c r="Q1268" t="s">
        <v>3750</v>
      </c>
      <c r="R1268" t="s">
        <v>32</v>
      </c>
      <c r="S1268">
        <v>5</v>
      </c>
    </row>
    <row r="1269" spans="1:19" hidden="1" x14ac:dyDescent="0.25">
      <c r="A1269" t="s">
        <v>3751</v>
      </c>
      <c r="B1269" t="s">
        <v>3752</v>
      </c>
      <c r="C1269" t="str">
        <f>HYPERLINK("https://www.ti.com.cn/product/cn/LM6171/samplebuy","订购和质量")</f>
        <v>订购和质量</v>
      </c>
      <c r="D1269" t="s">
        <v>50</v>
      </c>
      <c r="E1269">
        <v>1</v>
      </c>
      <c r="F1269">
        <v>5.5</v>
      </c>
      <c r="G1269">
        <v>34</v>
      </c>
      <c r="H1269">
        <v>100</v>
      </c>
      <c r="I1269">
        <v>3600</v>
      </c>
      <c r="J1269" t="s">
        <v>36</v>
      </c>
      <c r="K1269">
        <v>3</v>
      </c>
      <c r="L1269" t="s">
        <v>32</v>
      </c>
      <c r="M1269">
        <v>2.5</v>
      </c>
      <c r="N1269" t="s">
        <v>38</v>
      </c>
      <c r="O1269" t="s">
        <v>39</v>
      </c>
      <c r="P1269" t="s">
        <v>1908</v>
      </c>
      <c r="Q1269" t="s">
        <v>3753</v>
      </c>
      <c r="R1269" t="s">
        <v>32</v>
      </c>
      <c r="S1269">
        <v>6</v>
      </c>
    </row>
    <row r="1270" spans="1:19" hidden="1" x14ac:dyDescent="0.25">
      <c r="A1270" t="s">
        <v>3754</v>
      </c>
      <c r="B1270" t="s">
        <v>2805</v>
      </c>
      <c r="C1270" t="str">
        <f>HYPERLINK("https://www.ti.com.cn/product/cn/LM6172/samplebuy","订购和质量")</f>
        <v>订购和质量</v>
      </c>
      <c r="D1270" t="s">
        <v>50</v>
      </c>
      <c r="E1270">
        <v>2</v>
      </c>
      <c r="F1270">
        <v>5.5</v>
      </c>
      <c r="G1270">
        <v>36</v>
      </c>
      <c r="H1270">
        <v>100</v>
      </c>
      <c r="I1270">
        <v>3000</v>
      </c>
      <c r="J1270" t="s">
        <v>36</v>
      </c>
      <c r="K1270">
        <v>1.5</v>
      </c>
      <c r="L1270" t="s">
        <v>32</v>
      </c>
      <c r="M1270">
        <v>2.2999999999999998</v>
      </c>
      <c r="N1270" t="s">
        <v>38</v>
      </c>
      <c r="O1270" t="s">
        <v>39</v>
      </c>
      <c r="P1270" t="s">
        <v>1908</v>
      </c>
      <c r="Q1270" t="s">
        <v>3755</v>
      </c>
      <c r="R1270" t="s">
        <v>32</v>
      </c>
      <c r="S1270">
        <v>6</v>
      </c>
    </row>
    <row r="1271" spans="1:19" ht="27.6" hidden="1" x14ac:dyDescent="0.25">
      <c r="A1271" t="s">
        <v>3756</v>
      </c>
      <c r="B1271" t="s">
        <v>3707</v>
      </c>
      <c r="C1271" t="str">
        <f>HYPERLINK("https://www.ti.com.cn/product/cn/LMC6464/samplebuy","订购和质量")</f>
        <v>订购和质量</v>
      </c>
      <c r="D1271" t="s">
        <v>56</v>
      </c>
      <c r="E1271">
        <v>4</v>
      </c>
      <c r="F1271">
        <v>3</v>
      </c>
      <c r="G1271">
        <v>15.5</v>
      </c>
      <c r="H1271">
        <v>0.05</v>
      </c>
      <c r="I1271">
        <v>2.8000000000000001E-2</v>
      </c>
      <c r="J1271" s="1" t="s">
        <v>26</v>
      </c>
      <c r="K1271">
        <v>0.5</v>
      </c>
      <c r="L1271" t="s">
        <v>32</v>
      </c>
      <c r="M1271">
        <v>0.02</v>
      </c>
      <c r="N1271" t="s">
        <v>38</v>
      </c>
      <c r="O1271" t="s">
        <v>39</v>
      </c>
      <c r="P1271" t="s">
        <v>2265</v>
      </c>
      <c r="Q1271" t="s">
        <v>3757</v>
      </c>
      <c r="R1271" t="s">
        <v>32</v>
      </c>
      <c r="S1271">
        <v>2</v>
      </c>
    </row>
    <row r="1272" spans="1:19" ht="27.6" x14ac:dyDescent="0.25">
      <c r="A1272" t="s">
        <v>3758</v>
      </c>
      <c r="B1272" t="s">
        <v>3759</v>
      </c>
      <c r="C1272" t="str">
        <f>HYPERLINK("https://www.ti.com.cn/product/cn/TLC2252/samplebuy","订购和质量")</f>
        <v>订购和质量</v>
      </c>
      <c r="D1272" t="s">
        <v>25</v>
      </c>
      <c r="E1272">
        <v>2</v>
      </c>
      <c r="F1272">
        <v>4.4000000000000004</v>
      </c>
      <c r="G1272">
        <v>16</v>
      </c>
      <c r="H1272">
        <v>0.2</v>
      </c>
      <c r="I1272">
        <v>0.12</v>
      </c>
      <c r="J1272" s="1" t="s">
        <v>44</v>
      </c>
      <c r="K1272">
        <v>1.5</v>
      </c>
      <c r="L1272" t="s">
        <v>1152</v>
      </c>
      <c r="M1272">
        <v>3.5000000000000003E-2</v>
      </c>
      <c r="N1272" t="s">
        <v>38</v>
      </c>
      <c r="O1272" s="1" t="s">
        <v>2778</v>
      </c>
      <c r="P1272" t="s">
        <v>2123</v>
      </c>
      <c r="Q1272" t="s">
        <v>965</v>
      </c>
      <c r="R1272" t="s">
        <v>32</v>
      </c>
      <c r="S1272">
        <v>0.5</v>
      </c>
    </row>
    <row r="1273" spans="1:19" ht="27.6" hidden="1" x14ac:dyDescent="0.25">
      <c r="A1273" t="s">
        <v>3760</v>
      </c>
      <c r="B1273" t="s">
        <v>3761</v>
      </c>
      <c r="C1273" t="str">
        <f>HYPERLINK("https://www.ti.com.cn/product/cn/TLC2252A/samplebuy","订购和质量")</f>
        <v>订购和质量</v>
      </c>
      <c r="D1273" t="s">
        <v>56</v>
      </c>
      <c r="E1273">
        <v>2</v>
      </c>
      <c r="F1273">
        <v>4.4000000000000004</v>
      </c>
      <c r="G1273">
        <v>16</v>
      </c>
      <c r="H1273">
        <v>0.2</v>
      </c>
      <c r="I1273">
        <v>0.12</v>
      </c>
      <c r="J1273" s="1" t="s">
        <v>44</v>
      </c>
      <c r="K1273">
        <v>0.85</v>
      </c>
      <c r="L1273" t="s">
        <v>1152</v>
      </c>
      <c r="M1273">
        <v>3.5000000000000003E-2</v>
      </c>
      <c r="N1273" s="1" t="s">
        <v>3668</v>
      </c>
      <c r="O1273" t="s">
        <v>29</v>
      </c>
      <c r="P1273" t="s">
        <v>2123</v>
      </c>
      <c r="Q1273" t="s">
        <v>3762</v>
      </c>
      <c r="R1273" t="s">
        <v>32</v>
      </c>
      <c r="S1273">
        <v>0.5</v>
      </c>
    </row>
    <row r="1274" spans="1:19" ht="27.6" hidden="1" x14ac:dyDescent="0.25">
      <c r="A1274" t="s">
        <v>3763</v>
      </c>
      <c r="B1274" t="s">
        <v>3764</v>
      </c>
      <c r="C1274" t="str">
        <f>HYPERLINK("https://www.ti.com.cn/product/cn/TLV2252/samplebuy","订购和质量")</f>
        <v>订购和质量</v>
      </c>
      <c r="D1274" t="s">
        <v>56</v>
      </c>
      <c r="E1274">
        <v>2</v>
      </c>
      <c r="F1274">
        <v>2.7</v>
      </c>
      <c r="G1274">
        <v>8</v>
      </c>
      <c r="H1274">
        <v>0.2</v>
      </c>
      <c r="I1274">
        <v>0.12</v>
      </c>
      <c r="J1274" s="1" t="s">
        <v>44</v>
      </c>
      <c r="K1274">
        <v>1.5</v>
      </c>
      <c r="L1274" t="s">
        <v>1152</v>
      </c>
      <c r="M1274">
        <v>3.5000000000000003E-2</v>
      </c>
      <c r="N1274" t="s">
        <v>38</v>
      </c>
      <c r="O1274" t="s">
        <v>29</v>
      </c>
      <c r="P1274" t="s">
        <v>1908</v>
      </c>
      <c r="Q1274" t="s">
        <v>3765</v>
      </c>
      <c r="R1274" t="s">
        <v>32</v>
      </c>
      <c r="S1274">
        <v>0.5</v>
      </c>
    </row>
    <row r="1275" spans="1:19" ht="27.6" x14ac:dyDescent="0.25">
      <c r="A1275" t="s">
        <v>3766</v>
      </c>
      <c r="B1275" t="s">
        <v>3767</v>
      </c>
      <c r="C1275" t="str">
        <f>HYPERLINK("https://www.ti.com.cn/product/cn/TLC2254/samplebuy","订购和质量")</f>
        <v>订购和质量</v>
      </c>
      <c r="D1275" t="s">
        <v>25</v>
      </c>
      <c r="E1275">
        <v>4</v>
      </c>
      <c r="F1275">
        <v>4.4000000000000004</v>
      </c>
      <c r="G1275">
        <v>16</v>
      </c>
      <c r="H1275">
        <v>0.2</v>
      </c>
      <c r="I1275">
        <v>0.12</v>
      </c>
      <c r="J1275" s="1" t="s">
        <v>44</v>
      </c>
      <c r="K1275">
        <v>1.5</v>
      </c>
      <c r="L1275" t="s">
        <v>1152</v>
      </c>
      <c r="M1275">
        <v>3.5000000000000003E-2</v>
      </c>
      <c r="N1275" t="s">
        <v>38</v>
      </c>
      <c r="O1275" t="s">
        <v>2113</v>
      </c>
      <c r="P1275" t="s">
        <v>1998</v>
      </c>
      <c r="Q1275" t="s">
        <v>3768</v>
      </c>
      <c r="R1275" t="s">
        <v>32</v>
      </c>
      <c r="S1275">
        <v>0.5</v>
      </c>
    </row>
    <row r="1276" spans="1:19" ht="27.6" hidden="1" x14ac:dyDescent="0.25">
      <c r="A1276" t="s">
        <v>3769</v>
      </c>
      <c r="B1276" t="s">
        <v>3770</v>
      </c>
      <c r="C1276" t="str">
        <f>HYPERLINK("https://www.ti.com.cn/product/cn/TLC2254A/samplebuy","订购和质量")</f>
        <v>订购和质量</v>
      </c>
      <c r="D1276" t="s">
        <v>56</v>
      </c>
      <c r="E1276">
        <v>4</v>
      </c>
      <c r="F1276">
        <v>4.4000000000000004</v>
      </c>
      <c r="G1276">
        <v>16</v>
      </c>
      <c r="H1276">
        <v>0.2</v>
      </c>
      <c r="I1276">
        <v>0.12</v>
      </c>
      <c r="J1276" s="1" t="s">
        <v>44</v>
      </c>
      <c r="K1276">
        <v>0.85</v>
      </c>
      <c r="L1276" t="s">
        <v>1152</v>
      </c>
      <c r="M1276">
        <v>3.5000000000000003E-2</v>
      </c>
      <c r="N1276" s="1" t="s">
        <v>3668</v>
      </c>
      <c r="O1276" t="s">
        <v>29</v>
      </c>
      <c r="P1276" t="s">
        <v>1998</v>
      </c>
      <c r="Q1276" t="s">
        <v>3771</v>
      </c>
      <c r="R1276" t="s">
        <v>32</v>
      </c>
      <c r="S1276">
        <v>0.5</v>
      </c>
    </row>
    <row r="1277" spans="1:19" ht="27.6" hidden="1" x14ac:dyDescent="0.25">
      <c r="A1277" t="s">
        <v>3772</v>
      </c>
      <c r="B1277" t="s">
        <v>3773</v>
      </c>
      <c r="C1277" t="str">
        <f>HYPERLINK("https://www.ti.com.cn/product/cn/TLV2252A/samplebuy","订购和质量")</f>
        <v>订购和质量</v>
      </c>
      <c r="D1277" t="s">
        <v>56</v>
      </c>
      <c r="E1277">
        <v>2</v>
      </c>
      <c r="F1277">
        <v>2.7</v>
      </c>
      <c r="G1277">
        <v>8</v>
      </c>
      <c r="H1277">
        <v>0.2</v>
      </c>
      <c r="I1277">
        <v>0.12</v>
      </c>
      <c r="J1277" s="1" t="s">
        <v>44</v>
      </c>
      <c r="K1277">
        <v>0.85</v>
      </c>
      <c r="L1277" t="s">
        <v>1152</v>
      </c>
      <c r="M1277">
        <v>3.5000000000000003E-2</v>
      </c>
      <c r="N1277" s="1" t="s">
        <v>3668</v>
      </c>
      <c r="O1277" t="s">
        <v>29</v>
      </c>
      <c r="P1277" t="s">
        <v>2123</v>
      </c>
      <c r="Q1277" t="s">
        <v>3774</v>
      </c>
      <c r="R1277" t="s">
        <v>32</v>
      </c>
      <c r="S1277">
        <v>0.5</v>
      </c>
    </row>
    <row r="1278" spans="1:19" ht="27.6" hidden="1" x14ac:dyDescent="0.25">
      <c r="A1278" t="s">
        <v>3775</v>
      </c>
      <c r="B1278" t="s">
        <v>3776</v>
      </c>
      <c r="C1278" t="str">
        <f>HYPERLINK("https://www.ti.com.cn/product/cn/TLV2254/samplebuy","订购和质量")</f>
        <v>订购和质量</v>
      </c>
      <c r="D1278" t="s">
        <v>56</v>
      </c>
      <c r="E1278">
        <v>4</v>
      </c>
      <c r="F1278">
        <v>2.7</v>
      </c>
      <c r="G1278">
        <v>8</v>
      </c>
      <c r="H1278">
        <v>0.2</v>
      </c>
      <c r="I1278">
        <v>0.12</v>
      </c>
      <c r="J1278" s="1" t="s">
        <v>44</v>
      </c>
      <c r="K1278">
        <v>1.5</v>
      </c>
      <c r="L1278" t="s">
        <v>1152</v>
      </c>
      <c r="M1278">
        <v>3.3750000000000002E-2</v>
      </c>
      <c r="N1278" t="s">
        <v>38</v>
      </c>
      <c r="O1278" t="s">
        <v>29</v>
      </c>
      <c r="P1278" t="s">
        <v>2265</v>
      </c>
      <c r="Q1278" t="s">
        <v>2226</v>
      </c>
      <c r="R1278" t="s">
        <v>32</v>
      </c>
      <c r="S1278">
        <v>0.5</v>
      </c>
    </row>
    <row r="1279" spans="1:19" ht="27.6" hidden="1" x14ac:dyDescent="0.25">
      <c r="A1279" t="s">
        <v>3777</v>
      </c>
      <c r="B1279" t="s">
        <v>3778</v>
      </c>
      <c r="C1279" t="str">
        <f>HYPERLINK("https://www.ti.com.cn/product/cn/TLV2254A/samplebuy","订购和质量")</f>
        <v>订购和质量</v>
      </c>
      <c r="D1279" t="s">
        <v>56</v>
      </c>
      <c r="E1279">
        <v>4</v>
      </c>
      <c r="F1279">
        <v>2.7</v>
      </c>
      <c r="G1279">
        <v>8</v>
      </c>
      <c r="H1279">
        <v>0.2</v>
      </c>
      <c r="I1279">
        <v>0.12</v>
      </c>
      <c r="J1279" s="1" t="s">
        <v>44</v>
      </c>
      <c r="K1279">
        <v>0.85</v>
      </c>
      <c r="L1279" t="s">
        <v>1152</v>
      </c>
      <c r="M1279">
        <v>3.3750000000000002E-2</v>
      </c>
      <c r="N1279" s="1" t="s">
        <v>3668</v>
      </c>
      <c r="O1279" t="s">
        <v>29</v>
      </c>
      <c r="P1279" t="s">
        <v>1998</v>
      </c>
      <c r="Q1279" t="s">
        <v>3779</v>
      </c>
      <c r="R1279" t="s">
        <v>32</v>
      </c>
      <c r="S1279">
        <v>0.5</v>
      </c>
    </row>
    <row r="1280" spans="1:19" hidden="1" x14ac:dyDescent="0.25">
      <c r="A1280" t="s">
        <v>3780</v>
      </c>
      <c r="B1280" t="s">
        <v>3781</v>
      </c>
      <c r="C1280" t="str">
        <f>HYPERLINK("https://www.ti.com.cn/product/cn/OPA131/samplebuy","订购和质量")</f>
        <v>订购和质量</v>
      </c>
      <c r="D1280" t="s">
        <v>56</v>
      </c>
      <c r="E1280">
        <v>1</v>
      </c>
      <c r="F1280">
        <v>9</v>
      </c>
      <c r="G1280">
        <v>36</v>
      </c>
      <c r="H1280">
        <v>4</v>
      </c>
      <c r="I1280">
        <v>10</v>
      </c>
      <c r="J1280" t="s">
        <v>36</v>
      </c>
      <c r="K1280">
        <v>1</v>
      </c>
      <c r="L1280" t="s">
        <v>32</v>
      </c>
      <c r="M1280">
        <v>1.5</v>
      </c>
      <c r="N1280" t="s">
        <v>38</v>
      </c>
      <c r="O1280" t="s">
        <v>100</v>
      </c>
      <c r="P1280" t="s">
        <v>40</v>
      </c>
      <c r="Q1280" t="s">
        <v>1889</v>
      </c>
      <c r="R1280" t="s">
        <v>32</v>
      </c>
      <c r="S1280">
        <v>2</v>
      </c>
    </row>
    <row r="1281" spans="1:19" hidden="1" x14ac:dyDescent="0.25">
      <c r="A1281" t="s">
        <v>3782</v>
      </c>
      <c r="B1281" t="s">
        <v>3783</v>
      </c>
      <c r="C1281" t="str">
        <f>HYPERLINK("https://www.ti.com.cn/product/cn/OPA2131/samplebuy","订购和质量")</f>
        <v>订购和质量</v>
      </c>
      <c r="D1281" t="s">
        <v>56</v>
      </c>
      <c r="E1281">
        <v>2</v>
      </c>
      <c r="F1281">
        <v>9</v>
      </c>
      <c r="G1281">
        <v>36</v>
      </c>
      <c r="H1281">
        <v>4</v>
      </c>
      <c r="I1281">
        <v>10</v>
      </c>
      <c r="J1281" t="s">
        <v>36</v>
      </c>
      <c r="K1281">
        <v>1</v>
      </c>
      <c r="L1281" t="s">
        <v>32</v>
      </c>
      <c r="M1281">
        <v>1.5</v>
      </c>
      <c r="N1281" t="s">
        <v>38</v>
      </c>
      <c r="O1281" t="s">
        <v>100</v>
      </c>
      <c r="P1281" t="s">
        <v>40</v>
      </c>
      <c r="Q1281" t="s">
        <v>2948</v>
      </c>
      <c r="R1281" t="s">
        <v>32</v>
      </c>
      <c r="S1281">
        <v>2</v>
      </c>
    </row>
    <row r="1282" spans="1:19" x14ac:dyDescent="0.25">
      <c r="A1282" t="s">
        <v>3784</v>
      </c>
      <c r="B1282" t="s">
        <v>3785</v>
      </c>
      <c r="C1282" t="str">
        <f>HYPERLINK("https://www.ti.com.cn/product/cn/OPA4131/samplebuy","订购和质量")</f>
        <v>订购和质量</v>
      </c>
      <c r="D1282" t="s">
        <v>25</v>
      </c>
      <c r="E1282">
        <v>4</v>
      </c>
      <c r="F1282">
        <v>9</v>
      </c>
      <c r="G1282">
        <v>36</v>
      </c>
      <c r="H1282">
        <v>4</v>
      </c>
      <c r="I1282">
        <v>10</v>
      </c>
      <c r="J1282" t="s">
        <v>36</v>
      </c>
      <c r="K1282">
        <v>1</v>
      </c>
      <c r="L1282" t="s">
        <v>32</v>
      </c>
      <c r="M1282">
        <v>1.5</v>
      </c>
      <c r="N1282" t="s">
        <v>38</v>
      </c>
      <c r="O1282" t="s">
        <v>39</v>
      </c>
      <c r="P1282" t="s">
        <v>3786</v>
      </c>
      <c r="Q1282" t="s">
        <v>3787</v>
      </c>
      <c r="R1282" t="s">
        <v>32</v>
      </c>
      <c r="S1282">
        <v>2</v>
      </c>
    </row>
    <row r="1283" spans="1:19" hidden="1" x14ac:dyDescent="0.25">
      <c r="A1283" t="s">
        <v>3788</v>
      </c>
      <c r="B1283" t="s">
        <v>2715</v>
      </c>
      <c r="C1283" t="str">
        <f>HYPERLINK("https://www.ti.com.cn/product/cn/LM7171/samplebuy","订购和质量")</f>
        <v>订购和质量</v>
      </c>
      <c r="D1283" t="s">
        <v>50</v>
      </c>
      <c r="E1283">
        <v>1</v>
      </c>
      <c r="F1283">
        <v>5.5</v>
      </c>
      <c r="G1283">
        <v>36</v>
      </c>
      <c r="H1283">
        <v>200</v>
      </c>
      <c r="I1283">
        <v>4100</v>
      </c>
      <c r="J1283" t="s">
        <v>36</v>
      </c>
      <c r="K1283">
        <v>1</v>
      </c>
      <c r="L1283" t="s">
        <v>313</v>
      </c>
      <c r="M1283">
        <v>6.5</v>
      </c>
      <c r="N1283" t="s">
        <v>38</v>
      </c>
      <c r="O1283" t="s">
        <v>39</v>
      </c>
      <c r="P1283" t="s">
        <v>1908</v>
      </c>
      <c r="Q1283" t="s">
        <v>3789</v>
      </c>
      <c r="R1283" t="s">
        <v>32</v>
      </c>
      <c r="S1283">
        <v>35</v>
      </c>
    </row>
    <row r="1284" spans="1:19" ht="27.6" hidden="1" x14ac:dyDescent="0.25">
      <c r="A1284" t="s">
        <v>3790</v>
      </c>
      <c r="B1284" t="s">
        <v>3791</v>
      </c>
      <c r="C1284" t="str">
        <f>HYPERLINK("https://www.ti.com.cn/product/cn/LMC6462/samplebuy","订购和质量")</f>
        <v>订购和质量</v>
      </c>
      <c r="D1284" t="s">
        <v>56</v>
      </c>
      <c r="E1284">
        <v>2</v>
      </c>
      <c r="F1284">
        <v>3</v>
      </c>
      <c r="G1284">
        <v>15.5</v>
      </c>
      <c r="H1284">
        <v>0.05</v>
      </c>
      <c r="I1284">
        <v>2.8000000000000001E-2</v>
      </c>
      <c r="J1284" s="1" t="s">
        <v>26</v>
      </c>
      <c r="K1284">
        <v>0.5</v>
      </c>
      <c r="L1284" t="s">
        <v>32</v>
      </c>
      <c r="M1284">
        <v>0.02</v>
      </c>
      <c r="N1284" t="s">
        <v>38</v>
      </c>
      <c r="O1284" t="s">
        <v>39</v>
      </c>
      <c r="P1284" t="s">
        <v>1908</v>
      </c>
      <c r="Q1284" t="s">
        <v>3792</v>
      </c>
      <c r="R1284" t="s">
        <v>32</v>
      </c>
      <c r="S1284">
        <v>2</v>
      </c>
    </row>
    <row r="1285" spans="1:19" hidden="1" x14ac:dyDescent="0.25">
      <c r="A1285" t="s">
        <v>3793</v>
      </c>
      <c r="B1285" t="s">
        <v>3794</v>
      </c>
      <c r="C1285" t="str">
        <f>HYPERLINK("https://www.ti.com.cn/product/cn/OPA544/samplebuy","订购和质量")</f>
        <v>订购和质量</v>
      </c>
      <c r="D1285" t="s">
        <v>385</v>
      </c>
      <c r="E1285">
        <v>1</v>
      </c>
      <c r="F1285">
        <v>20</v>
      </c>
      <c r="G1285">
        <v>70</v>
      </c>
      <c r="H1285">
        <v>1.4</v>
      </c>
      <c r="I1285">
        <v>8</v>
      </c>
      <c r="J1285" t="s">
        <v>36</v>
      </c>
      <c r="K1285">
        <v>5</v>
      </c>
      <c r="L1285" t="s">
        <v>32</v>
      </c>
      <c r="M1285">
        <v>12</v>
      </c>
      <c r="N1285" t="s">
        <v>38</v>
      </c>
      <c r="O1285" t="s">
        <v>39</v>
      </c>
      <c r="P1285" t="s">
        <v>3795</v>
      </c>
      <c r="Q1285" t="s">
        <v>3796</v>
      </c>
      <c r="R1285" t="s">
        <v>32</v>
      </c>
      <c r="S1285">
        <v>10</v>
      </c>
    </row>
    <row r="1286" spans="1:19" ht="27.6" x14ac:dyDescent="0.25">
      <c r="A1286" t="s">
        <v>3797</v>
      </c>
      <c r="B1286" t="s">
        <v>3798</v>
      </c>
      <c r="C1286" t="str">
        <f>HYPERLINK("https://www.ti.com.cn/product/cn/LMC7101/samplebuy","订购和质量")</f>
        <v>订购和质量</v>
      </c>
      <c r="D1286" t="s">
        <v>25</v>
      </c>
      <c r="E1286">
        <v>1</v>
      </c>
      <c r="F1286">
        <v>2.7</v>
      </c>
      <c r="G1286">
        <v>15.5</v>
      </c>
      <c r="H1286">
        <v>1.1000000000000001</v>
      </c>
      <c r="I1286">
        <v>1.1000000000000001</v>
      </c>
      <c r="J1286" s="1" t="s">
        <v>26</v>
      </c>
      <c r="K1286">
        <v>3</v>
      </c>
      <c r="L1286" t="s">
        <v>32</v>
      </c>
      <c r="M1286">
        <v>0.5</v>
      </c>
      <c r="N1286" t="s">
        <v>38</v>
      </c>
      <c r="O1286" t="s">
        <v>39</v>
      </c>
      <c r="P1286" t="s">
        <v>79</v>
      </c>
      <c r="Q1286" t="s">
        <v>233</v>
      </c>
      <c r="R1286" t="s">
        <v>32</v>
      </c>
      <c r="S1286">
        <v>1</v>
      </c>
    </row>
    <row r="1287" spans="1:19" ht="27.6" x14ac:dyDescent="0.25">
      <c r="A1287" t="s">
        <v>3799</v>
      </c>
      <c r="B1287" t="s">
        <v>3800</v>
      </c>
      <c r="C1287" t="str">
        <f>HYPERLINK("https://www.ti.com.cn/product/cn/LM6142/samplebuy","订购和质量")</f>
        <v>订购和质量</v>
      </c>
      <c r="D1287" t="s">
        <v>25</v>
      </c>
      <c r="E1287">
        <v>2</v>
      </c>
      <c r="F1287">
        <v>1.8</v>
      </c>
      <c r="G1287">
        <v>24</v>
      </c>
      <c r="H1287">
        <v>17</v>
      </c>
      <c r="I1287">
        <v>25</v>
      </c>
      <c r="J1287" s="1" t="s">
        <v>26</v>
      </c>
      <c r="K1287">
        <v>1</v>
      </c>
      <c r="L1287" t="s">
        <v>32</v>
      </c>
      <c r="M1287">
        <v>0.65</v>
      </c>
      <c r="N1287" t="s">
        <v>38</v>
      </c>
      <c r="O1287" t="s">
        <v>39</v>
      </c>
      <c r="P1287" t="s">
        <v>1908</v>
      </c>
      <c r="Q1287" t="s">
        <v>3801</v>
      </c>
      <c r="R1287" t="s">
        <v>32</v>
      </c>
      <c r="S1287">
        <v>3</v>
      </c>
    </row>
    <row r="1288" spans="1:19" ht="27.6" x14ac:dyDescent="0.25">
      <c r="A1288" t="s">
        <v>3802</v>
      </c>
      <c r="B1288" t="s">
        <v>3803</v>
      </c>
      <c r="C1288" t="str">
        <f>HYPERLINK("https://www.ti.com.cn/product/cn/LM6144/samplebuy","订购和质量")</f>
        <v>订购和质量</v>
      </c>
      <c r="D1288" t="s">
        <v>25</v>
      </c>
      <c r="E1288">
        <v>4</v>
      </c>
      <c r="F1288">
        <v>1.8</v>
      </c>
      <c r="G1288">
        <v>24</v>
      </c>
      <c r="H1288">
        <v>17</v>
      </c>
      <c r="I1288">
        <v>25</v>
      </c>
      <c r="J1288" s="1" t="s">
        <v>26</v>
      </c>
      <c r="K1288">
        <v>1</v>
      </c>
      <c r="L1288" t="s">
        <v>32</v>
      </c>
      <c r="M1288">
        <v>0.65</v>
      </c>
      <c r="N1288" t="s">
        <v>38</v>
      </c>
      <c r="O1288" t="s">
        <v>39</v>
      </c>
      <c r="P1288" t="s">
        <v>2265</v>
      </c>
      <c r="Q1288" t="s">
        <v>3804</v>
      </c>
      <c r="R1288" t="s">
        <v>32</v>
      </c>
      <c r="S1288">
        <v>3</v>
      </c>
    </row>
    <row r="1289" spans="1:19" ht="27.6" x14ac:dyDescent="0.25">
      <c r="A1289" t="s">
        <v>3805</v>
      </c>
      <c r="B1289" t="s">
        <v>3806</v>
      </c>
      <c r="C1289" t="str">
        <f>HYPERLINK("https://www.ti.com.cn/product/cn/LMC6001/samplebuy","订购和质量")</f>
        <v>订购和质量</v>
      </c>
      <c r="D1289" t="s">
        <v>25</v>
      </c>
      <c r="E1289">
        <v>1</v>
      </c>
      <c r="F1289">
        <v>4.5</v>
      </c>
      <c r="G1289">
        <v>15.5</v>
      </c>
      <c r="H1289">
        <v>1.3</v>
      </c>
      <c r="I1289">
        <v>1.5</v>
      </c>
      <c r="J1289" s="1" t="s">
        <v>44</v>
      </c>
      <c r="K1289">
        <v>0.35</v>
      </c>
      <c r="L1289" t="s">
        <v>32</v>
      </c>
      <c r="M1289">
        <v>0.45</v>
      </c>
      <c r="N1289" t="s">
        <v>38</v>
      </c>
      <c r="O1289" t="s">
        <v>39</v>
      </c>
      <c r="P1289" t="s">
        <v>3807</v>
      </c>
      <c r="Q1289" t="s">
        <v>3808</v>
      </c>
      <c r="R1289" t="s">
        <v>32</v>
      </c>
      <c r="S1289">
        <v>2.5</v>
      </c>
    </row>
    <row r="1290" spans="1:19" ht="27.6" x14ac:dyDescent="0.25">
      <c r="A1290" t="s">
        <v>3809</v>
      </c>
      <c r="B1290" t="s">
        <v>3810</v>
      </c>
      <c r="C1290" t="str">
        <f>HYPERLINK("https://www.ti.com.cn/product/cn/TLC2264/samplebuy","订购和质量")</f>
        <v>订购和质量</v>
      </c>
      <c r="D1290" t="s">
        <v>25</v>
      </c>
      <c r="E1290">
        <v>4</v>
      </c>
      <c r="F1290">
        <v>4.4000000000000004</v>
      </c>
      <c r="G1290">
        <v>16</v>
      </c>
      <c r="H1290">
        <v>0.71</v>
      </c>
      <c r="I1290">
        <v>0.55000000000000004</v>
      </c>
      <c r="J1290" s="1" t="s">
        <v>44</v>
      </c>
      <c r="K1290">
        <v>2.5</v>
      </c>
      <c r="L1290" t="s">
        <v>1152</v>
      </c>
      <c r="M1290">
        <v>0.2</v>
      </c>
      <c r="N1290" t="s">
        <v>38</v>
      </c>
      <c r="O1290" t="s">
        <v>2113</v>
      </c>
      <c r="P1290" t="s">
        <v>1998</v>
      </c>
      <c r="Q1290" t="s">
        <v>3037</v>
      </c>
      <c r="R1290" t="s">
        <v>32</v>
      </c>
      <c r="S1290">
        <v>2</v>
      </c>
    </row>
    <row r="1291" spans="1:19" ht="27.6" x14ac:dyDescent="0.25">
      <c r="A1291" t="s">
        <v>3811</v>
      </c>
      <c r="B1291" t="s">
        <v>3812</v>
      </c>
      <c r="C1291" t="str">
        <f>HYPERLINK("https://www.ti.com.cn/product/cn/TLC2264A/samplebuy","订购和质量")</f>
        <v>订购和质量</v>
      </c>
      <c r="D1291" t="s">
        <v>25</v>
      </c>
      <c r="E1291">
        <v>4</v>
      </c>
      <c r="F1291">
        <v>4.4000000000000004</v>
      </c>
      <c r="G1291">
        <v>16</v>
      </c>
      <c r="H1291">
        <v>0.71</v>
      </c>
      <c r="I1291">
        <v>0.55000000000000004</v>
      </c>
      <c r="J1291" s="1" t="s">
        <v>44</v>
      </c>
      <c r="K1291">
        <v>2.5</v>
      </c>
      <c r="L1291" t="s">
        <v>1152</v>
      </c>
      <c r="M1291">
        <v>0.2</v>
      </c>
      <c r="N1291" t="s">
        <v>38</v>
      </c>
      <c r="O1291" t="s">
        <v>29</v>
      </c>
      <c r="P1291" t="s">
        <v>1998</v>
      </c>
      <c r="Q1291" t="s">
        <v>1585</v>
      </c>
      <c r="R1291" t="s">
        <v>32</v>
      </c>
      <c r="S1291">
        <v>2</v>
      </c>
    </row>
    <row r="1292" spans="1:19" ht="27.6" hidden="1" x14ac:dyDescent="0.25">
      <c r="A1292" t="s">
        <v>3813</v>
      </c>
      <c r="B1292" t="s">
        <v>3814</v>
      </c>
      <c r="C1292" t="str">
        <f>HYPERLINK("https://www.ti.com.cn/product/cn/TLV2264/samplebuy","订购和质量")</f>
        <v>订购和质量</v>
      </c>
      <c r="D1292" t="s">
        <v>56</v>
      </c>
      <c r="E1292">
        <v>4</v>
      </c>
      <c r="F1292">
        <v>2.7</v>
      </c>
      <c r="G1292">
        <v>8</v>
      </c>
      <c r="H1292">
        <v>0.71</v>
      </c>
      <c r="I1292">
        <v>0.55000000000000004</v>
      </c>
      <c r="J1292" s="1" t="s">
        <v>44</v>
      </c>
      <c r="K1292">
        <v>2.5</v>
      </c>
      <c r="L1292" t="s">
        <v>1152</v>
      </c>
      <c r="M1292">
        <v>0.2</v>
      </c>
      <c r="N1292" s="1" t="s">
        <v>3668</v>
      </c>
      <c r="O1292" t="s">
        <v>29</v>
      </c>
      <c r="P1292" t="s">
        <v>1998</v>
      </c>
      <c r="Q1292" t="s">
        <v>3815</v>
      </c>
      <c r="R1292" t="s">
        <v>32</v>
      </c>
      <c r="S1292">
        <v>2</v>
      </c>
    </row>
    <row r="1293" spans="1:19" ht="27.6" hidden="1" x14ac:dyDescent="0.25">
      <c r="A1293" t="s">
        <v>3816</v>
      </c>
      <c r="B1293" t="s">
        <v>3817</v>
      </c>
      <c r="C1293" t="str">
        <f>HYPERLINK("https://www.ti.com.cn/product/cn/TLV2264A/samplebuy","订购和质量")</f>
        <v>订购和质量</v>
      </c>
      <c r="D1293" t="s">
        <v>56</v>
      </c>
      <c r="E1293">
        <v>4</v>
      </c>
      <c r="F1293">
        <v>2.7</v>
      </c>
      <c r="G1293">
        <v>8</v>
      </c>
      <c r="H1293">
        <v>0.71</v>
      </c>
      <c r="I1293">
        <v>0.55000000000000004</v>
      </c>
      <c r="J1293" s="1" t="s">
        <v>44</v>
      </c>
      <c r="K1293">
        <v>0.95</v>
      </c>
      <c r="L1293" t="s">
        <v>1152</v>
      </c>
      <c r="M1293">
        <v>0.2</v>
      </c>
      <c r="N1293" s="1" t="s">
        <v>3668</v>
      </c>
      <c r="O1293" t="s">
        <v>29</v>
      </c>
      <c r="P1293" t="s">
        <v>1998</v>
      </c>
      <c r="Q1293" t="s">
        <v>3818</v>
      </c>
      <c r="R1293" t="s">
        <v>32</v>
      </c>
      <c r="S1293">
        <v>2</v>
      </c>
    </row>
    <row r="1294" spans="1:19" ht="27.6" hidden="1" x14ac:dyDescent="0.25">
      <c r="A1294" t="s">
        <v>3819</v>
      </c>
      <c r="B1294" t="s">
        <v>3820</v>
      </c>
      <c r="C1294" t="str">
        <f>HYPERLINK("https://www.ti.com.cn/product/cn/LMC6482QML/samplebuy","订购和质量")</f>
        <v>订购和质量</v>
      </c>
      <c r="D1294" t="s">
        <v>56</v>
      </c>
      <c r="E1294">
        <v>2</v>
      </c>
      <c r="F1294">
        <v>3</v>
      </c>
      <c r="G1294">
        <v>15.5</v>
      </c>
      <c r="H1294">
        <v>1.25</v>
      </c>
      <c r="I1294">
        <v>1.3</v>
      </c>
      <c r="J1294" s="1" t="s">
        <v>26</v>
      </c>
      <c r="K1294">
        <v>0.75</v>
      </c>
      <c r="L1294" t="s">
        <v>32</v>
      </c>
      <c r="M1294">
        <v>0.5</v>
      </c>
      <c r="N1294" t="s">
        <v>1108</v>
      </c>
      <c r="O1294" t="s">
        <v>100</v>
      </c>
      <c r="P1294" t="s">
        <v>2531</v>
      </c>
      <c r="Q1294" t="s">
        <v>3821</v>
      </c>
      <c r="R1294" t="s">
        <v>32</v>
      </c>
      <c r="S1294">
        <v>1</v>
      </c>
    </row>
    <row r="1295" spans="1:19" ht="27.6" hidden="1" x14ac:dyDescent="0.25">
      <c r="A1295" t="s">
        <v>3822</v>
      </c>
      <c r="B1295" t="s">
        <v>3823</v>
      </c>
      <c r="C1295" t="str">
        <f>HYPERLINK("https://www.ti.com.cn/product/cn/TLV2262/samplebuy","订购和质量")</f>
        <v>订购和质量</v>
      </c>
      <c r="D1295" t="s">
        <v>56</v>
      </c>
      <c r="E1295">
        <v>2</v>
      </c>
      <c r="F1295">
        <v>2.7</v>
      </c>
      <c r="G1295">
        <v>8</v>
      </c>
      <c r="H1295">
        <v>0.71</v>
      </c>
      <c r="I1295">
        <v>0.55000000000000004</v>
      </c>
      <c r="J1295" s="1" t="s">
        <v>44</v>
      </c>
      <c r="K1295">
        <v>2.5</v>
      </c>
      <c r="L1295" t="s">
        <v>32</v>
      </c>
      <c r="M1295">
        <v>0.2</v>
      </c>
      <c r="N1295" t="s">
        <v>38</v>
      </c>
      <c r="O1295" t="s">
        <v>29</v>
      </c>
      <c r="P1295" t="s">
        <v>2123</v>
      </c>
      <c r="Q1295" t="s">
        <v>1865</v>
      </c>
      <c r="R1295" t="s">
        <v>32</v>
      </c>
      <c r="S1295">
        <v>2</v>
      </c>
    </row>
    <row r="1296" spans="1:19" ht="27.6" hidden="1" x14ac:dyDescent="0.25">
      <c r="A1296" t="s">
        <v>3824</v>
      </c>
      <c r="B1296" t="s">
        <v>3825</v>
      </c>
      <c r="C1296" t="str">
        <f>HYPERLINK("https://www.ti.com.cn/product/cn/TLV2262A/samplebuy","订购和质量")</f>
        <v>订购和质量</v>
      </c>
      <c r="D1296" t="s">
        <v>56</v>
      </c>
      <c r="E1296">
        <v>2</v>
      </c>
      <c r="F1296">
        <v>2.7</v>
      </c>
      <c r="G1296">
        <v>8</v>
      </c>
      <c r="H1296">
        <v>0.71</v>
      </c>
      <c r="I1296">
        <v>0.55000000000000004</v>
      </c>
      <c r="J1296" s="1" t="s">
        <v>44</v>
      </c>
      <c r="K1296">
        <v>0.95</v>
      </c>
      <c r="L1296" t="s">
        <v>1152</v>
      </c>
      <c r="M1296">
        <v>0.2</v>
      </c>
      <c r="N1296" t="s">
        <v>38</v>
      </c>
      <c r="O1296" t="s">
        <v>29</v>
      </c>
      <c r="P1296" t="s">
        <v>2123</v>
      </c>
      <c r="Q1296" t="s">
        <v>3826</v>
      </c>
      <c r="R1296" t="s">
        <v>32</v>
      </c>
      <c r="S1296">
        <v>2</v>
      </c>
    </row>
    <row r="1297" spans="1:19" ht="27.6" x14ac:dyDescent="0.25">
      <c r="A1297" t="s">
        <v>3827</v>
      </c>
      <c r="B1297" t="s">
        <v>3828</v>
      </c>
      <c r="C1297" t="str">
        <f>HYPERLINK("https://www.ti.com.cn/product/cn/TLC2262/samplebuy","订购和质量")</f>
        <v>订购和质量</v>
      </c>
      <c r="D1297" t="s">
        <v>25</v>
      </c>
      <c r="E1297">
        <v>2</v>
      </c>
      <c r="F1297">
        <v>4.4000000000000004</v>
      </c>
      <c r="G1297">
        <v>16</v>
      </c>
      <c r="H1297">
        <v>0.71</v>
      </c>
      <c r="I1297">
        <v>0.55000000000000004</v>
      </c>
      <c r="J1297" s="1" t="s">
        <v>44</v>
      </c>
      <c r="K1297">
        <v>2.5</v>
      </c>
      <c r="L1297" t="s">
        <v>1152</v>
      </c>
      <c r="M1297">
        <v>0.2</v>
      </c>
      <c r="N1297" t="s">
        <v>38</v>
      </c>
      <c r="O1297" s="1" t="s">
        <v>2778</v>
      </c>
      <c r="P1297" t="s">
        <v>2123</v>
      </c>
      <c r="Q1297" t="s">
        <v>1968</v>
      </c>
      <c r="R1297" t="s">
        <v>32</v>
      </c>
      <c r="S1297">
        <v>2</v>
      </c>
    </row>
    <row r="1298" spans="1:19" ht="27.6" x14ac:dyDescent="0.25">
      <c r="A1298" t="s">
        <v>3829</v>
      </c>
      <c r="B1298" t="s">
        <v>3830</v>
      </c>
      <c r="C1298" t="str">
        <f>HYPERLINK("https://www.ti.com.cn/product/cn/TLC2262A/samplebuy","订购和质量")</f>
        <v>订购和质量</v>
      </c>
      <c r="D1298" t="s">
        <v>25</v>
      </c>
      <c r="E1298">
        <v>2</v>
      </c>
      <c r="F1298">
        <v>4.4000000000000004</v>
      </c>
      <c r="G1298">
        <v>16</v>
      </c>
      <c r="H1298">
        <v>0.71</v>
      </c>
      <c r="I1298">
        <v>0.55000000000000004</v>
      </c>
      <c r="J1298" s="1" t="s">
        <v>44</v>
      </c>
      <c r="K1298">
        <v>2.5</v>
      </c>
      <c r="L1298" t="s">
        <v>1152</v>
      </c>
      <c r="M1298">
        <v>0.2</v>
      </c>
      <c r="N1298" t="s">
        <v>38</v>
      </c>
      <c r="O1298" t="s">
        <v>29</v>
      </c>
      <c r="P1298" t="s">
        <v>2123</v>
      </c>
      <c r="Q1298" t="s">
        <v>888</v>
      </c>
      <c r="R1298" t="s">
        <v>32</v>
      </c>
      <c r="S1298">
        <v>2</v>
      </c>
    </row>
    <row r="1299" spans="1:19" ht="27.6" hidden="1" x14ac:dyDescent="0.25">
      <c r="A1299" t="s">
        <v>3831</v>
      </c>
      <c r="B1299" t="s">
        <v>3820</v>
      </c>
      <c r="C1299" t="str">
        <f>HYPERLINK("https://www.ti.com.cn/product/cn/LMC6484QML/samplebuy","订购和质量")</f>
        <v>订购和质量</v>
      </c>
      <c r="D1299" t="s">
        <v>56</v>
      </c>
      <c r="E1299">
        <v>4</v>
      </c>
      <c r="F1299">
        <v>3</v>
      </c>
      <c r="G1299">
        <v>15.5</v>
      </c>
      <c r="H1299">
        <v>1.5</v>
      </c>
      <c r="I1299">
        <v>1.3</v>
      </c>
      <c r="J1299" s="1" t="s">
        <v>26</v>
      </c>
      <c r="K1299">
        <v>0.75</v>
      </c>
      <c r="L1299" t="s">
        <v>32</v>
      </c>
      <c r="M1299" t="s">
        <v>32</v>
      </c>
      <c r="N1299" t="s">
        <v>1108</v>
      </c>
      <c r="O1299" t="s">
        <v>100</v>
      </c>
      <c r="P1299" t="s">
        <v>3283</v>
      </c>
      <c r="Q1299" t="s">
        <v>3832</v>
      </c>
      <c r="R1299" t="s">
        <v>32</v>
      </c>
      <c r="S1299">
        <v>1</v>
      </c>
    </row>
    <row r="1300" spans="1:19" ht="27.6" x14ac:dyDescent="0.25">
      <c r="A1300" t="s">
        <v>3833</v>
      </c>
      <c r="B1300" t="s">
        <v>3834</v>
      </c>
      <c r="C1300" t="str">
        <f>HYPERLINK("https://www.ti.com.cn/product/cn/TLE2071/samplebuy","订购和质量")</f>
        <v>订购和质量</v>
      </c>
      <c r="D1300" t="s">
        <v>25</v>
      </c>
      <c r="E1300">
        <v>1</v>
      </c>
      <c r="F1300">
        <v>4.5</v>
      </c>
      <c r="G1300">
        <v>38</v>
      </c>
      <c r="H1300">
        <v>10</v>
      </c>
      <c r="I1300">
        <v>40</v>
      </c>
      <c r="J1300" t="s">
        <v>280</v>
      </c>
      <c r="K1300">
        <v>4</v>
      </c>
      <c r="L1300" t="s">
        <v>32</v>
      </c>
      <c r="M1300">
        <v>1.7</v>
      </c>
      <c r="N1300" t="s">
        <v>38</v>
      </c>
      <c r="O1300" s="1" t="s">
        <v>2933</v>
      </c>
      <c r="P1300" t="s">
        <v>1908</v>
      </c>
      <c r="Q1300" t="s">
        <v>3835</v>
      </c>
      <c r="R1300" t="s">
        <v>32</v>
      </c>
      <c r="S1300">
        <v>3.2</v>
      </c>
    </row>
    <row r="1301" spans="1:19" ht="27.6" x14ac:dyDescent="0.25">
      <c r="A1301" t="s">
        <v>3836</v>
      </c>
      <c r="B1301" t="s">
        <v>3837</v>
      </c>
      <c r="C1301" t="str">
        <f>HYPERLINK("https://www.ti.com.cn/product/cn/TLE2071A/samplebuy","订购和质量")</f>
        <v>订购和质量</v>
      </c>
      <c r="D1301" t="s">
        <v>25</v>
      </c>
      <c r="E1301">
        <v>1</v>
      </c>
      <c r="F1301">
        <v>4.5</v>
      </c>
      <c r="G1301">
        <v>38</v>
      </c>
      <c r="H1301">
        <v>10</v>
      </c>
      <c r="I1301">
        <v>40</v>
      </c>
      <c r="J1301" t="s">
        <v>280</v>
      </c>
      <c r="K1301">
        <v>2</v>
      </c>
      <c r="L1301" t="s">
        <v>32</v>
      </c>
      <c r="M1301">
        <v>1.7</v>
      </c>
      <c r="N1301" t="s">
        <v>38</v>
      </c>
      <c r="O1301" s="1" t="s">
        <v>2463</v>
      </c>
      <c r="P1301" t="s">
        <v>1908</v>
      </c>
      <c r="Q1301" t="s">
        <v>3835</v>
      </c>
      <c r="R1301" t="s">
        <v>32</v>
      </c>
      <c r="S1301">
        <v>3.2</v>
      </c>
    </row>
    <row r="1302" spans="1:19" ht="27.6" x14ac:dyDescent="0.25">
      <c r="A1302" t="s">
        <v>3838</v>
      </c>
      <c r="B1302" t="s">
        <v>3839</v>
      </c>
      <c r="C1302" t="str">
        <f>HYPERLINK("https://www.ti.com.cn/product/cn/TLE2072A/samplebuy","订购和质量")</f>
        <v>订购和质量</v>
      </c>
      <c r="D1302" t="s">
        <v>25</v>
      </c>
      <c r="E1302">
        <v>2</v>
      </c>
      <c r="F1302">
        <v>4.5</v>
      </c>
      <c r="G1302">
        <v>38</v>
      </c>
      <c r="H1302">
        <v>10</v>
      </c>
      <c r="I1302">
        <v>40</v>
      </c>
      <c r="J1302" t="s">
        <v>280</v>
      </c>
      <c r="K1302">
        <v>3.5</v>
      </c>
      <c r="L1302" t="s">
        <v>32</v>
      </c>
      <c r="M1302">
        <v>1.55</v>
      </c>
      <c r="N1302" t="s">
        <v>38</v>
      </c>
      <c r="O1302" s="1" t="s">
        <v>2463</v>
      </c>
      <c r="P1302" t="s">
        <v>1908</v>
      </c>
      <c r="Q1302" t="s">
        <v>3840</v>
      </c>
      <c r="R1302" t="s">
        <v>32</v>
      </c>
      <c r="S1302">
        <v>2.4</v>
      </c>
    </row>
    <row r="1303" spans="1:19" ht="27.6" x14ac:dyDescent="0.25">
      <c r="A1303" t="s">
        <v>3841</v>
      </c>
      <c r="B1303" t="s">
        <v>3842</v>
      </c>
      <c r="C1303" t="str">
        <f>HYPERLINK("https://www.ti.com.cn/product/cn/TLE2074/samplebuy","订购和质量")</f>
        <v>订购和质量</v>
      </c>
      <c r="D1303" t="s">
        <v>25</v>
      </c>
      <c r="E1303">
        <v>4</v>
      </c>
      <c r="F1303">
        <v>4.5</v>
      </c>
      <c r="G1303">
        <v>38</v>
      </c>
      <c r="H1303">
        <v>10</v>
      </c>
      <c r="I1303">
        <v>40</v>
      </c>
      <c r="J1303" t="s">
        <v>280</v>
      </c>
      <c r="K1303">
        <v>5</v>
      </c>
      <c r="L1303" t="s">
        <v>32</v>
      </c>
      <c r="M1303">
        <v>1.625</v>
      </c>
      <c r="N1303" t="s">
        <v>38</v>
      </c>
      <c r="O1303" s="1" t="s">
        <v>2463</v>
      </c>
      <c r="P1303" t="s">
        <v>3843</v>
      </c>
      <c r="Q1303" t="s">
        <v>3844</v>
      </c>
      <c r="R1303" t="s">
        <v>32</v>
      </c>
      <c r="S1303">
        <v>10.1</v>
      </c>
    </row>
    <row r="1304" spans="1:19" ht="27.6" hidden="1" x14ac:dyDescent="0.25">
      <c r="A1304" t="s">
        <v>3845</v>
      </c>
      <c r="B1304" t="s">
        <v>3846</v>
      </c>
      <c r="C1304" t="str">
        <f>HYPERLINK("https://www.ti.com.cn/product/cn/LMC6482/samplebuy","订购和质量")</f>
        <v>订购和质量</v>
      </c>
      <c r="D1304" t="s">
        <v>56</v>
      </c>
      <c r="E1304">
        <v>2</v>
      </c>
      <c r="F1304">
        <v>3</v>
      </c>
      <c r="G1304">
        <v>15.5</v>
      </c>
      <c r="H1304">
        <v>1.5</v>
      </c>
      <c r="I1304">
        <v>1.3</v>
      </c>
      <c r="J1304" s="1" t="s">
        <v>26</v>
      </c>
      <c r="K1304">
        <v>0.75</v>
      </c>
      <c r="L1304" t="s">
        <v>32</v>
      </c>
      <c r="M1304">
        <v>0.5</v>
      </c>
      <c r="N1304" t="s">
        <v>38</v>
      </c>
      <c r="O1304" t="s">
        <v>39</v>
      </c>
      <c r="P1304" t="s">
        <v>1530</v>
      </c>
      <c r="Q1304" t="s">
        <v>1136</v>
      </c>
      <c r="R1304" t="s">
        <v>32</v>
      </c>
      <c r="S1304">
        <v>1</v>
      </c>
    </row>
    <row r="1305" spans="1:19" ht="27.6" hidden="1" x14ac:dyDescent="0.25">
      <c r="A1305" t="s">
        <v>3847</v>
      </c>
      <c r="B1305" t="s">
        <v>3848</v>
      </c>
      <c r="C1305" t="str">
        <f>HYPERLINK("https://www.ti.com.cn/product/cn/LMC6484/samplebuy","订购和质量")</f>
        <v>订购和质量</v>
      </c>
      <c r="D1305" t="s">
        <v>56</v>
      </c>
      <c r="E1305">
        <v>4</v>
      </c>
      <c r="F1305">
        <v>3</v>
      </c>
      <c r="G1305">
        <v>15</v>
      </c>
      <c r="H1305">
        <v>1.5</v>
      </c>
      <c r="I1305">
        <v>1.3</v>
      </c>
      <c r="J1305" s="1" t="s">
        <v>26</v>
      </c>
      <c r="K1305">
        <v>0.75</v>
      </c>
      <c r="L1305" t="s">
        <v>32</v>
      </c>
      <c r="M1305">
        <v>0.41249999999999998</v>
      </c>
      <c r="N1305" t="s">
        <v>38</v>
      </c>
      <c r="O1305" t="s">
        <v>39</v>
      </c>
      <c r="P1305" t="s">
        <v>2265</v>
      </c>
      <c r="Q1305" t="s">
        <v>525</v>
      </c>
      <c r="R1305" t="s">
        <v>32</v>
      </c>
      <c r="S1305">
        <v>1</v>
      </c>
    </row>
    <row r="1306" spans="1:19" ht="27.6" hidden="1" x14ac:dyDescent="0.25">
      <c r="A1306" t="s">
        <v>3849</v>
      </c>
      <c r="B1306" t="s">
        <v>3850</v>
      </c>
      <c r="C1306" t="str">
        <f>HYPERLINK("https://www.ti.com.cn/product/cn/LMC6064/samplebuy","订购和质量")</f>
        <v>订购和质量</v>
      </c>
      <c r="D1306" t="s">
        <v>56</v>
      </c>
      <c r="E1306">
        <v>4</v>
      </c>
      <c r="F1306">
        <v>4.5</v>
      </c>
      <c r="G1306">
        <v>15.5</v>
      </c>
      <c r="H1306">
        <v>0.1</v>
      </c>
      <c r="I1306">
        <v>3.5000000000000003E-2</v>
      </c>
      <c r="J1306" s="1" t="s">
        <v>44</v>
      </c>
      <c r="K1306">
        <v>0.35</v>
      </c>
      <c r="L1306" t="s">
        <v>32</v>
      </c>
      <c r="M1306">
        <v>1.6E-2</v>
      </c>
      <c r="N1306" t="s">
        <v>38</v>
      </c>
      <c r="O1306" t="s">
        <v>39</v>
      </c>
      <c r="P1306" t="s">
        <v>75</v>
      </c>
      <c r="Q1306" t="s">
        <v>3851</v>
      </c>
      <c r="R1306" t="s">
        <v>32</v>
      </c>
      <c r="S1306">
        <v>1</v>
      </c>
    </row>
    <row r="1307" spans="1:19" ht="27.6" hidden="1" x14ac:dyDescent="0.25">
      <c r="A1307" t="s">
        <v>3852</v>
      </c>
      <c r="B1307" t="s">
        <v>3853</v>
      </c>
      <c r="C1307" t="str">
        <f>HYPERLINK("https://www.ti.com.cn/product/cn/LMC6084/samplebuy","订购和质量")</f>
        <v>订购和质量</v>
      </c>
      <c r="D1307" t="s">
        <v>56</v>
      </c>
      <c r="E1307">
        <v>4</v>
      </c>
      <c r="F1307">
        <v>4.5</v>
      </c>
      <c r="G1307">
        <v>15.5</v>
      </c>
      <c r="H1307">
        <v>1.3</v>
      </c>
      <c r="I1307">
        <v>1.5</v>
      </c>
      <c r="J1307" s="1" t="s">
        <v>44</v>
      </c>
      <c r="K1307">
        <v>0.35</v>
      </c>
      <c r="L1307" t="s">
        <v>32</v>
      </c>
      <c r="M1307">
        <v>0.45</v>
      </c>
      <c r="N1307" t="s">
        <v>38</v>
      </c>
      <c r="O1307" t="s">
        <v>39</v>
      </c>
      <c r="P1307" t="s">
        <v>75</v>
      </c>
      <c r="Q1307" t="s">
        <v>3854</v>
      </c>
      <c r="R1307" t="s">
        <v>32</v>
      </c>
      <c r="S1307">
        <v>1</v>
      </c>
    </row>
    <row r="1308" spans="1:19" ht="27.6" hidden="1" x14ac:dyDescent="0.25">
      <c r="A1308" t="s">
        <v>3855</v>
      </c>
      <c r="B1308" t="s">
        <v>3856</v>
      </c>
      <c r="C1308" t="str">
        <f>HYPERLINK("https://www.ti.com.cn/product/cn/LMC6061/samplebuy","订购和质量")</f>
        <v>订购和质量</v>
      </c>
      <c r="D1308" t="s">
        <v>56</v>
      </c>
      <c r="E1308">
        <v>1</v>
      </c>
      <c r="F1308">
        <v>4.5</v>
      </c>
      <c r="G1308">
        <v>15.5</v>
      </c>
      <c r="H1308">
        <v>0.1</v>
      </c>
      <c r="I1308">
        <v>3.5000000000000003E-2</v>
      </c>
      <c r="J1308" s="1" t="s">
        <v>44</v>
      </c>
      <c r="K1308">
        <v>0.35</v>
      </c>
      <c r="L1308" t="s">
        <v>32</v>
      </c>
      <c r="M1308">
        <v>0.02</v>
      </c>
      <c r="N1308" t="s">
        <v>38</v>
      </c>
      <c r="O1308" t="s">
        <v>39</v>
      </c>
      <c r="P1308" t="s">
        <v>40</v>
      </c>
      <c r="Q1308" t="s">
        <v>815</v>
      </c>
      <c r="R1308" t="s">
        <v>32</v>
      </c>
      <c r="S1308">
        <v>1</v>
      </c>
    </row>
    <row r="1309" spans="1:19" ht="27.6" hidden="1" x14ac:dyDescent="0.25">
      <c r="A1309" t="s">
        <v>3857</v>
      </c>
      <c r="B1309" t="s">
        <v>1379</v>
      </c>
      <c r="C1309" t="str">
        <f>HYPERLINK("https://www.ti.com.cn/product/cn/LMC6081/samplebuy","订购和质量")</f>
        <v>订购和质量</v>
      </c>
      <c r="D1309" t="s">
        <v>56</v>
      </c>
      <c r="E1309">
        <v>1</v>
      </c>
      <c r="F1309">
        <v>4.5</v>
      </c>
      <c r="G1309">
        <v>15.5</v>
      </c>
      <c r="H1309">
        <v>1.3</v>
      </c>
      <c r="I1309">
        <v>1.5</v>
      </c>
      <c r="J1309" s="1" t="s">
        <v>44</v>
      </c>
      <c r="K1309">
        <v>0.35</v>
      </c>
      <c r="L1309" t="s">
        <v>32</v>
      </c>
      <c r="M1309">
        <v>0.45</v>
      </c>
      <c r="N1309" t="s">
        <v>38</v>
      </c>
      <c r="O1309" t="s">
        <v>39</v>
      </c>
      <c r="P1309" t="s">
        <v>1908</v>
      </c>
      <c r="Q1309" t="s">
        <v>3044</v>
      </c>
      <c r="R1309" t="s">
        <v>32</v>
      </c>
      <c r="S1309">
        <v>1</v>
      </c>
    </row>
    <row r="1310" spans="1:19" ht="27.6" x14ac:dyDescent="0.25">
      <c r="A1310" t="s">
        <v>3858</v>
      </c>
      <c r="B1310" t="s">
        <v>3859</v>
      </c>
      <c r="C1310" t="str">
        <f>HYPERLINK("https://www.ti.com.cn/product/cn/TLV2332/samplebuy","订购和质量")</f>
        <v>订购和质量</v>
      </c>
      <c r="D1310" t="s">
        <v>25</v>
      </c>
      <c r="E1310">
        <v>2</v>
      </c>
      <c r="F1310">
        <v>2</v>
      </c>
      <c r="G1310">
        <v>8</v>
      </c>
      <c r="H1310">
        <v>0.52500000000000002</v>
      </c>
      <c r="I1310">
        <v>0.43</v>
      </c>
      <c r="J1310" s="1" t="s">
        <v>44</v>
      </c>
      <c r="K1310">
        <v>9</v>
      </c>
      <c r="L1310" t="s">
        <v>32</v>
      </c>
      <c r="M1310">
        <v>0.105</v>
      </c>
      <c r="N1310" t="s">
        <v>38</v>
      </c>
      <c r="O1310" t="s">
        <v>39</v>
      </c>
      <c r="P1310" t="s">
        <v>2123</v>
      </c>
      <c r="Q1310" t="s">
        <v>1865</v>
      </c>
      <c r="R1310" t="s">
        <v>32</v>
      </c>
      <c r="S1310">
        <v>1.7</v>
      </c>
    </row>
    <row r="1311" spans="1:19" ht="27.6" x14ac:dyDescent="0.25">
      <c r="A1311" t="s">
        <v>3860</v>
      </c>
      <c r="B1311" t="s">
        <v>3861</v>
      </c>
      <c r="C1311" t="str">
        <f>HYPERLINK("https://www.ti.com.cn/product/cn/TLV2322/samplebuy","订购和质量")</f>
        <v>订购和质量</v>
      </c>
      <c r="D1311" t="s">
        <v>25</v>
      </c>
      <c r="E1311">
        <v>2</v>
      </c>
      <c r="F1311">
        <v>2</v>
      </c>
      <c r="G1311">
        <v>8</v>
      </c>
      <c r="H1311">
        <v>8.5000000000000006E-2</v>
      </c>
      <c r="I1311">
        <v>0.03</v>
      </c>
      <c r="J1311" s="1" t="s">
        <v>44</v>
      </c>
      <c r="K1311">
        <v>9</v>
      </c>
      <c r="L1311" t="s">
        <v>32</v>
      </c>
      <c r="M1311">
        <v>6.0000000000000001E-3</v>
      </c>
      <c r="N1311" t="s">
        <v>38</v>
      </c>
      <c r="O1311" t="s">
        <v>39</v>
      </c>
      <c r="P1311" t="s">
        <v>2123</v>
      </c>
      <c r="Q1311" t="s">
        <v>2907</v>
      </c>
      <c r="R1311" t="s">
        <v>32</v>
      </c>
      <c r="S1311">
        <v>1.1000000000000001</v>
      </c>
    </row>
    <row r="1312" spans="1:19" ht="27.6" x14ac:dyDescent="0.25">
      <c r="A1312" t="s">
        <v>3862</v>
      </c>
      <c r="B1312" t="s">
        <v>3863</v>
      </c>
      <c r="C1312" t="str">
        <f>HYPERLINK("https://www.ti.com.cn/product/cn/TLV2324/samplebuy","订购和质量")</f>
        <v>订购和质量</v>
      </c>
      <c r="D1312" t="s">
        <v>25</v>
      </c>
      <c r="E1312">
        <v>4</v>
      </c>
      <c r="F1312">
        <v>2</v>
      </c>
      <c r="G1312">
        <v>8</v>
      </c>
      <c r="H1312">
        <v>8.5000000000000006E-2</v>
      </c>
      <c r="I1312">
        <v>0.03</v>
      </c>
      <c r="J1312" s="1" t="s">
        <v>44</v>
      </c>
      <c r="K1312">
        <v>10</v>
      </c>
      <c r="L1312" t="s">
        <v>32</v>
      </c>
      <c r="M1312">
        <v>6.0000000000000001E-3</v>
      </c>
      <c r="N1312" t="s">
        <v>38</v>
      </c>
      <c r="O1312" t="s">
        <v>39</v>
      </c>
      <c r="P1312" t="s">
        <v>1998</v>
      </c>
      <c r="Q1312" t="s">
        <v>3864</v>
      </c>
      <c r="R1312" t="s">
        <v>32</v>
      </c>
      <c r="S1312">
        <v>1.1000000000000001</v>
      </c>
    </row>
    <row r="1313" spans="1:19" ht="27.6" x14ac:dyDescent="0.25">
      <c r="A1313" t="s">
        <v>3865</v>
      </c>
      <c r="B1313" t="s">
        <v>3866</v>
      </c>
      <c r="C1313" t="str">
        <f>HYPERLINK("https://www.ti.com.cn/product/cn/TLV2342/samplebuy","订购和质量")</f>
        <v>订购和质量</v>
      </c>
      <c r="D1313" t="s">
        <v>25</v>
      </c>
      <c r="E1313">
        <v>2</v>
      </c>
      <c r="F1313">
        <v>2</v>
      </c>
      <c r="G1313">
        <v>8</v>
      </c>
      <c r="H1313">
        <v>0.32</v>
      </c>
      <c r="I1313">
        <v>3.6</v>
      </c>
      <c r="J1313" s="1" t="s">
        <v>44</v>
      </c>
      <c r="K1313">
        <v>9</v>
      </c>
      <c r="L1313" t="s">
        <v>32</v>
      </c>
      <c r="M1313">
        <v>0.7</v>
      </c>
      <c r="N1313" t="s">
        <v>38</v>
      </c>
      <c r="O1313" t="s">
        <v>39</v>
      </c>
      <c r="P1313" t="s">
        <v>2123</v>
      </c>
      <c r="Q1313" t="s">
        <v>3867</v>
      </c>
      <c r="R1313" t="s">
        <v>32</v>
      </c>
      <c r="S1313">
        <v>2.7</v>
      </c>
    </row>
    <row r="1314" spans="1:19" ht="27.6" x14ac:dyDescent="0.25">
      <c r="A1314" t="s">
        <v>3868</v>
      </c>
      <c r="B1314" t="s">
        <v>3869</v>
      </c>
      <c r="C1314" t="str">
        <f>HYPERLINK("https://www.ti.com.cn/product/cn/OPA604/samplebuy","订购和质量")</f>
        <v>订购和质量</v>
      </c>
      <c r="D1314" s="1" t="s">
        <v>751</v>
      </c>
      <c r="E1314">
        <v>1</v>
      </c>
      <c r="F1314">
        <v>9</v>
      </c>
      <c r="G1314">
        <v>48</v>
      </c>
      <c r="H1314">
        <v>20</v>
      </c>
      <c r="I1314">
        <v>25</v>
      </c>
      <c r="J1314" t="s">
        <v>36</v>
      </c>
      <c r="K1314">
        <v>5</v>
      </c>
      <c r="L1314" t="s">
        <v>727</v>
      </c>
      <c r="M1314">
        <v>5.3</v>
      </c>
      <c r="N1314" t="s">
        <v>38</v>
      </c>
      <c r="O1314" t="s">
        <v>39</v>
      </c>
      <c r="P1314" t="s">
        <v>40</v>
      </c>
      <c r="Q1314" t="s">
        <v>3870</v>
      </c>
      <c r="R1314" t="s">
        <v>32</v>
      </c>
      <c r="S1314">
        <v>8</v>
      </c>
    </row>
    <row r="1315" spans="1:19" ht="27.6" x14ac:dyDescent="0.25">
      <c r="A1315" t="s">
        <v>3871</v>
      </c>
      <c r="B1315" t="s">
        <v>3872</v>
      </c>
      <c r="C1315" t="str">
        <f>HYPERLINK("https://www.ti.com.cn/product/cn/TLC2274/samplebuy","订购和质量")</f>
        <v>订购和质量</v>
      </c>
      <c r="D1315" t="s">
        <v>25</v>
      </c>
      <c r="E1315">
        <v>4</v>
      </c>
      <c r="F1315">
        <v>4.4000000000000004</v>
      </c>
      <c r="G1315">
        <v>16</v>
      </c>
      <c r="H1315">
        <v>2.1800000000000002</v>
      </c>
      <c r="I1315">
        <v>3.6</v>
      </c>
      <c r="J1315" s="1" t="s">
        <v>44</v>
      </c>
      <c r="K1315">
        <v>2.5</v>
      </c>
      <c r="L1315" t="s">
        <v>1152</v>
      </c>
      <c r="M1315">
        <v>1.1000000000000001</v>
      </c>
      <c r="N1315" s="1" t="s">
        <v>3668</v>
      </c>
      <c r="O1315" s="1" t="s">
        <v>1416</v>
      </c>
      <c r="P1315" t="s">
        <v>2443</v>
      </c>
      <c r="Q1315" t="s">
        <v>818</v>
      </c>
      <c r="R1315" t="s">
        <v>32</v>
      </c>
      <c r="S1315">
        <v>2</v>
      </c>
    </row>
    <row r="1316" spans="1:19" ht="41.4" hidden="1" x14ac:dyDescent="0.25">
      <c r="A1316" t="s">
        <v>3873</v>
      </c>
      <c r="B1316" t="s">
        <v>3874</v>
      </c>
      <c r="C1316" t="str">
        <f>HYPERLINK("https://www.ti.com.cn/product/cn/TLC2274A/samplebuy","订购和质量")</f>
        <v>订购和质量</v>
      </c>
      <c r="D1316" t="s">
        <v>56</v>
      </c>
      <c r="E1316">
        <v>4</v>
      </c>
      <c r="F1316">
        <v>4.4000000000000004</v>
      </c>
      <c r="G1316">
        <v>16</v>
      </c>
      <c r="H1316">
        <v>2.1800000000000002</v>
      </c>
      <c r="I1316">
        <v>3.6</v>
      </c>
      <c r="J1316" s="1" t="s">
        <v>44</v>
      </c>
      <c r="K1316">
        <v>0.95</v>
      </c>
      <c r="L1316" t="s">
        <v>1152</v>
      </c>
      <c r="M1316">
        <v>1.1000000000000001</v>
      </c>
      <c r="N1316" s="1" t="s">
        <v>3668</v>
      </c>
      <c r="O1316" s="1" t="s">
        <v>3588</v>
      </c>
      <c r="P1316" t="s">
        <v>1998</v>
      </c>
      <c r="Q1316" t="s">
        <v>3875</v>
      </c>
      <c r="R1316" t="s">
        <v>32</v>
      </c>
      <c r="S1316">
        <v>2</v>
      </c>
    </row>
    <row r="1317" spans="1:19" ht="27.6" x14ac:dyDescent="0.25">
      <c r="A1317" t="s">
        <v>3876</v>
      </c>
      <c r="B1317" t="s">
        <v>3877</v>
      </c>
      <c r="C1317" t="str">
        <f>HYPERLINK("https://www.ti.com.cn/product/cn/LMC6022/samplebuy","订购和质量")</f>
        <v>订购和质量</v>
      </c>
      <c r="D1317" t="s">
        <v>25</v>
      </c>
      <c r="E1317">
        <v>2</v>
      </c>
      <c r="F1317">
        <v>4.75</v>
      </c>
      <c r="G1317">
        <v>15.5</v>
      </c>
      <c r="H1317">
        <v>0.35</v>
      </c>
      <c r="I1317">
        <v>0.11</v>
      </c>
      <c r="J1317" s="1" t="s">
        <v>44</v>
      </c>
      <c r="K1317">
        <v>9</v>
      </c>
      <c r="L1317" t="s">
        <v>32</v>
      </c>
      <c r="M1317">
        <v>4.2999999999999997E-2</v>
      </c>
      <c r="N1317" t="s">
        <v>38</v>
      </c>
      <c r="O1317" t="s">
        <v>39</v>
      </c>
      <c r="P1317" t="s">
        <v>40</v>
      </c>
      <c r="Q1317" t="s">
        <v>3878</v>
      </c>
      <c r="R1317" t="s">
        <v>32</v>
      </c>
      <c r="S1317">
        <v>2.5</v>
      </c>
    </row>
    <row r="1318" spans="1:19" ht="27.6" x14ac:dyDescent="0.25">
      <c r="A1318" t="s">
        <v>3879</v>
      </c>
      <c r="B1318" t="s">
        <v>3880</v>
      </c>
      <c r="C1318" t="str">
        <f>HYPERLINK("https://www.ti.com.cn/product/cn/LMC6024/samplebuy","订购和质量")</f>
        <v>订购和质量</v>
      </c>
      <c r="D1318" t="s">
        <v>25</v>
      </c>
      <c r="E1318">
        <v>4</v>
      </c>
      <c r="F1318">
        <v>4.75</v>
      </c>
      <c r="G1318">
        <v>15.5</v>
      </c>
      <c r="H1318">
        <v>0.35</v>
      </c>
      <c r="I1318">
        <v>0.11</v>
      </c>
      <c r="J1318" s="1" t="s">
        <v>44</v>
      </c>
      <c r="K1318">
        <v>9</v>
      </c>
      <c r="L1318" t="s">
        <v>32</v>
      </c>
      <c r="M1318">
        <v>0.04</v>
      </c>
      <c r="N1318" t="s">
        <v>38</v>
      </c>
      <c r="O1318" t="s">
        <v>39</v>
      </c>
      <c r="P1318" t="s">
        <v>75</v>
      </c>
      <c r="Q1318" t="s">
        <v>3881</v>
      </c>
      <c r="R1318" t="s">
        <v>32</v>
      </c>
      <c r="S1318">
        <v>2.5</v>
      </c>
    </row>
    <row r="1319" spans="1:19" ht="27.6" hidden="1" x14ac:dyDescent="0.25">
      <c r="A1319" t="s">
        <v>3882</v>
      </c>
      <c r="B1319" t="s">
        <v>3883</v>
      </c>
      <c r="C1319" t="str">
        <f>HYPERLINK("https://www.ti.com.cn/product/cn/LMC6062/samplebuy","订购和质量")</f>
        <v>订购和质量</v>
      </c>
      <c r="D1319" t="s">
        <v>56</v>
      </c>
      <c r="E1319">
        <v>2</v>
      </c>
      <c r="F1319">
        <v>4.5</v>
      </c>
      <c r="G1319">
        <v>15.5</v>
      </c>
      <c r="H1319">
        <v>0.1</v>
      </c>
      <c r="I1319">
        <v>3.5000000000000003E-2</v>
      </c>
      <c r="J1319" s="1" t="s">
        <v>44</v>
      </c>
      <c r="K1319">
        <v>0.35</v>
      </c>
      <c r="L1319" t="s">
        <v>32</v>
      </c>
      <c r="M1319">
        <v>1.6E-2</v>
      </c>
      <c r="N1319" t="s">
        <v>38</v>
      </c>
      <c r="O1319" t="s">
        <v>39</v>
      </c>
      <c r="P1319" t="s">
        <v>1908</v>
      </c>
      <c r="Q1319" t="s">
        <v>1703</v>
      </c>
      <c r="R1319" t="s">
        <v>32</v>
      </c>
      <c r="S1319">
        <v>1</v>
      </c>
    </row>
    <row r="1320" spans="1:19" ht="27.6" hidden="1" x14ac:dyDescent="0.25">
      <c r="A1320" t="s">
        <v>3884</v>
      </c>
      <c r="B1320" t="s">
        <v>3885</v>
      </c>
      <c r="C1320" t="str">
        <f>HYPERLINK("https://www.ti.com.cn/product/cn/LMC6082/samplebuy","订购和质量")</f>
        <v>订购和质量</v>
      </c>
      <c r="D1320" t="s">
        <v>56</v>
      </c>
      <c r="E1320">
        <v>2</v>
      </c>
      <c r="F1320">
        <v>4.5</v>
      </c>
      <c r="G1320">
        <v>15.5</v>
      </c>
      <c r="H1320">
        <v>1.3</v>
      </c>
      <c r="I1320">
        <v>1.5</v>
      </c>
      <c r="J1320" s="1" t="s">
        <v>44</v>
      </c>
      <c r="K1320">
        <v>0.35</v>
      </c>
      <c r="L1320" t="s">
        <v>32</v>
      </c>
      <c r="M1320">
        <v>0.45</v>
      </c>
      <c r="N1320" t="s">
        <v>38</v>
      </c>
      <c r="O1320" t="s">
        <v>39</v>
      </c>
      <c r="P1320" t="s">
        <v>1908</v>
      </c>
      <c r="Q1320" t="s">
        <v>3117</v>
      </c>
      <c r="R1320" t="s">
        <v>32</v>
      </c>
      <c r="S1320">
        <v>1</v>
      </c>
    </row>
    <row r="1321" spans="1:19" ht="27.6" x14ac:dyDescent="0.25">
      <c r="A1321" t="s">
        <v>3886</v>
      </c>
      <c r="B1321" t="s">
        <v>3872</v>
      </c>
      <c r="C1321" t="str">
        <f>HYPERLINK("https://www.ti.com.cn/product/cn/TLC2272/samplebuy","订购和质量")</f>
        <v>订购和质量</v>
      </c>
      <c r="D1321" t="s">
        <v>25</v>
      </c>
      <c r="E1321">
        <v>2</v>
      </c>
      <c r="F1321">
        <v>4.4000000000000004</v>
      </c>
      <c r="G1321">
        <v>16</v>
      </c>
      <c r="H1321">
        <v>2.1800000000000002</v>
      </c>
      <c r="I1321">
        <v>3.6</v>
      </c>
      <c r="J1321" s="1" t="s">
        <v>44</v>
      </c>
      <c r="K1321">
        <v>2.5</v>
      </c>
      <c r="L1321" t="s">
        <v>1152</v>
      </c>
      <c r="M1321">
        <v>1.1000000000000001</v>
      </c>
      <c r="N1321" s="1" t="s">
        <v>3668</v>
      </c>
      <c r="O1321" t="s">
        <v>2113</v>
      </c>
      <c r="P1321" t="s">
        <v>3887</v>
      </c>
      <c r="Q1321" t="s">
        <v>3128</v>
      </c>
      <c r="R1321" t="s">
        <v>32</v>
      </c>
      <c r="S1321">
        <v>2</v>
      </c>
    </row>
    <row r="1322" spans="1:19" ht="27.6" hidden="1" x14ac:dyDescent="0.25">
      <c r="A1322" t="s">
        <v>3888</v>
      </c>
      <c r="B1322" t="s">
        <v>3889</v>
      </c>
      <c r="C1322" t="str">
        <f>HYPERLINK("https://www.ti.com.cn/product/cn/TLC2272A/samplebuy","订购和质量")</f>
        <v>订购和质量</v>
      </c>
      <c r="D1322" t="s">
        <v>56</v>
      </c>
      <c r="E1322">
        <v>2</v>
      </c>
      <c r="F1322">
        <v>4.4000000000000004</v>
      </c>
      <c r="G1322">
        <v>16</v>
      </c>
      <c r="H1322">
        <v>2.1800000000000002</v>
      </c>
      <c r="I1322">
        <v>3.6</v>
      </c>
      <c r="J1322" s="1" t="s">
        <v>44</v>
      </c>
      <c r="K1322">
        <v>0.95</v>
      </c>
      <c r="L1322" t="s">
        <v>1152</v>
      </c>
      <c r="M1322">
        <v>1.1000000000000001</v>
      </c>
      <c r="N1322" s="1" t="s">
        <v>3668</v>
      </c>
      <c r="O1322" t="s">
        <v>29</v>
      </c>
      <c r="P1322" t="s">
        <v>2123</v>
      </c>
      <c r="Q1322" t="s">
        <v>994</v>
      </c>
      <c r="R1322" t="s">
        <v>32</v>
      </c>
      <c r="S1322">
        <v>2</v>
      </c>
    </row>
    <row r="1323" spans="1:19" ht="27.6" x14ac:dyDescent="0.25">
      <c r="A1323" t="s">
        <v>3890</v>
      </c>
      <c r="B1323" t="s">
        <v>3891</v>
      </c>
      <c r="C1323" t="str">
        <f>HYPERLINK("https://www.ti.com.cn/product/cn/TLE2082/samplebuy","订购和质量")</f>
        <v>订购和质量</v>
      </c>
      <c r="D1323" t="s">
        <v>25</v>
      </c>
      <c r="E1323">
        <v>2</v>
      </c>
      <c r="F1323">
        <v>4.5</v>
      </c>
      <c r="G1323">
        <v>38</v>
      </c>
      <c r="H1323">
        <v>10</v>
      </c>
      <c r="I1323">
        <v>40</v>
      </c>
      <c r="J1323" t="s">
        <v>280</v>
      </c>
      <c r="K1323">
        <v>6</v>
      </c>
      <c r="L1323" t="s">
        <v>32</v>
      </c>
      <c r="M1323">
        <v>1.45</v>
      </c>
      <c r="N1323" t="s">
        <v>38</v>
      </c>
      <c r="O1323" s="1" t="s">
        <v>2463</v>
      </c>
      <c r="P1323" t="s">
        <v>1908</v>
      </c>
      <c r="Q1323" t="s">
        <v>3892</v>
      </c>
      <c r="R1323" t="s">
        <v>32</v>
      </c>
      <c r="S1323">
        <v>2.4</v>
      </c>
    </row>
    <row r="1324" spans="1:19" ht="27.6" x14ac:dyDescent="0.25">
      <c r="A1324" t="s">
        <v>3893</v>
      </c>
      <c r="B1324" t="s">
        <v>3894</v>
      </c>
      <c r="C1324" t="str">
        <f>HYPERLINK("https://www.ti.com.cn/product/cn/TLE2082A/samplebuy","订购和质量")</f>
        <v>订购和质量</v>
      </c>
      <c r="D1324" t="s">
        <v>25</v>
      </c>
      <c r="E1324">
        <v>2</v>
      </c>
      <c r="F1324">
        <v>4.5</v>
      </c>
      <c r="G1324">
        <v>38</v>
      </c>
      <c r="H1324">
        <v>10</v>
      </c>
      <c r="I1324">
        <v>40</v>
      </c>
      <c r="J1324" t="s">
        <v>280</v>
      </c>
      <c r="K1324">
        <v>3</v>
      </c>
      <c r="L1324" t="s">
        <v>32</v>
      </c>
      <c r="M1324">
        <v>1.45</v>
      </c>
      <c r="N1324" t="s">
        <v>38</v>
      </c>
      <c r="O1324" s="1" t="s">
        <v>2463</v>
      </c>
      <c r="P1324" t="s">
        <v>1908</v>
      </c>
      <c r="Q1324" t="s">
        <v>1015</v>
      </c>
      <c r="R1324" t="s">
        <v>32</v>
      </c>
      <c r="S1324">
        <v>2.4</v>
      </c>
    </row>
    <row r="1325" spans="1:19" ht="27.6" x14ac:dyDescent="0.25">
      <c r="A1325" t="s">
        <v>3895</v>
      </c>
      <c r="B1325" t="s">
        <v>3896</v>
      </c>
      <c r="C1325" t="str">
        <f>HYPERLINK("https://www.ti.com.cn/product/cn/TLE2144/samplebuy","订购和质量")</f>
        <v>订购和质量</v>
      </c>
      <c r="D1325" t="s">
        <v>25</v>
      </c>
      <c r="E1325">
        <v>4</v>
      </c>
      <c r="F1325">
        <v>4</v>
      </c>
      <c r="G1325">
        <v>44</v>
      </c>
      <c r="H1325">
        <v>6</v>
      </c>
      <c r="I1325">
        <v>45</v>
      </c>
      <c r="J1325" t="s">
        <v>127</v>
      </c>
      <c r="K1325">
        <v>2.4</v>
      </c>
      <c r="L1325" t="s">
        <v>1152</v>
      </c>
      <c r="M1325">
        <v>3.45</v>
      </c>
      <c r="N1325" t="s">
        <v>38</v>
      </c>
      <c r="O1325" s="1" t="s">
        <v>2549</v>
      </c>
      <c r="P1325" t="s">
        <v>3843</v>
      </c>
      <c r="Q1325" t="s">
        <v>2555</v>
      </c>
      <c r="R1325" t="s">
        <v>32</v>
      </c>
      <c r="S1325">
        <v>1.7</v>
      </c>
    </row>
    <row r="1326" spans="1:19" ht="27.6" x14ac:dyDescent="0.25">
      <c r="A1326" t="s">
        <v>3897</v>
      </c>
      <c r="B1326" t="s">
        <v>3898</v>
      </c>
      <c r="C1326" t="str">
        <f>HYPERLINK("https://www.ti.com.cn/product/cn/TLE2144A/samplebuy","订购和质量")</f>
        <v>订购和质量</v>
      </c>
      <c r="D1326" t="s">
        <v>25</v>
      </c>
      <c r="E1326">
        <v>4</v>
      </c>
      <c r="F1326">
        <v>4</v>
      </c>
      <c r="G1326">
        <v>44</v>
      </c>
      <c r="H1326">
        <v>6</v>
      </c>
      <c r="I1326">
        <v>45</v>
      </c>
      <c r="J1326" t="s">
        <v>127</v>
      </c>
      <c r="K1326">
        <v>1.5</v>
      </c>
      <c r="L1326" t="s">
        <v>1152</v>
      </c>
      <c r="M1326">
        <v>3.45</v>
      </c>
      <c r="N1326" t="s">
        <v>38</v>
      </c>
      <c r="O1326" s="1" t="s">
        <v>2463</v>
      </c>
      <c r="P1326" t="s">
        <v>3419</v>
      </c>
      <c r="Q1326" t="s">
        <v>3899</v>
      </c>
      <c r="R1326" t="s">
        <v>32</v>
      </c>
      <c r="S1326">
        <v>1.7</v>
      </c>
    </row>
    <row r="1327" spans="1:19" ht="27.6" x14ac:dyDescent="0.25">
      <c r="A1327" t="s">
        <v>3900</v>
      </c>
      <c r="B1327" t="s">
        <v>3901</v>
      </c>
      <c r="C1327" t="str">
        <f>HYPERLINK("https://www.ti.com.cn/product/cn/LMC6032/samplebuy","订购和质量")</f>
        <v>订购和质量</v>
      </c>
      <c r="D1327" t="s">
        <v>25</v>
      </c>
      <c r="E1327">
        <v>2</v>
      </c>
      <c r="F1327">
        <v>4.75</v>
      </c>
      <c r="G1327">
        <v>15.5</v>
      </c>
      <c r="H1327">
        <v>1.4</v>
      </c>
      <c r="I1327">
        <v>1.1000000000000001</v>
      </c>
      <c r="J1327" s="1" t="s">
        <v>44</v>
      </c>
      <c r="K1327">
        <v>9</v>
      </c>
      <c r="L1327" t="s">
        <v>32</v>
      </c>
      <c r="M1327">
        <v>0.38</v>
      </c>
      <c r="N1327" t="s">
        <v>38</v>
      </c>
      <c r="O1327" t="s">
        <v>39</v>
      </c>
      <c r="P1327" t="s">
        <v>1908</v>
      </c>
      <c r="Q1327" t="s">
        <v>516</v>
      </c>
      <c r="R1327" t="s">
        <v>32</v>
      </c>
      <c r="S1327">
        <v>2.2999999999999998</v>
      </c>
    </row>
    <row r="1328" spans="1:19" ht="27.6" x14ac:dyDescent="0.25">
      <c r="A1328" t="s">
        <v>3902</v>
      </c>
      <c r="B1328" t="s">
        <v>3903</v>
      </c>
      <c r="C1328" t="str">
        <f>HYPERLINK("https://www.ti.com.cn/product/cn/TLE2142/samplebuy","订购和质量")</f>
        <v>订购和质量</v>
      </c>
      <c r="D1328" t="s">
        <v>25</v>
      </c>
      <c r="E1328">
        <v>2</v>
      </c>
      <c r="F1328">
        <v>4</v>
      </c>
      <c r="G1328">
        <v>44</v>
      </c>
      <c r="H1328">
        <v>6</v>
      </c>
      <c r="I1328">
        <v>45</v>
      </c>
      <c r="J1328" t="s">
        <v>127</v>
      </c>
      <c r="K1328">
        <v>1.2</v>
      </c>
      <c r="L1328" t="s">
        <v>1152</v>
      </c>
      <c r="M1328">
        <v>3.45</v>
      </c>
      <c r="N1328" t="s">
        <v>38</v>
      </c>
      <c r="O1328" s="1" t="s">
        <v>2549</v>
      </c>
      <c r="P1328" t="s">
        <v>3904</v>
      </c>
      <c r="Q1328" t="s">
        <v>3905</v>
      </c>
      <c r="R1328" t="s">
        <v>32</v>
      </c>
      <c r="S1328">
        <v>1.7</v>
      </c>
    </row>
    <row r="1329" spans="1:19" ht="27.6" hidden="1" x14ac:dyDescent="0.25">
      <c r="A1329" t="s">
        <v>3906</v>
      </c>
      <c r="B1329" t="s">
        <v>3907</v>
      </c>
      <c r="C1329" t="str">
        <f>HYPERLINK("https://www.ti.com.cn/product/cn/TLE2142A/samplebuy","订购和质量")</f>
        <v>订购和质量</v>
      </c>
      <c r="D1329" t="s">
        <v>56</v>
      </c>
      <c r="E1329">
        <v>2</v>
      </c>
      <c r="F1329">
        <v>4</v>
      </c>
      <c r="G1329">
        <v>44</v>
      </c>
      <c r="H1329">
        <v>6</v>
      </c>
      <c r="I1329">
        <v>45</v>
      </c>
      <c r="J1329" t="s">
        <v>127</v>
      </c>
      <c r="K1329">
        <v>1.5</v>
      </c>
      <c r="L1329" t="s">
        <v>1152</v>
      </c>
      <c r="M1329">
        <v>3.3</v>
      </c>
      <c r="N1329" t="s">
        <v>38</v>
      </c>
      <c r="O1329" s="1" t="s">
        <v>2463</v>
      </c>
      <c r="P1329" t="s">
        <v>40</v>
      </c>
      <c r="Q1329" t="s">
        <v>3757</v>
      </c>
      <c r="R1329" t="s">
        <v>32</v>
      </c>
      <c r="S1329">
        <v>1.7</v>
      </c>
    </row>
    <row r="1330" spans="1:19" ht="27.6" x14ac:dyDescent="0.25">
      <c r="A1330" t="s">
        <v>3908</v>
      </c>
      <c r="B1330" t="s">
        <v>3909</v>
      </c>
      <c r="C1330" t="str">
        <f>HYPERLINK("https://www.ti.com.cn/product/cn/LMC6034/samplebuy","订购和质量")</f>
        <v>订购和质量</v>
      </c>
      <c r="D1330" t="s">
        <v>25</v>
      </c>
      <c r="E1330">
        <v>4</v>
      </c>
      <c r="F1330">
        <v>4.75</v>
      </c>
      <c r="G1330">
        <v>15.5</v>
      </c>
      <c r="H1330">
        <v>1.4</v>
      </c>
      <c r="I1330">
        <v>1.1000000000000001</v>
      </c>
      <c r="J1330" s="1" t="s">
        <v>44</v>
      </c>
      <c r="K1330">
        <v>9</v>
      </c>
      <c r="L1330" t="s">
        <v>32</v>
      </c>
      <c r="M1330">
        <v>0.38</v>
      </c>
      <c r="N1330" t="s">
        <v>38</v>
      </c>
      <c r="O1330" t="s">
        <v>39</v>
      </c>
      <c r="P1330" t="s">
        <v>75</v>
      </c>
      <c r="Q1330" t="s">
        <v>570</v>
      </c>
      <c r="R1330" t="s">
        <v>32</v>
      </c>
      <c r="S1330">
        <v>2.2999999999999998</v>
      </c>
    </row>
    <row r="1331" spans="1:19" ht="27.6" x14ac:dyDescent="0.25">
      <c r="A1331" t="s">
        <v>3910</v>
      </c>
      <c r="B1331" t="s">
        <v>3911</v>
      </c>
      <c r="C1331" t="str">
        <f>HYPERLINK("https://www.ti.com.cn/product/cn/LMC6041/samplebuy","订购和质量")</f>
        <v>订购和质量</v>
      </c>
      <c r="D1331" t="s">
        <v>25</v>
      </c>
      <c r="E1331">
        <v>1</v>
      </c>
      <c r="F1331">
        <v>4.5</v>
      </c>
      <c r="G1331">
        <v>15.5</v>
      </c>
      <c r="H1331">
        <v>7.4999999999999997E-2</v>
      </c>
      <c r="I1331">
        <v>0.02</v>
      </c>
      <c r="J1331" s="1" t="s">
        <v>44</v>
      </c>
      <c r="K1331">
        <v>3</v>
      </c>
      <c r="L1331" t="s">
        <v>32</v>
      </c>
      <c r="M1331">
        <v>1.4E-2</v>
      </c>
      <c r="N1331" t="s">
        <v>38</v>
      </c>
      <c r="O1331" t="s">
        <v>39</v>
      </c>
      <c r="P1331" t="s">
        <v>1908</v>
      </c>
      <c r="Q1331" t="s">
        <v>3912</v>
      </c>
      <c r="R1331" t="s">
        <v>32</v>
      </c>
      <c r="S1331">
        <v>1.3</v>
      </c>
    </row>
    <row r="1332" spans="1:19" ht="27.6" x14ac:dyDescent="0.25">
      <c r="A1332" t="s">
        <v>3913</v>
      </c>
      <c r="B1332" t="s">
        <v>3914</v>
      </c>
      <c r="C1332" t="str">
        <f>HYPERLINK("https://www.ti.com.cn/product/cn/LMC6044/samplebuy","订购和质量")</f>
        <v>订购和质量</v>
      </c>
      <c r="D1332" t="s">
        <v>25</v>
      </c>
      <c r="E1332">
        <v>4</v>
      </c>
      <c r="F1332">
        <v>4.5</v>
      </c>
      <c r="G1332">
        <v>15.5</v>
      </c>
      <c r="H1332">
        <v>0.1</v>
      </c>
      <c r="I1332">
        <v>0.02</v>
      </c>
      <c r="J1332" s="1" t="s">
        <v>44</v>
      </c>
      <c r="K1332">
        <v>3</v>
      </c>
      <c r="L1332" t="s">
        <v>32</v>
      </c>
      <c r="M1332">
        <v>0.01</v>
      </c>
      <c r="N1332" t="s">
        <v>38</v>
      </c>
      <c r="O1332" t="s">
        <v>39</v>
      </c>
      <c r="P1332" t="s">
        <v>2265</v>
      </c>
      <c r="Q1332" t="s">
        <v>476</v>
      </c>
      <c r="R1332" t="s">
        <v>32</v>
      </c>
      <c r="S1332">
        <v>1.3</v>
      </c>
    </row>
    <row r="1333" spans="1:19" ht="27.6" x14ac:dyDescent="0.25">
      <c r="A1333" t="s">
        <v>3915</v>
      </c>
      <c r="B1333" t="s">
        <v>3916</v>
      </c>
      <c r="C1333" t="str">
        <f>HYPERLINK("https://www.ti.com.cn/product/cn/LMC6042/samplebuy","订购和质量")</f>
        <v>订购和质量</v>
      </c>
      <c r="D1333" t="s">
        <v>25</v>
      </c>
      <c r="E1333">
        <v>2</v>
      </c>
      <c r="F1333">
        <v>4.5</v>
      </c>
      <c r="G1333">
        <v>15.5</v>
      </c>
      <c r="H1333">
        <v>0.1</v>
      </c>
      <c r="I1333">
        <v>0.02</v>
      </c>
      <c r="J1333" s="1" t="s">
        <v>44</v>
      </c>
      <c r="K1333">
        <v>3</v>
      </c>
      <c r="L1333" t="s">
        <v>32</v>
      </c>
      <c r="M1333">
        <v>0.01</v>
      </c>
      <c r="N1333" t="s">
        <v>38</v>
      </c>
      <c r="O1333" t="s">
        <v>39</v>
      </c>
      <c r="P1333" t="s">
        <v>1908</v>
      </c>
      <c r="Q1333" t="s">
        <v>1902</v>
      </c>
      <c r="R1333" t="s">
        <v>32</v>
      </c>
      <c r="S1333">
        <v>1.3</v>
      </c>
    </row>
    <row r="1334" spans="1:19" ht="27.6" hidden="1" x14ac:dyDescent="0.25">
      <c r="A1334" t="s">
        <v>3917</v>
      </c>
      <c r="B1334" t="s">
        <v>3918</v>
      </c>
      <c r="C1334" t="str">
        <f>HYPERLINK("https://www.ti.com.cn/product/cn/TLE2141/samplebuy","订购和质量")</f>
        <v>订购和质量</v>
      </c>
      <c r="D1334" t="s">
        <v>56</v>
      </c>
      <c r="E1334">
        <v>1</v>
      </c>
      <c r="F1334">
        <v>4</v>
      </c>
      <c r="G1334">
        <v>44</v>
      </c>
      <c r="H1334">
        <v>6</v>
      </c>
      <c r="I1334">
        <v>45</v>
      </c>
      <c r="J1334" t="s">
        <v>127</v>
      </c>
      <c r="K1334">
        <v>1.4</v>
      </c>
      <c r="L1334" t="s">
        <v>32</v>
      </c>
      <c r="M1334">
        <v>3.4</v>
      </c>
      <c r="N1334" s="1" t="s">
        <v>3668</v>
      </c>
      <c r="O1334" t="s">
        <v>100</v>
      </c>
      <c r="P1334" t="s">
        <v>1908</v>
      </c>
      <c r="Q1334" t="s">
        <v>3919</v>
      </c>
      <c r="R1334" t="s">
        <v>32</v>
      </c>
      <c r="S1334">
        <v>1.7</v>
      </c>
    </row>
    <row r="1335" spans="1:19" hidden="1" x14ac:dyDescent="0.25">
      <c r="A1335" t="s">
        <v>3920</v>
      </c>
      <c r="B1335" t="s">
        <v>3921</v>
      </c>
      <c r="C1335" t="str">
        <f>HYPERLINK("https://www.ti.com.cn/product/cn/OPA177/samplebuy","订购和质量")</f>
        <v>订购和质量</v>
      </c>
      <c r="D1335" t="s">
        <v>56</v>
      </c>
      <c r="E1335">
        <v>1</v>
      </c>
      <c r="F1335">
        <v>6</v>
      </c>
      <c r="G1335">
        <v>36</v>
      </c>
      <c r="H1335">
        <v>0.6</v>
      </c>
      <c r="I1335">
        <v>0.3</v>
      </c>
      <c r="J1335" t="s">
        <v>36</v>
      </c>
      <c r="K1335">
        <v>2.5000000000000001E-2</v>
      </c>
      <c r="L1335" t="s">
        <v>32</v>
      </c>
      <c r="M1335">
        <v>1.3</v>
      </c>
      <c r="N1335" t="s">
        <v>38</v>
      </c>
      <c r="O1335" t="s">
        <v>39</v>
      </c>
      <c r="P1335" t="s">
        <v>1908</v>
      </c>
      <c r="Q1335" t="s">
        <v>3922</v>
      </c>
      <c r="R1335" t="s">
        <v>32</v>
      </c>
      <c r="S1335">
        <v>0.1</v>
      </c>
    </row>
    <row r="1336" spans="1:19" ht="27.6" x14ac:dyDescent="0.25">
      <c r="A1336" t="s">
        <v>3923</v>
      </c>
      <c r="B1336" t="s">
        <v>3924</v>
      </c>
      <c r="C1336" t="str">
        <f>HYPERLINK("https://www.ti.com.cn/product/cn/TLE2064/samplebuy","订购和质量")</f>
        <v>订购和质量</v>
      </c>
      <c r="D1336" t="s">
        <v>25</v>
      </c>
      <c r="E1336">
        <v>4</v>
      </c>
      <c r="F1336">
        <v>7</v>
      </c>
      <c r="G1336">
        <v>36</v>
      </c>
      <c r="H1336">
        <v>2</v>
      </c>
      <c r="I1336">
        <v>3.4</v>
      </c>
      <c r="J1336" t="s">
        <v>280</v>
      </c>
      <c r="K1336">
        <v>6</v>
      </c>
      <c r="L1336" t="s">
        <v>32</v>
      </c>
      <c r="M1336">
        <v>0.312</v>
      </c>
      <c r="N1336" t="s">
        <v>38</v>
      </c>
      <c r="O1336" s="1" t="s">
        <v>2463</v>
      </c>
      <c r="P1336" t="s">
        <v>2265</v>
      </c>
      <c r="Q1336" t="s">
        <v>3925</v>
      </c>
      <c r="R1336" t="s">
        <v>32</v>
      </c>
      <c r="S1336">
        <v>6</v>
      </c>
    </row>
    <row r="1337" spans="1:19" ht="27.6" x14ac:dyDescent="0.25">
      <c r="A1337" t="s">
        <v>3926</v>
      </c>
      <c r="B1337" t="s">
        <v>3927</v>
      </c>
      <c r="C1337" t="str">
        <f>HYPERLINK("https://www.ti.com.cn/product/cn/TLE2064A/samplebuy","订购和质量")</f>
        <v>订购和质量</v>
      </c>
      <c r="D1337" t="s">
        <v>25</v>
      </c>
      <c r="E1337">
        <v>4</v>
      </c>
      <c r="F1337">
        <v>7</v>
      </c>
      <c r="G1337">
        <v>36</v>
      </c>
      <c r="H1337">
        <v>2</v>
      </c>
      <c r="I1337">
        <v>3.4</v>
      </c>
      <c r="J1337" t="s">
        <v>280</v>
      </c>
      <c r="K1337">
        <v>4</v>
      </c>
      <c r="L1337" t="s">
        <v>32</v>
      </c>
      <c r="M1337">
        <v>0.312</v>
      </c>
      <c r="N1337" t="s">
        <v>38</v>
      </c>
      <c r="O1337" s="1" t="s">
        <v>2463</v>
      </c>
      <c r="P1337" t="s">
        <v>2265</v>
      </c>
      <c r="Q1337" t="s">
        <v>3928</v>
      </c>
      <c r="R1337" t="s">
        <v>32</v>
      </c>
      <c r="S1337">
        <v>6</v>
      </c>
    </row>
    <row r="1338" spans="1:19" x14ac:dyDescent="0.25">
      <c r="A1338" t="s">
        <v>3929</v>
      </c>
      <c r="B1338" t="s">
        <v>3930</v>
      </c>
      <c r="C1338" t="str">
        <f>HYPERLINK("https://www.ti.com.cn/product/cn/TLE2161A/samplebuy","订购和质量")</f>
        <v>订购和质量</v>
      </c>
      <c r="D1338" t="s">
        <v>25</v>
      </c>
      <c r="E1338">
        <v>1</v>
      </c>
      <c r="F1338">
        <v>7</v>
      </c>
      <c r="G1338">
        <v>36</v>
      </c>
      <c r="H1338">
        <v>6.4</v>
      </c>
      <c r="I1338">
        <v>10</v>
      </c>
      <c r="J1338" t="s">
        <v>280</v>
      </c>
      <c r="K1338">
        <v>1.5</v>
      </c>
      <c r="L1338" t="s">
        <v>313</v>
      </c>
      <c r="M1338">
        <v>0.28999999999999998</v>
      </c>
      <c r="N1338" t="s">
        <v>38</v>
      </c>
      <c r="O1338" t="s">
        <v>2113</v>
      </c>
      <c r="P1338" t="s">
        <v>40</v>
      </c>
      <c r="Q1338" t="s">
        <v>1808</v>
      </c>
      <c r="R1338" t="s">
        <v>32</v>
      </c>
      <c r="S1338">
        <v>6</v>
      </c>
    </row>
    <row r="1339" spans="1:19" ht="27.6" x14ac:dyDescent="0.25">
      <c r="A1339" t="s">
        <v>3931</v>
      </c>
      <c r="B1339" t="s">
        <v>3932</v>
      </c>
      <c r="C1339" t="str">
        <f>HYPERLINK("https://www.ti.com.cn/product/cn/RC4558/samplebuy","订购和质量")</f>
        <v>订购和质量</v>
      </c>
      <c r="D1339" s="1" t="s">
        <v>751</v>
      </c>
      <c r="E1339">
        <v>2</v>
      </c>
      <c r="F1339">
        <v>10</v>
      </c>
      <c r="G1339">
        <v>30</v>
      </c>
      <c r="H1339">
        <v>3</v>
      </c>
      <c r="I1339">
        <v>1.7</v>
      </c>
      <c r="J1339" t="s">
        <v>36</v>
      </c>
      <c r="K1339">
        <v>6</v>
      </c>
      <c r="L1339" t="s">
        <v>1275</v>
      </c>
      <c r="M1339">
        <v>1.25</v>
      </c>
      <c r="N1339" t="s">
        <v>38</v>
      </c>
      <c r="O1339" s="1" t="s">
        <v>2463</v>
      </c>
      <c r="P1339" t="s">
        <v>3933</v>
      </c>
      <c r="Q1339" t="s">
        <v>555</v>
      </c>
      <c r="R1339" t="s">
        <v>32</v>
      </c>
      <c r="S1339">
        <v>0</v>
      </c>
    </row>
    <row r="1340" spans="1:19" x14ac:dyDescent="0.25">
      <c r="A1340" t="s">
        <v>3934</v>
      </c>
      <c r="B1340" t="s">
        <v>3935</v>
      </c>
      <c r="C1340" t="str">
        <f>HYPERLINK("https://www.ti.com.cn/product/cn/LM358/samplebuy","订购和质量")</f>
        <v>订购和质量</v>
      </c>
      <c r="D1340" t="s">
        <v>25</v>
      </c>
      <c r="E1340">
        <v>2</v>
      </c>
      <c r="F1340">
        <v>3</v>
      </c>
      <c r="G1340">
        <v>32</v>
      </c>
      <c r="H1340">
        <v>0.7</v>
      </c>
      <c r="I1340">
        <v>0.3</v>
      </c>
      <c r="J1340" t="s">
        <v>127</v>
      </c>
      <c r="K1340">
        <v>7</v>
      </c>
      <c r="L1340" t="s">
        <v>1275</v>
      </c>
      <c r="M1340">
        <v>0.35</v>
      </c>
      <c r="N1340" t="s">
        <v>38</v>
      </c>
      <c r="O1340" t="s">
        <v>2113</v>
      </c>
      <c r="P1340" t="s">
        <v>3933</v>
      </c>
      <c r="Q1340" t="s">
        <v>670</v>
      </c>
      <c r="R1340" t="s">
        <v>32</v>
      </c>
      <c r="S1340">
        <v>7</v>
      </c>
    </row>
    <row r="1341" spans="1:19" x14ac:dyDescent="0.25">
      <c r="A1341" t="s">
        <v>3936</v>
      </c>
      <c r="B1341" t="s">
        <v>3937</v>
      </c>
      <c r="C1341" t="str">
        <f>HYPERLINK("https://www.ti.com.cn/product/cn/LM258/samplebuy","订购和质量")</f>
        <v>订购和质量</v>
      </c>
      <c r="D1341" t="s">
        <v>25</v>
      </c>
      <c r="E1341">
        <v>2</v>
      </c>
      <c r="F1341">
        <v>3</v>
      </c>
      <c r="G1341">
        <v>32</v>
      </c>
      <c r="H1341">
        <v>0.7</v>
      </c>
      <c r="I1341">
        <v>0.3</v>
      </c>
      <c r="J1341" t="s">
        <v>127</v>
      </c>
      <c r="K1341">
        <v>5</v>
      </c>
      <c r="L1341" t="s">
        <v>32</v>
      </c>
      <c r="M1341">
        <v>0.35</v>
      </c>
      <c r="N1341" t="s">
        <v>38</v>
      </c>
      <c r="O1341" t="s">
        <v>2264</v>
      </c>
      <c r="P1341" t="s">
        <v>1530</v>
      </c>
      <c r="Q1341" t="s">
        <v>282</v>
      </c>
      <c r="R1341" t="s">
        <v>32</v>
      </c>
      <c r="S1341">
        <v>7</v>
      </c>
    </row>
    <row r="1342" spans="1:19" x14ac:dyDescent="0.25">
      <c r="A1342" t="s">
        <v>3938</v>
      </c>
      <c r="B1342" t="s">
        <v>3939</v>
      </c>
      <c r="C1342" t="str">
        <f>HYPERLINK("https://www.ti.com.cn/product/cn/LM358A/samplebuy","订购和质量")</f>
        <v>订购和质量</v>
      </c>
      <c r="D1342" t="s">
        <v>25</v>
      </c>
      <c r="E1342">
        <v>2</v>
      </c>
      <c r="F1342">
        <v>3</v>
      </c>
      <c r="G1342">
        <v>32</v>
      </c>
      <c r="H1342">
        <v>0.7</v>
      </c>
      <c r="I1342">
        <v>0.3</v>
      </c>
      <c r="J1342" t="s">
        <v>127</v>
      </c>
      <c r="K1342">
        <v>3</v>
      </c>
      <c r="L1342" t="s">
        <v>1275</v>
      </c>
      <c r="M1342">
        <v>0.35</v>
      </c>
      <c r="N1342" t="s">
        <v>38</v>
      </c>
      <c r="O1342" t="s">
        <v>2113</v>
      </c>
      <c r="P1342" t="s">
        <v>1856</v>
      </c>
      <c r="Q1342" t="s">
        <v>129</v>
      </c>
      <c r="R1342" t="s">
        <v>32</v>
      </c>
      <c r="S1342">
        <v>7</v>
      </c>
    </row>
    <row r="1343" spans="1:19" x14ac:dyDescent="0.25">
      <c r="A1343" t="s">
        <v>3940</v>
      </c>
      <c r="B1343" t="s">
        <v>3941</v>
      </c>
      <c r="C1343" t="str">
        <f>HYPERLINK("https://www.ti.com.cn/product/cn/LM258A/samplebuy","订购和质量")</f>
        <v>订购和质量</v>
      </c>
      <c r="D1343" t="s">
        <v>25</v>
      </c>
      <c r="E1343">
        <v>2</v>
      </c>
      <c r="F1343">
        <v>3</v>
      </c>
      <c r="G1343">
        <v>32</v>
      </c>
      <c r="H1343">
        <v>0.7</v>
      </c>
      <c r="I1343">
        <v>0.3</v>
      </c>
      <c r="J1343" t="s">
        <v>127</v>
      </c>
      <c r="K1343">
        <v>3</v>
      </c>
      <c r="L1343" t="s">
        <v>32</v>
      </c>
      <c r="M1343">
        <v>0.35</v>
      </c>
      <c r="N1343" t="s">
        <v>38</v>
      </c>
      <c r="O1343" t="s">
        <v>2264</v>
      </c>
      <c r="P1343" t="s">
        <v>1530</v>
      </c>
      <c r="Q1343" t="s">
        <v>3942</v>
      </c>
      <c r="R1343" t="s">
        <v>32</v>
      </c>
      <c r="S1343">
        <v>7</v>
      </c>
    </row>
    <row r="1344" spans="1:19" x14ac:dyDescent="0.25">
      <c r="A1344" t="s">
        <v>3943</v>
      </c>
      <c r="B1344" t="s">
        <v>3944</v>
      </c>
      <c r="C1344" t="str">
        <f>HYPERLINK("https://www.ti.com.cn/product/cn/LM224/samplebuy","订购和质量")</f>
        <v>订购和质量</v>
      </c>
      <c r="D1344" t="s">
        <v>25</v>
      </c>
      <c r="E1344">
        <v>4</v>
      </c>
      <c r="F1344">
        <v>3</v>
      </c>
      <c r="G1344">
        <v>32</v>
      </c>
      <c r="H1344">
        <v>1.2</v>
      </c>
      <c r="I1344">
        <v>0.5</v>
      </c>
      <c r="J1344" t="s">
        <v>127</v>
      </c>
      <c r="K1344">
        <v>5</v>
      </c>
      <c r="L1344" t="s">
        <v>32</v>
      </c>
      <c r="M1344">
        <v>0.35</v>
      </c>
      <c r="N1344" t="s">
        <v>38</v>
      </c>
      <c r="O1344" t="s">
        <v>2264</v>
      </c>
      <c r="P1344" t="s">
        <v>2265</v>
      </c>
      <c r="Q1344" t="s">
        <v>3945</v>
      </c>
      <c r="R1344" t="s">
        <v>32</v>
      </c>
      <c r="S1344" t="s">
        <v>32</v>
      </c>
    </row>
    <row r="1345" spans="1:19" x14ac:dyDescent="0.25">
      <c r="A1345" t="s">
        <v>3946</v>
      </c>
      <c r="B1345" t="s">
        <v>3947</v>
      </c>
      <c r="C1345" t="str">
        <f>HYPERLINK("https://www.ti.com.cn/product/cn/LM224A/samplebuy","订购和质量")</f>
        <v>订购和质量</v>
      </c>
      <c r="D1345" t="s">
        <v>25</v>
      </c>
      <c r="E1345">
        <v>4</v>
      </c>
      <c r="F1345">
        <v>3</v>
      </c>
      <c r="G1345">
        <v>32</v>
      </c>
      <c r="H1345">
        <v>1.2</v>
      </c>
      <c r="I1345">
        <v>0.5</v>
      </c>
      <c r="J1345" t="s">
        <v>127</v>
      </c>
      <c r="K1345">
        <v>2</v>
      </c>
      <c r="L1345" t="s">
        <v>32</v>
      </c>
      <c r="M1345">
        <v>0.35</v>
      </c>
      <c r="N1345" t="s">
        <v>38</v>
      </c>
      <c r="O1345" t="s">
        <v>2264</v>
      </c>
      <c r="P1345" t="s">
        <v>2265</v>
      </c>
      <c r="Q1345" t="s">
        <v>3948</v>
      </c>
      <c r="R1345" t="s">
        <v>32</v>
      </c>
      <c r="S1345">
        <v>7</v>
      </c>
    </row>
    <row r="1346" spans="1:19" ht="27.6" x14ac:dyDescent="0.25">
      <c r="A1346" t="s">
        <v>3949</v>
      </c>
      <c r="B1346" t="s">
        <v>3950</v>
      </c>
      <c r="C1346" t="str">
        <f>HYPERLINK("https://www.ti.com.cn/product/cn/TL062/samplebuy","订购和质量")</f>
        <v>订购和质量</v>
      </c>
      <c r="D1346" t="s">
        <v>25</v>
      </c>
      <c r="E1346">
        <v>2</v>
      </c>
      <c r="F1346">
        <v>7</v>
      </c>
      <c r="G1346">
        <v>30</v>
      </c>
      <c r="H1346">
        <v>1</v>
      </c>
      <c r="I1346">
        <v>3.5</v>
      </c>
      <c r="J1346" t="s">
        <v>280</v>
      </c>
      <c r="K1346">
        <v>15</v>
      </c>
      <c r="L1346" t="s">
        <v>1275</v>
      </c>
      <c r="M1346">
        <v>0.2</v>
      </c>
      <c r="N1346" t="s">
        <v>38</v>
      </c>
      <c r="O1346" s="1" t="s">
        <v>2463</v>
      </c>
      <c r="P1346" t="s">
        <v>3887</v>
      </c>
      <c r="Q1346" t="s">
        <v>653</v>
      </c>
      <c r="R1346" t="s">
        <v>32</v>
      </c>
      <c r="S1346">
        <v>10</v>
      </c>
    </row>
    <row r="1347" spans="1:19" x14ac:dyDescent="0.25">
      <c r="A1347" t="s">
        <v>3951</v>
      </c>
      <c r="B1347" t="s">
        <v>3952</v>
      </c>
      <c r="C1347" t="str">
        <f>HYPERLINK("https://www.ti.com.cn/product/cn/LF353/samplebuy","订购和质量")</f>
        <v>订购和质量</v>
      </c>
      <c r="D1347" t="s">
        <v>25</v>
      </c>
      <c r="E1347">
        <v>2</v>
      </c>
      <c r="F1347">
        <v>7</v>
      </c>
      <c r="G1347">
        <v>36</v>
      </c>
      <c r="H1347">
        <v>3</v>
      </c>
      <c r="I1347">
        <v>13</v>
      </c>
      <c r="J1347" t="s">
        <v>280</v>
      </c>
      <c r="K1347">
        <v>10</v>
      </c>
      <c r="L1347" t="s">
        <v>32</v>
      </c>
      <c r="M1347">
        <v>1.8</v>
      </c>
      <c r="N1347" t="s">
        <v>38</v>
      </c>
      <c r="O1347" t="s">
        <v>2113</v>
      </c>
      <c r="P1347" t="s">
        <v>1908</v>
      </c>
      <c r="Q1347" t="s">
        <v>3953</v>
      </c>
      <c r="R1347" t="s">
        <v>32</v>
      </c>
      <c r="S1347">
        <v>10</v>
      </c>
    </row>
    <row r="1348" spans="1:19" ht="27.6" x14ac:dyDescent="0.25">
      <c r="A1348" t="s">
        <v>3954</v>
      </c>
      <c r="B1348" t="s">
        <v>3955</v>
      </c>
      <c r="C1348" t="str">
        <f>HYPERLINK("https://www.ti.com.cn/product/cn/TL071/samplebuy","订购和质量")</f>
        <v>订购和质量</v>
      </c>
      <c r="D1348" t="s">
        <v>25</v>
      </c>
      <c r="E1348">
        <v>1</v>
      </c>
      <c r="F1348">
        <v>7</v>
      </c>
      <c r="G1348">
        <v>30</v>
      </c>
      <c r="H1348">
        <v>3</v>
      </c>
      <c r="I1348">
        <v>13</v>
      </c>
      <c r="J1348" t="s">
        <v>280</v>
      </c>
      <c r="K1348">
        <v>6</v>
      </c>
      <c r="L1348" t="s">
        <v>1275</v>
      </c>
      <c r="M1348">
        <v>1.4</v>
      </c>
      <c r="N1348" t="s">
        <v>38</v>
      </c>
      <c r="O1348" s="1" t="s">
        <v>2463</v>
      </c>
      <c r="P1348" t="s">
        <v>2241</v>
      </c>
      <c r="Q1348" t="s">
        <v>3956</v>
      </c>
      <c r="R1348" t="s">
        <v>32</v>
      </c>
      <c r="S1348">
        <v>18</v>
      </c>
    </row>
    <row r="1349" spans="1:19" ht="27.6" x14ac:dyDescent="0.25">
      <c r="A1349" t="s">
        <v>3957</v>
      </c>
      <c r="B1349" t="s">
        <v>3958</v>
      </c>
      <c r="C1349" t="str">
        <f>HYPERLINK("https://www.ti.com.cn/product/cn/TL081/samplebuy","订购和质量")</f>
        <v>订购和质量</v>
      </c>
      <c r="D1349" t="s">
        <v>25</v>
      </c>
      <c r="E1349">
        <v>1</v>
      </c>
      <c r="F1349">
        <v>7</v>
      </c>
      <c r="G1349">
        <v>30</v>
      </c>
      <c r="H1349">
        <v>3</v>
      </c>
      <c r="I1349">
        <v>13</v>
      </c>
      <c r="J1349" t="s">
        <v>280</v>
      </c>
      <c r="K1349">
        <v>6</v>
      </c>
      <c r="L1349" t="s">
        <v>1275</v>
      </c>
      <c r="M1349">
        <v>1.4</v>
      </c>
      <c r="N1349" t="s">
        <v>38</v>
      </c>
      <c r="O1349" s="1" t="s">
        <v>2463</v>
      </c>
      <c r="P1349" t="s">
        <v>2241</v>
      </c>
      <c r="Q1349" t="s">
        <v>3956</v>
      </c>
      <c r="R1349" t="s">
        <v>32</v>
      </c>
      <c r="S1349">
        <v>18</v>
      </c>
    </row>
    <row r="1350" spans="1:19" ht="27.6" x14ac:dyDescent="0.25">
      <c r="A1350" t="s">
        <v>3959</v>
      </c>
      <c r="B1350" t="s">
        <v>3960</v>
      </c>
      <c r="C1350" t="str">
        <f>HYPERLINK("https://www.ti.com.cn/product/cn/TL072/samplebuy","订购和质量")</f>
        <v>订购和质量</v>
      </c>
      <c r="D1350" t="s">
        <v>25</v>
      </c>
      <c r="E1350">
        <v>2</v>
      </c>
      <c r="F1350">
        <v>7</v>
      </c>
      <c r="G1350">
        <v>30</v>
      </c>
      <c r="H1350">
        <v>3</v>
      </c>
      <c r="I1350">
        <v>13</v>
      </c>
      <c r="J1350" t="s">
        <v>280</v>
      </c>
      <c r="K1350">
        <v>6</v>
      </c>
      <c r="L1350" t="s">
        <v>1275</v>
      </c>
      <c r="M1350">
        <v>1.4</v>
      </c>
      <c r="N1350" t="s">
        <v>38</v>
      </c>
      <c r="O1350" s="1" t="s">
        <v>2463</v>
      </c>
      <c r="P1350" t="s">
        <v>3887</v>
      </c>
      <c r="Q1350" t="s">
        <v>392</v>
      </c>
      <c r="R1350" t="s">
        <v>32</v>
      </c>
      <c r="S1350">
        <v>18</v>
      </c>
    </row>
    <row r="1351" spans="1:19" x14ac:dyDescent="0.25">
      <c r="A1351" t="s">
        <v>3961</v>
      </c>
      <c r="B1351" t="s">
        <v>3962</v>
      </c>
      <c r="C1351" t="str">
        <f>HYPERLINK("https://www.ti.com.cn/product/cn/UA741/samplebuy","订购和质量")</f>
        <v>订购和质量</v>
      </c>
      <c r="D1351" t="s">
        <v>25</v>
      </c>
      <c r="E1351">
        <v>1</v>
      </c>
      <c r="F1351">
        <v>7</v>
      </c>
      <c r="G1351">
        <v>36</v>
      </c>
      <c r="H1351">
        <v>1</v>
      </c>
      <c r="I1351">
        <v>0.5</v>
      </c>
      <c r="J1351" t="s">
        <v>36</v>
      </c>
      <c r="K1351">
        <v>5</v>
      </c>
      <c r="L1351" t="s">
        <v>32</v>
      </c>
      <c r="M1351">
        <v>1.7</v>
      </c>
      <c r="N1351" t="s">
        <v>38</v>
      </c>
      <c r="O1351" t="s">
        <v>2113</v>
      </c>
      <c r="P1351" t="s">
        <v>2241</v>
      </c>
      <c r="Q1351" t="s">
        <v>3082</v>
      </c>
      <c r="R1351" t="s">
        <v>32</v>
      </c>
      <c r="S1351">
        <v>0</v>
      </c>
    </row>
    <row r="1352" spans="1:19" ht="27.6" x14ac:dyDescent="0.25">
      <c r="A1352" t="s">
        <v>3963</v>
      </c>
      <c r="B1352" t="s">
        <v>3964</v>
      </c>
      <c r="C1352" t="str">
        <f>HYPERLINK("https://www.ti.com.cn/product/cn/NE5532/samplebuy","订购和质量")</f>
        <v>订购和质量</v>
      </c>
      <c r="D1352" s="1" t="s">
        <v>751</v>
      </c>
      <c r="E1352">
        <v>2</v>
      </c>
      <c r="F1352">
        <v>10</v>
      </c>
      <c r="G1352">
        <v>30</v>
      </c>
      <c r="H1352">
        <v>10</v>
      </c>
      <c r="I1352">
        <v>9</v>
      </c>
      <c r="J1352" t="s">
        <v>36</v>
      </c>
      <c r="K1352">
        <v>4</v>
      </c>
      <c r="L1352" t="s">
        <v>1275</v>
      </c>
      <c r="M1352">
        <v>4</v>
      </c>
      <c r="N1352" t="s">
        <v>38</v>
      </c>
      <c r="O1352" t="s">
        <v>2113</v>
      </c>
      <c r="P1352" t="s">
        <v>2241</v>
      </c>
      <c r="Q1352" t="s">
        <v>3965</v>
      </c>
      <c r="R1352" t="s">
        <v>32</v>
      </c>
      <c r="S1352">
        <v>0</v>
      </c>
    </row>
    <row r="1353" spans="1:19" ht="27.6" x14ac:dyDescent="0.25">
      <c r="A1353" t="s">
        <v>3966</v>
      </c>
      <c r="B1353" t="s">
        <v>3967</v>
      </c>
      <c r="C1353" t="str">
        <f>HYPERLINK("https://www.ti.com.cn/product/cn/TL3472/samplebuy","订购和质量")</f>
        <v>订购和质量</v>
      </c>
      <c r="D1353" t="s">
        <v>25</v>
      </c>
      <c r="E1353">
        <v>2</v>
      </c>
      <c r="F1353">
        <v>4</v>
      </c>
      <c r="G1353">
        <v>36</v>
      </c>
      <c r="H1353">
        <v>4</v>
      </c>
      <c r="I1353">
        <v>10</v>
      </c>
      <c r="J1353" t="s">
        <v>127</v>
      </c>
      <c r="K1353">
        <v>10</v>
      </c>
      <c r="L1353" t="s">
        <v>1152</v>
      </c>
      <c r="M1353">
        <v>3.5</v>
      </c>
      <c r="N1353" t="s">
        <v>38</v>
      </c>
      <c r="O1353" s="1" t="s">
        <v>2549</v>
      </c>
      <c r="P1353" t="s">
        <v>1908</v>
      </c>
      <c r="Q1353" t="s">
        <v>3968</v>
      </c>
      <c r="R1353" t="s">
        <v>32</v>
      </c>
      <c r="S1353">
        <v>10</v>
      </c>
    </row>
    <row r="1354" spans="1:19" ht="27.6" x14ac:dyDescent="0.25">
      <c r="A1354" t="s">
        <v>3969</v>
      </c>
      <c r="B1354" t="s">
        <v>3970</v>
      </c>
      <c r="C1354" t="str">
        <f>HYPERLINK("https://www.ti.com.cn/product/cn/TL064/samplebuy","订购和质量")</f>
        <v>订购和质量</v>
      </c>
      <c r="D1354" t="s">
        <v>25</v>
      </c>
      <c r="E1354">
        <v>4</v>
      </c>
      <c r="F1354">
        <v>7</v>
      </c>
      <c r="G1354">
        <v>30</v>
      </c>
      <c r="H1354">
        <v>1</v>
      </c>
      <c r="I1354">
        <v>3.5</v>
      </c>
      <c r="J1354" t="s">
        <v>280</v>
      </c>
      <c r="K1354">
        <v>15</v>
      </c>
      <c r="L1354" t="s">
        <v>1275</v>
      </c>
      <c r="M1354">
        <v>0.2</v>
      </c>
      <c r="N1354" t="s">
        <v>38</v>
      </c>
      <c r="O1354" s="1" t="s">
        <v>2463</v>
      </c>
      <c r="P1354" t="s">
        <v>2443</v>
      </c>
      <c r="Q1354" t="s">
        <v>71</v>
      </c>
      <c r="R1354" t="s">
        <v>32</v>
      </c>
      <c r="S1354">
        <v>10</v>
      </c>
    </row>
    <row r="1355" spans="1:19" ht="27.6" x14ac:dyDescent="0.25">
      <c r="A1355" t="s">
        <v>3971</v>
      </c>
      <c r="B1355" t="s">
        <v>3972</v>
      </c>
      <c r="C1355" t="str">
        <f>HYPERLINK("https://www.ti.com.cn/product/cn/NE5532A/samplebuy","订购和质量")</f>
        <v>订购和质量</v>
      </c>
      <c r="D1355" s="1" t="s">
        <v>751</v>
      </c>
      <c r="E1355">
        <v>2</v>
      </c>
      <c r="F1355">
        <v>10</v>
      </c>
      <c r="G1355">
        <v>30</v>
      </c>
      <c r="H1355">
        <v>10</v>
      </c>
      <c r="I1355">
        <v>9</v>
      </c>
      <c r="J1355" t="s">
        <v>36</v>
      </c>
      <c r="K1355">
        <v>4</v>
      </c>
      <c r="L1355" t="s">
        <v>1275</v>
      </c>
      <c r="M1355">
        <v>4</v>
      </c>
      <c r="N1355" t="s">
        <v>38</v>
      </c>
      <c r="O1355" t="s">
        <v>2113</v>
      </c>
      <c r="P1355" t="s">
        <v>2241</v>
      </c>
      <c r="Q1355" t="s">
        <v>3973</v>
      </c>
      <c r="R1355" t="s">
        <v>32</v>
      </c>
      <c r="S1355">
        <v>0</v>
      </c>
    </row>
    <row r="1356" spans="1:19" ht="41.4" x14ac:dyDescent="0.25">
      <c r="A1356" t="s">
        <v>3974</v>
      </c>
      <c r="B1356" t="s">
        <v>3975</v>
      </c>
      <c r="C1356" t="str">
        <f>HYPERLINK("https://www.ti.com.cn/product/cn/TL084/samplebuy","订购和质量")</f>
        <v>订购和质量</v>
      </c>
      <c r="D1356" t="s">
        <v>25</v>
      </c>
      <c r="E1356">
        <v>4</v>
      </c>
      <c r="F1356">
        <v>7</v>
      </c>
      <c r="G1356">
        <v>30</v>
      </c>
      <c r="H1356">
        <v>3</v>
      </c>
      <c r="I1356">
        <v>13</v>
      </c>
      <c r="J1356" t="s">
        <v>280</v>
      </c>
      <c r="K1356">
        <v>6</v>
      </c>
      <c r="L1356" t="s">
        <v>1275</v>
      </c>
      <c r="M1356">
        <v>1.4</v>
      </c>
      <c r="N1356" t="s">
        <v>38</v>
      </c>
      <c r="O1356" s="1" t="s">
        <v>3976</v>
      </c>
      <c r="P1356" t="s">
        <v>2443</v>
      </c>
      <c r="Q1356" t="s">
        <v>3977</v>
      </c>
      <c r="R1356" t="s">
        <v>32</v>
      </c>
      <c r="S1356">
        <v>18</v>
      </c>
    </row>
    <row r="1357" spans="1:19" ht="27.6" x14ac:dyDescent="0.25">
      <c r="A1357" t="s">
        <v>3978</v>
      </c>
      <c r="B1357" t="s">
        <v>3979</v>
      </c>
      <c r="C1357" t="str">
        <f>HYPERLINK("https://www.ti.com.cn/product/cn/TL074/samplebuy","订购和质量")</f>
        <v>订购和质量</v>
      </c>
      <c r="D1357" t="s">
        <v>25</v>
      </c>
      <c r="E1357">
        <v>4</v>
      </c>
      <c r="F1357">
        <v>7</v>
      </c>
      <c r="G1357">
        <v>30</v>
      </c>
      <c r="H1357">
        <v>3</v>
      </c>
      <c r="I1357">
        <v>13</v>
      </c>
      <c r="J1357" t="s">
        <v>280</v>
      </c>
      <c r="K1357">
        <v>6</v>
      </c>
      <c r="L1357" t="s">
        <v>1275</v>
      </c>
      <c r="M1357">
        <v>1.4</v>
      </c>
      <c r="N1357" t="s">
        <v>38</v>
      </c>
      <c r="O1357" s="1" t="s">
        <v>2463</v>
      </c>
      <c r="P1357" t="s">
        <v>2260</v>
      </c>
      <c r="Q1357" t="s">
        <v>3977</v>
      </c>
      <c r="R1357" t="s">
        <v>32</v>
      </c>
      <c r="S1357">
        <v>18</v>
      </c>
    </row>
    <row r="1358" spans="1:19" x14ac:dyDescent="0.25">
      <c r="A1358" t="s">
        <v>3980</v>
      </c>
      <c r="B1358" t="s">
        <v>3981</v>
      </c>
      <c r="C1358" t="str">
        <f>HYPERLINK("https://www.ti.com.cn/product/cn/LM248/samplebuy","订购和质量")</f>
        <v>订购和质量</v>
      </c>
      <c r="D1358" t="s">
        <v>25</v>
      </c>
      <c r="E1358">
        <v>4</v>
      </c>
      <c r="F1358">
        <v>8</v>
      </c>
      <c r="G1358">
        <v>36</v>
      </c>
      <c r="H1358">
        <v>1</v>
      </c>
      <c r="I1358">
        <v>0.5</v>
      </c>
      <c r="J1358" t="s">
        <v>36</v>
      </c>
      <c r="K1358">
        <v>6</v>
      </c>
      <c r="L1358" t="s">
        <v>32</v>
      </c>
      <c r="M1358">
        <v>0.6</v>
      </c>
      <c r="N1358" t="s">
        <v>38</v>
      </c>
      <c r="O1358" t="s">
        <v>2264</v>
      </c>
      <c r="P1358" t="s">
        <v>2265</v>
      </c>
      <c r="Q1358" t="s">
        <v>3982</v>
      </c>
      <c r="R1358" t="s">
        <v>32</v>
      </c>
      <c r="S1358">
        <v>15</v>
      </c>
    </row>
    <row r="1359" spans="1:19" x14ac:dyDescent="0.25">
      <c r="A1359" t="s">
        <v>3983</v>
      </c>
      <c r="B1359" t="s">
        <v>3984</v>
      </c>
      <c r="C1359" t="str">
        <f>HYPERLINK("https://www.ti.com.cn/product/cn/MC1458/samplebuy","订购和质量")</f>
        <v>订购和质量</v>
      </c>
      <c r="D1359" t="s">
        <v>25</v>
      </c>
      <c r="E1359">
        <v>2</v>
      </c>
      <c r="F1359">
        <v>10</v>
      </c>
      <c r="G1359">
        <v>30</v>
      </c>
      <c r="H1359">
        <v>1</v>
      </c>
      <c r="I1359">
        <v>0.5</v>
      </c>
      <c r="J1359" t="s">
        <v>36</v>
      </c>
      <c r="K1359">
        <v>6</v>
      </c>
      <c r="L1359" t="s">
        <v>32</v>
      </c>
      <c r="M1359">
        <v>1.5</v>
      </c>
      <c r="N1359" t="s">
        <v>38</v>
      </c>
      <c r="O1359" t="s">
        <v>2113</v>
      </c>
      <c r="P1359" t="s">
        <v>2241</v>
      </c>
      <c r="Q1359" t="s">
        <v>3985</v>
      </c>
      <c r="R1359" t="s">
        <v>32</v>
      </c>
      <c r="S1359">
        <v>0</v>
      </c>
    </row>
    <row r="1360" spans="1:19" hidden="1" x14ac:dyDescent="0.25">
      <c r="A1360" t="s">
        <v>3986</v>
      </c>
      <c r="B1360" t="s">
        <v>3987</v>
      </c>
      <c r="C1360" t="str">
        <f>HYPERLINK("https://www.ti.com.cn/product/cn/OP07C/samplebuy","订购和质量")</f>
        <v>订购和质量</v>
      </c>
      <c r="D1360" t="s">
        <v>56</v>
      </c>
      <c r="E1360">
        <v>1</v>
      </c>
      <c r="F1360">
        <v>6</v>
      </c>
      <c r="G1360">
        <v>36</v>
      </c>
      <c r="H1360">
        <v>0.6</v>
      </c>
      <c r="I1360">
        <v>0.3</v>
      </c>
      <c r="J1360" t="s">
        <v>36</v>
      </c>
      <c r="K1360" t="s">
        <v>32</v>
      </c>
      <c r="L1360" t="s">
        <v>32</v>
      </c>
      <c r="M1360">
        <v>2.4</v>
      </c>
      <c r="N1360" t="s">
        <v>38</v>
      </c>
      <c r="O1360" t="s">
        <v>2113</v>
      </c>
      <c r="P1360" t="s">
        <v>1908</v>
      </c>
      <c r="Q1360" t="s">
        <v>3985</v>
      </c>
      <c r="R1360" t="s">
        <v>32</v>
      </c>
      <c r="S1360">
        <v>0.5</v>
      </c>
    </row>
    <row r="1361" spans="1:19" x14ac:dyDescent="0.25">
      <c r="A1361" t="s">
        <v>3988</v>
      </c>
      <c r="B1361" t="s">
        <v>3989</v>
      </c>
      <c r="C1361" t="str">
        <f>HYPERLINK("https://www.ti.com.cn/product/cn/TL072A/samplebuy","订购和质量")</f>
        <v>订购和质量</v>
      </c>
      <c r="D1361" t="s">
        <v>25</v>
      </c>
      <c r="E1361">
        <v>2</v>
      </c>
      <c r="F1361">
        <v>7</v>
      </c>
      <c r="G1361">
        <v>30</v>
      </c>
      <c r="H1361">
        <v>3</v>
      </c>
      <c r="I1361">
        <v>13</v>
      </c>
      <c r="J1361" t="s">
        <v>280</v>
      </c>
      <c r="K1361">
        <v>6</v>
      </c>
      <c r="L1361" t="s">
        <v>1275</v>
      </c>
      <c r="M1361">
        <v>1.4</v>
      </c>
      <c r="N1361" t="s">
        <v>38</v>
      </c>
      <c r="O1361" t="s">
        <v>2113</v>
      </c>
      <c r="P1361" t="s">
        <v>1908</v>
      </c>
      <c r="Q1361" t="s">
        <v>437</v>
      </c>
      <c r="R1361" t="s">
        <v>32</v>
      </c>
      <c r="S1361">
        <v>18</v>
      </c>
    </row>
    <row r="1362" spans="1:19" ht="27.6" x14ac:dyDescent="0.25">
      <c r="A1362" t="s">
        <v>3990</v>
      </c>
      <c r="B1362" t="s">
        <v>3991</v>
      </c>
      <c r="C1362" t="str">
        <f>HYPERLINK("https://www.ti.com.cn/product/cn/TL061/samplebuy","订购和质量")</f>
        <v>订购和质量</v>
      </c>
      <c r="D1362" t="s">
        <v>25</v>
      </c>
      <c r="E1362">
        <v>1</v>
      </c>
      <c r="F1362">
        <v>7</v>
      </c>
      <c r="G1362">
        <v>30</v>
      </c>
      <c r="H1362">
        <v>1</v>
      </c>
      <c r="I1362">
        <v>3.5</v>
      </c>
      <c r="J1362" t="s">
        <v>280</v>
      </c>
      <c r="K1362">
        <v>6</v>
      </c>
      <c r="L1362" t="s">
        <v>1275</v>
      </c>
      <c r="M1362">
        <v>0.2</v>
      </c>
      <c r="N1362" t="s">
        <v>38</v>
      </c>
      <c r="O1362" s="1" t="s">
        <v>2463</v>
      </c>
      <c r="P1362" t="s">
        <v>2241</v>
      </c>
      <c r="Q1362" t="s">
        <v>3992</v>
      </c>
      <c r="R1362" t="s">
        <v>32</v>
      </c>
      <c r="S1362">
        <v>10</v>
      </c>
    </row>
    <row r="1363" spans="1:19" x14ac:dyDescent="0.25">
      <c r="A1363" t="s">
        <v>3993</v>
      </c>
      <c r="B1363" t="s">
        <v>3994</v>
      </c>
      <c r="C1363" t="str">
        <f>HYPERLINK("https://www.ti.com.cn/product/cn/LM2900/samplebuy","订购和质量")</f>
        <v>订购和质量</v>
      </c>
      <c r="D1363" t="s">
        <v>25</v>
      </c>
      <c r="E1363">
        <v>4</v>
      </c>
      <c r="F1363">
        <v>4.5</v>
      </c>
      <c r="G1363">
        <v>32</v>
      </c>
      <c r="H1363">
        <v>2.5</v>
      </c>
      <c r="I1363">
        <v>20</v>
      </c>
      <c r="J1363" t="s">
        <v>36</v>
      </c>
      <c r="K1363" t="s">
        <v>32</v>
      </c>
      <c r="L1363" t="s">
        <v>32</v>
      </c>
      <c r="M1363">
        <v>1.3</v>
      </c>
      <c r="N1363" t="s">
        <v>28</v>
      </c>
      <c r="O1363" t="s">
        <v>39</v>
      </c>
      <c r="P1363" t="s">
        <v>2265</v>
      </c>
      <c r="Q1363" t="s">
        <v>488</v>
      </c>
      <c r="R1363" t="s">
        <v>32</v>
      </c>
      <c r="S1363" t="s">
        <v>32</v>
      </c>
    </row>
    <row r="1364" spans="1:19" ht="27.6" x14ac:dyDescent="0.25">
      <c r="A1364" t="s">
        <v>3995</v>
      </c>
      <c r="B1364" t="s">
        <v>3996</v>
      </c>
      <c r="C1364" t="str">
        <f>HYPERLINK("https://www.ti.com.cn/product/cn/TL031/samplebuy","订购和质量")</f>
        <v>订购和质量</v>
      </c>
      <c r="D1364" t="s">
        <v>25</v>
      </c>
      <c r="E1364">
        <v>1</v>
      </c>
      <c r="F1364">
        <v>10</v>
      </c>
      <c r="G1364">
        <v>30</v>
      </c>
      <c r="H1364">
        <v>1.1000000000000001</v>
      </c>
      <c r="I1364">
        <v>2.9</v>
      </c>
      <c r="J1364" t="s">
        <v>280</v>
      </c>
      <c r="K1364">
        <v>1.5</v>
      </c>
      <c r="L1364" t="s">
        <v>32</v>
      </c>
      <c r="M1364">
        <v>0.217</v>
      </c>
      <c r="N1364" t="s">
        <v>38</v>
      </c>
      <c r="O1364" s="1" t="s">
        <v>2463</v>
      </c>
      <c r="P1364" t="s">
        <v>1908</v>
      </c>
      <c r="Q1364" t="s">
        <v>1341</v>
      </c>
      <c r="R1364" t="s">
        <v>32</v>
      </c>
      <c r="S1364">
        <v>4.3</v>
      </c>
    </row>
    <row r="1365" spans="1:19" x14ac:dyDescent="0.25">
      <c r="A1365" t="s">
        <v>3997</v>
      </c>
      <c r="B1365" t="s">
        <v>3998</v>
      </c>
      <c r="C1365" t="str">
        <f>HYPERLINK("https://www.ti.com.cn/product/cn/TL051/samplebuy","订购和质量")</f>
        <v>订购和质量</v>
      </c>
      <c r="D1365" t="s">
        <v>25</v>
      </c>
      <c r="E1365">
        <v>1</v>
      </c>
      <c r="F1365">
        <v>10</v>
      </c>
      <c r="G1365">
        <v>30</v>
      </c>
      <c r="H1365">
        <v>3.3</v>
      </c>
      <c r="I1365">
        <v>20</v>
      </c>
      <c r="J1365" t="s">
        <v>280</v>
      </c>
      <c r="K1365">
        <v>1.5</v>
      </c>
      <c r="L1365" t="s">
        <v>32</v>
      </c>
      <c r="M1365">
        <v>2.7</v>
      </c>
      <c r="N1365" t="s">
        <v>38</v>
      </c>
      <c r="O1365" t="s">
        <v>2113</v>
      </c>
      <c r="P1365" t="s">
        <v>1908</v>
      </c>
      <c r="Q1365" t="s">
        <v>1341</v>
      </c>
      <c r="R1365" t="s">
        <v>32</v>
      </c>
      <c r="S1365">
        <v>8</v>
      </c>
    </row>
    <row r="1366" spans="1:19" x14ac:dyDescent="0.25">
      <c r="A1366" t="s">
        <v>3999</v>
      </c>
      <c r="B1366" t="s">
        <v>4000</v>
      </c>
      <c r="C1366" t="str">
        <f>HYPERLINK("https://www.ti.com.cn/product/cn/TL022/samplebuy","订购和质量")</f>
        <v>订购和质量</v>
      </c>
      <c r="D1366" t="s">
        <v>25</v>
      </c>
      <c r="E1366">
        <v>2</v>
      </c>
      <c r="F1366">
        <v>10</v>
      </c>
      <c r="G1366">
        <v>30</v>
      </c>
      <c r="H1366">
        <v>0.5</v>
      </c>
      <c r="I1366">
        <v>0.5</v>
      </c>
      <c r="J1366" t="s">
        <v>36</v>
      </c>
      <c r="K1366">
        <v>5</v>
      </c>
      <c r="L1366" t="s">
        <v>32</v>
      </c>
      <c r="M1366">
        <v>6.5000000000000002E-2</v>
      </c>
      <c r="N1366" t="s">
        <v>38</v>
      </c>
      <c r="O1366" t="s">
        <v>2113</v>
      </c>
      <c r="P1366" t="s">
        <v>2241</v>
      </c>
      <c r="Q1366" t="s">
        <v>4001</v>
      </c>
      <c r="R1366" t="s">
        <v>32</v>
      </c>
      <c r="S1366">
        <v>0</v>
      </c>
    </row>
    <row r="1367" spans="1:19" x14ac:dyDescent="0.25">
      <c r="A1367" t="s">
        <v>4002</v>
      </c>
      <c r="B1367" t="s">
        <v>4003</v>
      </c>
      <c r="C1367" t="str">
        <f>HYPERLINK("https://www.ti.com.cn/product/cn/TL071A/samplebuy","订购和质量")</f>
        <v>订购和质量</v>
      </c>
      <c r="D1367" t="s">
        <v>25</v>
      </c>
      <c r="E1367">
        <v>1</v>
      </c>
      <c r="F1367">
        <v>7</v>
      </c>
      <c r="G1367">
        <v>30</v>
      </c>
      <c r="H1367">
        <v>3</v>
      </c>
      <c r="I1367">
        <v>13</v>
      </c>
      <c r="J1367" t="s">
        <v>280</v>
      </c>
      <c r="K1367">
        <v>6</v>
      </c>
      <c r="L1367" t="s">
        <v>1275</v>
      </c>
      <c r="M1367">
        <v>1.4</v>
      </c>
      <c r="N1367" t="s">
        <v>38</v>
      </c>
      <c r="O1367" t="s">
        <v>2113</v>
      </c>
      <c r="P1367" t="s">
        <v>1908</v>
      </c>
      <c r="Q1367" t="s">
        <v>4004</v>
      </c>
      <c r="R1367" t="s">
        <v>32</v>
      </c>
      <c r="S1367">
        <v>18</v>
      </c>
    </row>
    <row r="1368" spans="1:19" ht="27.6" x14ac:dyDescent="0.25">
      <c r="A1368" t="s">
        <v>4005</v>
      </c>
      <c r="B1368" t="s">
        <v>4006</v>
      </c>
      <c r="C1368" t="str">
        <f>HYPERLINK("https://www.ti.com.cn/product/cn/TL052/samplebuy","订购和质量")</f>
        <v>订购和质量</v>
      </c>
      <c r="D1368" t="s">
        <v>25</v>
      </c>
      <c r="E1368">
        <v>2</v>
      </c>
      <c r="F1368">
        <v>10</v>
      </c>
      <c r="G1368">
        <v>30</v>
      </c>
      <c r="H1368">
        <v>3.3</v>
      </c>
      <c r="I1368">
        <v>20</v>
      </c>
      <c r="J1368" t="s">
        <v>280</v>
      </c>
      <c r="K1368">
        <v>1.5</v>
      </c>
      <c r="L1368" t="s">
        <v>32</v>
      </c>
      <c r="M1368">
        <v>2.7</v>
      </c>
      <c r="N1368" t="s">
        <v>38</v>
      </c>
      <c r="O1368" s="1" t="s">
        <v>2933</v>
      </c>
      <c r="P1368" t="s">
        <v>2241</v>
      </c>
      <c r="Q1368" t="s">
        <v>4007</v>
      </c>
      <c r="R1368" t="s">
        <v>32</v>
      </c>
      <c r="S1368">
        <v>6</v>
      </c>
    </row>
    <row r="1369" spans="1:19" ht="27.6" x14ac:dyDescent="0.25">
      <c r="A1369" t="s">
        <v>4008</v>
      </c>
      <c r="B1369" t="s">
        <v>4009</v>
      </c>
      <c r="C1369" t="str">
        <f>HYPERLINK("https://www.ti.com.cn/product/cn/TL032/samplebuy","订购和质量")</f>
        <v>订购和质量</v>
      </c>
      <c r="D1369" t="s">
        <v>25</v>
      </c>
      <c r="E1369">
        <v>2</v>
      </c>
      <c r="F1369">
        <v>10</v>
      </c>
      <c r="G1369">
        <v>30</v>
      </c>
      <c r="H1369">
        <v>1.1000000000000001</v>
      </c>
      <c r="I1369">
        <v>2.9</v>
      </c>
      <c r="J1369" t="s">
        <v>280</v>
      </c>
      <c r="K1369">
        <v>1.5</v>
      </c>
      <c r="L1369" t="s">
        <v>32</v>
      </c>
      <c r="M1369">
        <v>0.217</v>
      </c>
      <c r="N1369" t="s">
        <v>38</v>
      </c>
      <c r="O1369" s="1" t="s">
        <v>2463</v>
      </c>
      <c r="P1369" t="s">
        <v>2241</v>
      </c>
      <c r="Q1369" t="s">
        <v>4010</v>
      </c>
      <c r="R1369" t="s">
        <v>32</v>
      </c>
      <c r="S1369">
        <v>9.6999999999999993</v>
      </c>
    </row>
    <row r="1370" spans="1:19" x14ac:dyDescent="0.25">
      <c r="A1370" t="s">
        <v>4011</v>
      </c>
      <c r="B1370" t="s">
        <v>4012</v>
      </c>
      <c r="C1370" t="str">
        <f>HYPERLINK("https://www.ti.com.cn/product/cn/TL064A/samplebuy","订购和质量")</f>
        <v>订购和质量</v>
      </c>
      <c r="D1370" t="s">
        <v>25</v>
      </c>
      <c r="E1370">
        <v>4</v>
      </c>
      <c r="F1370">
        <v>7</v>
      </c>
      <c r="G1370">
        <v>30</v>
      </c>
      <c r="H1370">
        <v>1</v>
      </c>
      <c r="I1370">
        <v>3.5</v>
      </c>
      <c r="J1370" t="s">
        <v>280</v>
      </c>
      <c r="K1370">
        <v>6</v>
      </c>
      <c r="L1370" t="s">
        <v>1275</v>
      </c>
      <c r="M1370">
        <v>0.2</v>
      </c>
      <c r="N1370" t="s">
        <v>38</v>
      </c>
      <c r="O1370" t="s">
        <v>2113</v>
      </c>
      <c r="P1370" t="s">
        <v>2265</v>
      </c>
      <c r="Q1370" t="s">
        <v>4013</v>
      </c>
      <c r="R1370" t="s">
        <v>32</v>
      </c>
      <c r="S1370">
        <v>10</v>
      </c>
    </row>
    <row r="1371" spans="1:19" x14ac:dyDescent="0.25">
      <c r="A1371" t="s">
        <v>4014</v>
      </c>
      <c r="B1371" t="s">
        <v>4015</v>
      </c>
      <c r="C1371" t="str">
        <f>HYPERLINK("https://www.ti.com.cn/product/cn/TLV2362/samplebuy","订购和质量")</f>
        <v>订购和质量</v>
      </c>
      <c r="D1371" t="s">
        <v>25</v>
      </c>
      <c r="E1371">
        <v>2</v>
      </c>
      <c r="F1371">
        <v>2</v>
      </c>
      <c r="G1371">
        <v>5</v>
      </c>
      <c r="H1371">
        <v>7</v>
      </c>
      <c r="I1371">
        <v>3</v>
      </c>
      <c r="J1371" t="s">
        <v>36</v>
      </c>
      <c r="K1371">
        <v>6</v>
      </c>
      <c r="L1371" t="s">
        <v>32</v>
      </c>
      <c r="M1371">
        <v>1.75</v>
      </c>
      <c r="N1371" t="s">
        <v>38</v>
      </c>
      <c r="O1371" t="s">
        <v>39</v>
      </c>
      <c r="P1371" t="s">
        <v>1856</v>
      </c>
      <c r="Q1371" t="s">
        <v>4016</v>
      </c>
      <c r="R1371" t="s">
        <v>32</v>
      </c>
      <c r="S1371">
        <v>0</v>
      </c>
    </row>
    <row r="1372" spans="1:19" x14ac:dyDescent="0.25">
      <c r="A1372" t="s">
        <v>4017</v>
      </c>
      <c r="B1372" t="s">
        <v>4018</v>
      </c>
      <c r="C1372" t="str">
        <f>HYPERLINK("https://www.ti.com.cn/product/cn/MC3303/samplebuy","订购和质量")</f>
        <v>订购和质量</v>
      </c>
      <c r="D1372" t="s">
        <v>25</v>
      </c>
      <c r="E1372">
        <v>4</v>
      </c>
      <c r="F1372">
        <v>5</v>
      </c>
      <c r="G1372">
        <v>30</v>
      </c>
      <c r="H1372">
        <v>1</v>
      </c>
      <c r="I1372">
        <v>0.6</v>
      </c>
      <c r="J1372" t="s">
        <v>127</v>
      </c>
      <c r="K1372">
        <v>8</v>
      </c>
      <c r="L1372" t="s">
        <v>32</v>
      </c>
      <c r="M1372">
        <v>0.7</v>
      </c>
      <c r="N1372" t="s">
        <v>38</v>
      </c>
      <c r="O1372" t="s">
        <v>39</v>
      </c>
      <c r="P1372" t="s">
        <v>1998</v>
      </c>
      <c r="Q1372" t="s">
        <v>1650</v>
      </c>
      <c r="R1372" t="s">
        <v>32</v>
      </c>
      <c r="S1372">
        <v>10</v>
      </c>
    </row>
    <row r="1373" spans="1:19" x14ac:dyDescent="0.25">
      <c r="A1373" t="s">
        <v>4019</v>
      </c>
      <c r="B1373" t="s">
        <v>4020</v>
      </c>
      <c r="C1373" t="str">
        <f>HYPERLINK("https://www.ti.com.cn/product/cn/TL062A/samplebuy","订购和质量")</f>
        <v>订购和质量</v>
      </c>
      <c r="D1373" t="s">
        <v>25</v>
      </c>
      <c r="E1373">
        <v>2</v>
      </c>
      <c r="F1373">
        <v>7</v>
      </c>
      <c r="G1373">
        <v>30</v>
      </c>
      <c r="H1373">
        <v>1</v>
      </c>
      <c r="I1373">
        <v>3.5</v>
      </c>
      <c r="J1373" t="s">
        <v>280</v>
      </c>
      <c r="K1373">
        <v>6</v>
      </c>
      <c r="L1373" t="s">
        <v>1275</v>
      </c>
      <c r="M1373">
        <v>0.2</v>
      </c>
      <c r="N1373" t="s">
        <v>38</v>
      </c>
      <c r="O1373" t="s">
        <v>2113</v>
      </c>
      <c r="P1373" t="s">
        <v>2241</v>
      </c>
      <c r="Q1373" t="s">
        <v>780</v>
      </c>
      <c r="R1373" t="s">
        <v>32</v>
      </c>
      <c r="S1373">
        <v>10</v>
      </c>
    </row>
    <row r="1374" spans="1:19" x14ac:dyDescent="0.25">
      <c r="A1374" t="s">
        <v>4021</v>
      </c>
      <c r="B1374" t="s">
        <v>4022</v>
      </c>
      <c r="C1374" t="str">
        <f>HYPERLINK("https://www.ti.com.cn/product/cn/TL082A/samplebuy","订购和质量")</f>
        <v>订购和质量</v>
      </c>
      <c r="D1374" t="s">
        <v>25</v>
      </c>
      <c r="E1374">
        <v>2</v>
      </c>
      <c r="F1374">
        <v>7</v>
      </c>
      <c r="G1374">
        <v>30</v>
      </c>
      <c r="H1374">
        <v>3</v>
      </c>
      <c r="I1374">
        <v>13</v>
      </c>
      <c r="J1374" t="s">
        <v>280</v>
      </c>
      <c r="K1374">
        <v>6</v>
      </c>
      <c r="L1374" t="s">
        <v>1275</v>
      </c>
      <c r="M1374">
        <v>1.4</v>
      </c>
      <c r="N1374" t="s">
        <v>38</v>
      </c>
      <c r="O1374" t="s">
        <v>2113</v>
      </c>
      <c r="P1374" t="s">
        <v>2241</v>
      </c>
      <c r="Q1374" t="s">
        <v>1157</v>
      </c>
      <c r="R1374" t="s">
        <v>32</v>
      </c>
      <c r="S1374">
        <v>18</v>
      </c>
    </row>
    <row r="1375" spans="1:19" x14ac:dyDescent="0.25">
      <c r="A1375" t="s">
        <v>4023</v>
      </c>
      <c r="B1375" t="s">
        <v>4024</v>
      </c>
      <c r="C1375" t="str">
        <f>HYPERLINK("https://www.ti.com.cn/product/cn/TL081A/samplebuy","订购和质量")</f>
        <v>订购和质量</v>
      </c>
      <c r="D1375" t="s">
        <v>25</v>
      </c>
      <c r="E1375">
        <v>1</v>
      </c>
      <c r="F1375">
        <v>7</v>
      </c>
      <c r="G1375">
        <v>30</v>
      </c>
      <c r="H1375">
        <v>3</v>
      </c>
      <c r="I1375">
        <v>13</v>
      </c>
      <c r="J1375" t="s">
        <v>280</v>
      </c>
      <c r="K1375">
        <v>6</v>
      </c>
      <c r="L1375" t="s">
        <v>1275</v>
      </c>
      <c r="M1375">
        <v>1.4</v>
      </c>
      <c r="N1375" t="s">
        <v>38</v>
      </c>
      <c r="O1375" t="s">
        <v>2113</v>
      </c>
      <c r="P1375" t="s">
        <v>1908</v>
      </c>
      <c r="Q1375" t="s">
        <v>808</v>
      </c>
      <c r="R1375" t="s">
        <v>32</v>
      </c>
      <c r="S1375">
        <v>18</v>
      </c>
    </row>
    <row r="1376" spans="1:19" x14ac:dyDescent="0.25">
      <c r="A1376" t="s">
        <v>4025</v>
      </c>
      <c r="B1376" t="s">
        <v>4026</v>
      </c>
      <c r="C1376" t="str">
        <f>HYPERLINK("https://www.ti.com.cn/product/cn/TL072B/samplebuy","订购和质量")</f>
        <v>订购和质量</v>
      </c>
      <c r="D1376" t="s">
        <v>25</v>
      </c>
      <c r="E1376">
        <v>2</v>
      </c>
      <c r="F1376">
        <v>7</v>
      </c>
      <c r="G1376">
        <v>30</v>
      </c>
      <c r="H1376">
        <v>3</v>
      </c>
      <c r="I1376">
        <v>13</v>
      </c>
      <c r="J1376" t="s">
        <v>280</v>
      </c>
      <c r="K1376">
        <v>3</v>
      </c>
      <c r="L1376" t="s">
        <v>1275</v>
      </c>
      <c r="M1376">
        <v>1.4</v>
      </c>
      <c r="N1376" t="s">
        <v>38</v>
      </c>
      <c r="O1376" t="s">
        <v>2113</v>
      </c>
      <c r="P1376" t="s">
        <v>1908</v>
      </c>
      <c r="Q1376" t="s">
        <v>4027</v>
      </c>
      <c r="R1376" t="s">
        <v>32</v>
      </c>
      <c r="S1376">
        <v>18</v>
      </c>
    </row>
    <row r="1377" spans="1:19" x14ac:dyDescent="0.25">
      <c r="A1377" t="s">
        <v>4028</v>
      </c>
      <c r="B1377" t="s">
        <v>4029</v>
      </c>
      <c r="C1377" t="str">
        <f>HYPERLINK("https://www.ti.com.cn/product/cn/RC4559/samplebuy","订购和质量")</f>
        <v>订购和质量</v>
      </c>
      <c r="D1377" t="s">
        <v>25</v>
      </c>
      <c r="E1377">
        <v>2</v>
      </c>
      <c r="F1377">
        <v>10</v>
      </c>
      <c r="G1377">
        <v>30</v>
      </c>
      <c r="H1377">
        <v>4</v>
      </c>
      <c r="I1377">
        <v>2</v>
      </c>
      <c r="J1377" t="s">
        <v>36</v>
      </c>
      <c r="K1377">
        <v>6</v>
      </c>
      <c r="L1377" t="s">
        <v>32</v>
      </c>
      <c r="M1377">
        <v>1.65</v>
      </c>
      <c r="N1377" t="s">
        <v>38</v>
      </c>
      <c r="O1377" t="s">
        <v>2113</v>
      </c>
      <c r="P1377" t="s">
        <v>1908</v>
      </c>
      <c r="Q1377" t="s">
        <v>479</v>
      </c>
      <c r="R1377" t="s">
        <v>32</v>
      </c>
      <c r="S1377">
        <v>0</v>
      </c>
    </row>
    <row r="1378" spans="1:19" x14ac:dyDescent="0.25">
      <c r="A1378" t="s">
        <v>4030</v>
      </c>
      <c r="B1378" t="s">
        <v>4031</v>
      </c>
      <c r="C1378" t="str">
        <f>HYPERLINK("https://www.ti.com.cn/product/cn/TL081B/samplebuy","订购和质量")</f>
        <v>订购和质量</v>
      </c>
      <c r="D1378" t="s">
        <v>25</v>
      </c>
      <c r="E1378">
        <v>1</v>
      </c>
      <c r="F1378">
        <v>7</v>
      </c>
      <c r="G1378">
        <v>30</v>
      </c>
      <c r="H1378">
        <v>3</v>
      </c>
      <c r="I1378">
        <v>13</v>
      </c>
      <c r="J1378" t="s">
        <v>280</v>
      </c>
      <c r="K1378">
        <v>3</v>
      </c>
      <c r="L1378" t="s">
        <v>1275</v>
      </c>
      <c r="M1378">
        <v>1.4</v>
      </c>
      <c r="N1378" t="s">
        <v>38</v>
      </c>
      <c r="O1378" t="s">
        <v>2113</v>
      </c>
      <c r="P1378" t="s">
        <v>1908</v>
      </c>
      <c r="Q1378" t="s">
        <v>479</v>
      </c>
      <c r="R1378" t="s">
        <v>32</v>
      </c>
      <c r="S1378">
        <v>18</v>
      </c>
    </row>
    <row r="1379" spans="1:19" x14ac:dyDescent="0.25">
      <c r="A1379" t="s">
        <v>4032</v>
      </c>
      <c r="B1379" t="s">
        <v>4033</v>
      </c>
      <c r="C1379" t="str">
        <f>HYPERLINK("https://www.ti.com.cn/product/cn/TL074A/samplebuy","订购和质量")</f>
        <v>订购和质量</v>
      </c>
      <c r="D1379" t="s">
        <v>25</v>
      </c>
      <c r="E1379">
        <v>4</v>
      </c>
      <c r="F1379">
        <v>7</v>
      </c>
      <c r="G1379">
        <v>30</v>
      </c>
      <c r="H1379">
        <v>3</v>
      </c>
      <c r="I1379">
        <v>13</v>
      </c>
      <c r="J1379" t="s">
        <v>280</v>
      </c>
      <c r="K1379">
        <v>6</v>
      </c>
      <c r="L1379" t="s">
        <v>1275</v>
      </c>
      <c r="M1379">
        <v>1.4</v>
      </c>
      <c r="N1379" t="s">
        <v>38</v>
      </c>
      <c r="O1379" t="s">
        <v>2113</v>
      </c>
      <c r="P1379" t="s">
        <v>4034</v>
      </c>
      <c r="Q1379" t="s">
        <v>479</v>
      </c>
      <c r="R1379" t="s">
        <v>32</v>
      </c>
      <c r="S1379">
        <v>18</v>
      </c>
    </row>
    <row r="1380" spans="1:19" ht="27.6" x14ac:dyDescent="0.25">
      <c r="A1380" t="s">
        <v>4035</v>
      </c>
      <c r="B1380" t="s">
        <v>4036</v>
      </c>
      <c r="C1380" t="str">
        <f>HYPERLINK("https://www.ti.com.cn/product/cn/NE5534/samplebuy","订购和质量")</f>
        <v>订购和质量</v>
      </c>
      <c r="D1380" s="1" t="s">
        <v>751</v>
      </c>
      <c r="E1380">
        <v>1</v>
      </c>
      <c r="F1380">
        <v>10</v>
      </c>
      <c r="G1380">
        <v>30</v>
      </c>
      <c r="H1380">
        <v>10</v>
      </c>
      <c r="I1380">
        <v>13</v>
      </c>
      <c r="J1380" t="s">
        <v>36</v>
      </c>
      <c r="K1380">
        <v>4</v>
      </c>
      <c r="L1380" s="1" t="s">
        <v>4037</v>
      </c>
      <c r="M1380">
        <v>4</v>
      </c>
      <c r="N1380" t="s">
        <v>38</v>
      </c>
      <c r="O1380" t="s">
        <v>2113</v>
      </c>
      <c r="P1380" t="s">
        <v>1908</v>
      </c>
      <c r="Q1380" t="s">
        <v>1653</v>
      </c>
      <c r="R1380" t="s">
        <v>32</v>
      </c>
      <c r="S1380">
        <v>0</v>
      </c>
    </row>
    <row r="1381" spans="1:19" ht="27.6" x14ac:dyDescent="0.25">
      <c r="A1381" t="s">
        <v>4038</v>
      </c>
      <c r="B1381" t="s">
        <v>4039</v>
      </c>
      <c r="C1381" t="str">
        <f>HYPERLINK("https://www.ti.com.cn/product/cn/TLV2361/samplebuy","订购和质量")</f>
        <v>订购和质量</v>
      </c>
      <c r="D1381" t="s">
        <v>25</v>
      </c>
      <c r="E1381">
        <v>1</v>
      </c>
      <c r="F1381">
        <v>2</v>
      </c>
      <c r="G1381">
        <v>5</v>
      </c>
      <c r="H1381">
        <v>7</v>
      </c>
      <c r="I1381">
        <v>3</v>
      </c>
      <c r="J1381" t="s">
        <v>36</v>
      </c>
      <c r="K1381">
        <v>6</v>
      </c>
      <c r="L1381" t="s">
        <v>32</v>
      </c>
      <c r="M1381">
        <v>1.75</v>
      </c>
      <c r="N1381" t="s">
        <v>38</v>
      </c>
      <c r="O1381" s="1" t="s">
        <v>2463</v>
      </c>
      <c r="P1381" t="s">
        <v>79</v>
      </c>
      <c r="Q1381" t="s">
        <v>446</v>
      </c>
      <c r="R1381" t="s">
        <v>32</v>
      </c>
      <c r="S1381">
        <v>0</v>
      </c>
    </row>
    <row r="1382" spans="1:19" x14ac:dyDescent="0.25">
      <c r="A1382" t="s">
        <v>4040</v>
      </c>
      <c r="B1382" t="s">
        <v>4041</v>
      </c>
      <c r="C1382" t="str">
        <f>HYPERLINK("https://www.ti.com.cn/product/cn/TL071B/samplebuy","订购和质量")</f>
        <v>订购和质量</v>
      </c>
      <c r="D1382" t="s">
        <v>25</v>
      </c>
      <c r="E1382">
        <v>1</v>
      </c>
      <c r="F1382">
        <v>7</v>
      </c>
      <c r="G1382">
        <v>30</v>
      </c>
      <c r="H1382">
        <v>3</v>
      </c>
      <c r="I1382">
        <v>13</v>
      </c>
      <c r="J1382" t="s">
        <v>280</v>
      </c>
      <c r="K1382">
        <v>3</v>
      </c>
      <c r="L1382" t="s">
        <v>1275</v>
      </c>
      <c r="M1382">
        <v>1.4</v>
      </c>
      <c r="N1382" t="s">
        <v>38</v>
      </c>
      <c r="O1382" t="s">
        <v>2113</v>
      </c>
      <c r="P1382" t="s">
        <v>1908</v>
      </c>
      <c r="Q1382" t="s">
        <v>446</v>
      </c>
      <c r="R1382" t="s">
        <v>32</v>
      </c>
      <c r="S1382">
        <v>18</v>
      </c>
    </row>
    <row r="1383" spans="1:19" x14ac:dyDescent="0.25">
      <c r="A1383" t="s">
        <v>4042</v>
      </c>
      <c r="B1383" t="s">
        <v>4043</v>
      </c>
      <c r="C1383" t="str">
        <f>HYPERLINK("https://www.ti.com.cn/product/cn/TL061A/samplebuy","订购和质量")</f>
        <v>订购和质量</v>
      </c>
      <c r="D1383" t="s">
        <v>25</v>
      </c>
      <c r="E1383">
        <v>1</v>
      </c>
      <c r="F1383">
        <v>7</v>
      </c>
      <c r="G1383">
        <v>30</v>
      </c>
      <c r="H1383">
        <v>1</v>
      </c>
      <c r="I1383">
        <v>3.5</v>
      </c>
      <c r="J1383" t="s">
        <v>280</v>
      </c>
      <c r="K1383">
        <v>6</v>
      </c>
      <c r="L1383" t="s">
        <v>1275</v>
      </c>
      <c r="M1383">
        <v>0.2</v>
      </c>
      <c r="N1383" t="s">
        <v>38</v>
      </c>
      <c r="O1383" t="s">
        <v>2113</v>
      </c>
      <c r="P1383" t="s">
        <v>1908</v>
      </c>
      <c r="Q1383" t="s">
        <v>446</v>
      </c>
      <c r="R1383" t="s">
        <v>32</v>
      </c>
      <c r="S1383">
        <v>10</v>
      </c>
    </row>
    <row r="1384" spans="1:19" x14ac:dyDescent="0.25">
      <c r="A1384" t="s">
        <v>4044</v>
      </c>
      <c r="B1384" t="s">
        <v>4045</v>
      </c>
      <c r="C1384" t="str">
        <f>HYPERLINK("https://www.ti.com.cn/product/cn/TL064B/samplebuy","订购和质量")</f>
        <v>订购和质量</v>
      </c>
      <c r="D1384" t="s">
        <v>25</v>
      </c>
      <c r="E1384">
        <v>4</v>
      </c>
      <c r="F1384">
        <v>7</v>
      </c>
      <c r="G1384">
        <v>30</v>
      </c>
      <c r="H1384">
        <v>1</v>
      </c>
      <c r="I1384">
        <v>3.5</v>
      </c>
      <c r="J1384" t="s">
        <v>280</v>
      </c>
      <c r="K1384">
        <v>3</v>
      </c>
      <c r="L1384" t="s">
        <v>1275</v>
      </c>
      <c r="M1384">
        <v>0.2</v>
      </c>
      <c r="N1384" t="s">
        <v>38</v>
      </c>
      <c r="O1384" t="s">
        <v>2113</v>
      </c>
      <c r="P1384" t="s">
        <v>2265</v>
      </c>
      <c r="Q1384" t="s">
        <v>4046</v>
      </c>
      <c r="R1384" t="s">
        <v>32</v>
      </c>
      <c r="S1384">
        <v>10</v>
      </c>
    </row>
    <row r="1385" spans="1:19" x14ac:dyDescent="0.25">
      <c r="A1385" t="s">
        <v>4047</v>
      </c>
      <c r="B1385" t="s">
        <v>4048</v>
      </c>
      <c r="C1385" t="str">
        <f>HYPERLINK("https://www.ti.com.cn/product/cn/TL074B/samplebuy","订购和质量")</f>
        <v>订购和质量</v>
      </c>
      <c r="D1385" t="s">
        <v>25</v>
      </c>
      <c r="E1385">
        <v>4</v>
      </c>
      <c r="F1385">
        <v>7</v>
      </c>
      <c r="G1385">
        <v>30</v>
      </c>
      <c r="H1385">
        <v>3</v>
      </c>
      <c r="I1385">
        <v>13</v>
      </c>
      <c r="J1385" t="s">
        <v>280</v>
      </c>
      <c r="K1385">
        <v>3</v>
      </c>
      <c r="L1385" t="s">
        <v>1275</v>
      </c>
      <c r="M1385">
        <v>1.4</v>
      </c>
      <c r="N1385" t="s">
        <v>38</v>
      </c>
      <c r="O1385" t="s">
        <v>2113</v>
      </c>
      <c r="P1385" t="s">
        <v>2265</v>
      </c>
      <c r="Q1385" t="s">
        <v>4046</v>
      </c>
      <c r="R1385" t="s">
        <v>32</v>
      </c>
      <c r="S1385">
        <v>18</v>
      </c>
    </row>
    <row r="1386" spans="1:19" ht="27.6" x14ac:dyDescent="0.25">
      <c r="A1386" t="s">
        <v>4049</v>
      </c>
      <c r="B1386" t="s">
        <v>4050</v>
      </c>
      <c r="C1386" t="str">
        <f>HYPERLINK("https://www.ti.com.cn/product/cn/NE5534A/samplebuy","订购和质量")</f>
        <v>订购和质量</v>
      </c>
      <c r="D1386" s="1" t="s">
        <v>751</v>
      </c>
      <c r="E1386">
        <v>1</v>
      </c>
      <c r="F1386">
        <v>10</v>
      </c>
      <c r="G1386">
        <v>30</v>
      </c>
      <c r="H1386">
        <v>10</v>
      </c>
      <c r="I1386">
        <v>13</v>
      </c>
      <c r="J1386" t="s">
        <v>36</v>
      </c>
      <c r="K1386">
        <v>4</v>
      </c>
      <c r="L1386" s="1" t="s">
        <v>4037</v>
      </c>
      <c r="M1386">
        <v>4</v>
      </c>
      <c r="N1386" t="s">
        <v>38</v>
      </c>
      <c r="O1386" t="s">
        <v>2113</v>
      </c>
      <c r="P1386" t="s">
        <v>1908</v>
      </c>
      <c r="Q1386" t="s">
        <v>4051</v>
      </c>
      <c r="R1386" t="s">
        <v>32</v>
      </c>
      <c r="S1386">
        <v>0</v>
      </c>
    </row>
    <row r="1387" spans="1:19" hidden="1" x14ac:dyDescent="0.25">
      <c r="A1387" t="s">
        <v>4052</v>
      </c>
      <c r="B1387" t="s">
        <v>4053</v>
      </c>
      <c r="C1387" t="str">
        <f>HYPERLINK("https://www.ti.com.cn/product/cn/OP07D/samplebuy","订购和质量")</f>
        <v>订购和质量</v>
      </c>
      <c r="D1387" t="s">
        <v>56</v>
      </c>
      <c r="E1387">
        <v>1</v>
      </c>
      <c r="F1387">
        <v>6</v>
      </c>
      <c r="G1387">
        <v>36</v>
      </c>
      <c r="H1387">
        <v>0.6</v>
      </c>
      <c r="I1387">
        <v>0.3</v>
      </c>
      <c r="J1387" t="s">
        <v>36</v>
      </c>
      <c r="K1387">
        <v>0.15</v>
      </c>
      <c r="L1387" t="s">
        <v>32</v>
      </c>
      <c r="M1387">
        <v>2.4</v>
      </c>
      <c r="N1387" t="s">
        <v>38</v>
      </c>
      <c r="O1387" t="s">
        <v>2113</v>
      </c>
      <c r="P1387" t="s">
        <v>2241</v>
      </c>
      <c r="Q1387" t="s">
        <v>516</v>
      </c>
      <c r="R1387" t="s">
        <v>32</v>
      </c>
      <c r="S1387" t="s">
        <v>32</v>
      </c>
    </row>
    <row r="1388" spans="1:19" x14ac:dyDescent="0.25">
      <c r="A1388" t="s">
        <v>4054</v>
      </c>
      <c r="B1388" t="s">
        <v>4055</v>
      </c>
      <c r="C1388" t="str">
        <f>HYPERLINK("https://www.ti.com.cn/product/cn/TL084B/samplebuy","订购和质量")</f>
        <v>订购和质量</v>
      </c>
      <c r="D1388" t="s">
        <v>25</v>
      </c>
      <c r="E1388">
        <v>4</v>
      </c>
      <c r="F1388">
        <v>7</v>
      </c>
      <c r="G1388">
        <v>30</v>
      </c>
      <c r="H1388">
        <v>3</v>
      </c>
      <c r="I1388">
        <v>13</v>
      </c>
      <c r="J1388" t="s">
        <v>280</v>
      </c>
      <c r="K1388">
        <v>3</v>
      </c>
      <c r="L1388" t="s">
        <v>1275</v>
      </c>
      <c r="M1388">
        <v>1.4</v>
      </c>
      <c r="N1388" t="s">
        <v>38</v>
      </c>
      <c r="O1388" t="s">
        <v>2113</v>
      </c>
      <c r="P1388" t="s">
        <v>2265</v>
      </c>
      <c r="Q1388" t="s">
        <v>633</v>
      </c>
      <c r="R1388" t="s">
        <v>32</v>
      </c>
      <c r="S1388">
        <v>18</v>
      </c>
    </row>
    <row r="1389" spans="1:19" x14ac:dyDescent="0.25">
      <c r="A1389" t="s">
        <v>4056</v>
      </c>
      <c r="B1389" t="s">
        <v>4057</v>
      </c>
      <c r="C1389" t="str">
        <f>HYPERLINK("https://www.ti.com.cn/product/cn/TL084A/samplebuy","订购和质量")</f>
        <v>订购和质量</v>
      </c>
      <c r="D1389" t="s">
        <v>25</v>
      </c>
      <c r="E1389">
        <v>4</v>
      </c>
      <c r="F1389">
        <v>7</v>
      </c>
      <c r="G1389">
        <v>30</v>
      </c>
      <c r="H1389">
        <v>3</v>
      </c>
      <c r="I1389">
        <v>13</v>
      </c>
      <c r="J1389" t="s">
        <v>280</v>
      </c>
      <c r="K1389">
        <v>6</v>
      </c>
      <c r="L1389" t="s">
        <v>1275</v>
      </c>
      <c r="M1389">
        <v>1.4</v>
      </c>
      <c r="N1389" t="s">
        <v>38</v>
      </c>
      <c r="O1389" t="s">
        <v>2113</v>
      </c>
      <c r="P1389" t="s">
        <v>4034</v>
      </c>
      <c r="Q1389" t="s">
        <v>633</v>
      </c>
      <c r="R1389" t="s">
        <v>32</v>
      </c>
      <c r="S1389">
        <v>18</v>
      </c>
    </row>
    <row r="1390" spans="1:19" x14ac:dyDescent="0.25">
      <c r="A1390" t="s">
        <v>4058</v>
      </c>
      <c r="B1390" t="s">
        <v>4059</v>
      </c>
      <c r="C1390" t="str">
        <f>HYPERLINK("https://www.ti.com.cn/product/cn/TL082B/samplebuy","订购和质量")</f>
        <v>订购和质量</v>
      </c>
      <c r="D1390" t="s">
        <v>25</v>
      </c>
      <c r="E1390">
        <v>2</v>
      </c>
      <c r="F1390">
        <v>7</v>
      </c>
      <c r="G1390">
        <v>30</v>
      </c>
      <c r="H1390">
        <v>3</v>
      </c>
      <c r="I1390">
        <v>13</v>
      </c>
      <c r="J1390" t="s">
        <v>280</v>
      </c>
      <c r="K1390">
        <v>3</v>
      </c>
      <c r="L1390" t="s">
        <v>1275</v>
      </c>
      <c r="M1390">
        <v>1.4</v>
      </c>
      <c r="N1390" t="s">
        <v>38</v>
      </c>
      <c r="O1390" t="s">
        <v>2113</v>
      </c>
      <c r="P1390" t="s">
        <v>1908</v>
      </c>
      <c r="Q1390" t="s">
        <v>633</v>
      </c>
      <c r="R1390" t="s">
        <v>32</v>
      </c>
      <c r="S1390">
        <v>18</v>
      </c>
    </row>
    <row r="1391" spans="1:19" x14ac:dyDescent="0.25">
      <c r="A1391" t="s">
        <v>4060</v>
      </c>
      <c r="B1391" t="s">
        <v>4061</v>
      </c>
      <c r="C1391" t="str">
        <f>HYPERLINK("https://www.ti.com.cn/product/cn/TL343/samplebuy","订购和质量")</f>
        <v>订购和质量</v>
      </c>
      <c r="D1391" t="s">
        <v>25</v>
      </c>
      <c r="E1391">
        <v>1</v>
      </c>
      <c r="F1391">
        <v>3</v>
      </c>
      <c r="G1391">
        <v>30</v>
      </c>
      <c r="H1391">
        <v>1</v>
      </c>
      <c r="I1391">
        <v>1</v>
      </c>
      <c r="J1391" t="s">
        <v>127</v>
      </c>
      <c r="K1391">
        <v>10</v>
      </c>
      <c r="L1391" t="s">
        <v>32</v>
      </c>
      <c r="M1391">
        <v>0.7</v>
      </c>
      <c r="N1391" t="s">
        <v>38</v>
      </c>
      <c r="O1391" t="s">
        <v>29</v>
      </c>
      <c r="P1391" t="s">
        <v>79</v>
      </c>
      <c r="Q1391" t="s">
        <v>2764</v>
      </c>
      <c r="R1391" t="s">
        <v>32</v>
      </c>
      <c r="S1391">
        <v>10</v>
      </c>
    </row>
    <row r="1392" spans="1:19" x14ac:dyDescent="0.25">
      <c r="A1392" t="s">
        <v>4062</v>
      </c>
      <c r="B1392" t="s">
        <v>4063</v>
      </c>
      <c r="C1392" t="str">
        <f>HYPERLINK("https://www.ti.com.cn/product/cn/UA747/samplebuy","订购和质量")</f>
        <v>订购和质量</v>
      </c>
      <c r="D1392" t="s">
        <v>25</v>
      </c>
      <c r="E1392">
        <v>4</v>
      </c>
      <c r="F1392">
        <v>7</v>
      </c>
      <c r="G1392">
        <v>36</v>
      </c>
      <c r="H1392">
        <v>1</v>
      </c>
      <c r="I1392">
        <v>0.5</v>
      </c>
      <c r="J1392" t="s">
        <v>36</v>
      </c>
      <c r="K1392">
        <v>5</v>
      </c>
      <c r="L1392" t="s">
        <v>32</v>
      </c>
      <c r="M1392">
        <v>1.7</v>
      </c>
      <c r="N1392" t="s">
        <v>38</v>
      </c>
      <c r="O1392" t="s">
        <v>2113</v>
      </c>
      <c r="P1392" t="s">
        <v>3419</v>
      </c>
      <c r="Q1392" t="s">
        <v>377</v>
      </c>
      <c r="R1392" t="s">
        <v>32</v>
      </c>
      <c r="S1392">
        <v>0</v>
      </c>
    </row>
    <row r="1393" spans="1:19" x14ac:dyDescent="0.25">
      <c r="A1393" t="s">
        <v>4064</v>
      </c>
      <c r="B1393" t="s">
        <v>4065</v>
      </c>
      <c r="C1393" t="str">
        <f>HYPERLINK("https://www.ti.com.cn/product/cn/LF412/samplebuy","订购和质量")</f>
        <v>订购和质量</v>
      </c>
      <c r="D1393" t="s">
        <v>25</v>
      </c>
      <c r="E1393">
        <v>2</v>
      </c>
      <c r="F1393">
        <v>7</v>
      </c>
      <c r="G1393">
        <v>36</v>
      </c>
      <c r="H1393">
        <v>3</v>
      </c>
      <c r="I1393">
        <v>13</v>
      </c>
      <c r="J1393" t="s">
        <v>36</v>
      </c>
      <c r="K1393">
        <v>3</v>
      </c>
      <c r="L1393" t="s">
        <v>32</v>
      </c>
      <c r="M1393">
        <v>2.25</v>
      </c>
      <c r="N1393" t="s">
        <v>38</v>
      </c>
      <c r="O1393" t="s">
        <v>2113</v>
      </c>
      <c r="P1393" t="s">
        <v>1908</v>
      </c>
      <c r="Q1393" t="s">
        <v>3027</v>
      </c>
      <c r="R1393" t="s">
        <v>32</v>
      </c>
      <c r="S1393">
        <v>10</v>
      </c>
    </row>
    <row r="1394" spans="1:19" x14ac:dyDescent="0.25">
      <c r="A1394" t="s">
        <v>4066</v>
      </c>
      <c r="B1394" t="s">
        <v>4067</v>
      </c>
      <c r="C1394" t="str">
        <f>HYPERLINK("https://www.ti.com.cn/product/cn/TL062B/samplebuy","订购和质量")</f>
        <v>订购和质量</v>
      </c>
      <c r="D1394" t="s">
        <v>25</v>
      </c>
      <c r="E1394">
        <v>2</v>
      </c>
      <c r="F1394">
        <v>7</v>
      </c>
      <c r="G1394">
        <v>30</v>
      </c>
      <c r="H1394">
        <v>1</v>
      </c>
      <c r="I1394">
        <v>3.5</v>
      </c>
      <c r="J1394" t="s">
        <v>280</v>
      </c>
      <c r="K1394">
        <v>3</v>
      </c>
      <c r="L1394" t="s">
        <v>1275</v>
      </c>
      <c r="M1394">
        <v>0.2</v>
      </c>
      <c r="N1394" t="s">
        <v>38</v>
      </c>
      <c r="O1394" t="s">
        <v>2113</v>
      </c>
      <c r="P1394" t="s">
        <v>1908</v>
      </c>
      <c r="Q1394" t="s">
        <v>3027</v>
      </c>
      <c r="R1394" t="s">
        <v>32</v>
      </c>
      <c r="S1394">
        <v>10</v>
      </c>
    </row>
    <row r="1395" spans="1:19" x14ac:dyDescent="0.25">
      <c r="A1395" t="s">
        <v>4068</v>
      </c>
      <c r="B1395" t="s">
        <v>4069</v>
      </c>
      <c r="C1395" t="str">
        <f>HYPERLINK("https://www.ti.com.cn/product/cn/LM318/samplebuy","订购和质量")</f>
        <v>订购和质量</v>
      </c>
      <c r="D1395" t="s">
        <v>25</v>
      </c>
      <c r="E1395">
        <v>1</v>
      </c>
      <c r="F1395">
        <v>10</v>
      </c>
      <c r="G1395">
        <v>40</v>
      </c>
      <c r="H1395">
        <v>15</v>
      </c>
      <c r="I1395">
        <v>70</v>
      </c>
      <c r="J1395" t="s">
        <v>36</v>
      </c>
      <c r="K1395">
        <v>10</v>
      </c>
      <c r="L1395" t="s">
        <v>32</v>
      </c>
      <c r="M1395">
        <v>4.5</v>
      </c>
      <c r="N1395" t="s">
        <v>38</v>
      </c>
      <c r="O1395" t="s">
        <v>2113</v>
      </c>
      <c r="P1395" t="s">
        <v>2241</v>
      </c>
      <c r="Q1395" t="s">
        <v>285</v>
      </c>
      <c r="R1395" t="s">
        <v>32</v>
      </c>
      <c r="S1395">
        <v>6</v>
      </c>
    </row>
    <row r="1396" spans="1:19" x14ac:dyDescent="0.25">
      <c r="A1396" t="s">
        <v>4070</v>
      </c>
      <c r="B1396" t="s">
        <v>4071</v>
      </c>
      <c r="C1396" t="str">
        <f>HYPERLINK("https://www.ti.com.cn/product/cn/LF411/samplebuy","订购和质量")</f>
        <v>订购和质量</v>
      </c>
      <c r="D1396" t="s">
        <v>25</v>
      </c>
      <c r="E1396">
        <v>1</v>
      </c>
      <c r="F1396">
        <v>7</v>
      </c>
      <c r="G1396">
        <v>36</v>
      </c>
      <c r="H1396">
        <v>3</v>
      </c>
      <c r="I1396">
        <v>13</v>
      </c>
      <c r="J1396" t="s">
        <v>36</v>
      </c>
      <c r="K1396">
        <v>2</v>
      </c>
      <c r="L1396" t="s">
        <v>32</v>
      </c>
      <c r="M1396">
        <v>2</v>
      </c>
      <c r="N1396" t="s">
        <v>38</v>
      </c>
      <c r="O1396" t="s">
        <v>2113</v>
      </c>
      <c r="P1396" t="s">
        <v>1908</v>
      </c>
      <c r="Q1396" t="s">
        <v>2767</v>
      </c>
      <c r="R1396" t="s">
        <v>32</v>
      </c>
      <c r="S1396">
        <v>10</v>
      </c>
    </row>
    <row r="1397" spans="1:19" x14ac:dyDescent="0.25">
      <c r="A1397" t="s">
        <v>4072</v>
      </c>
      <c r="B1397" t="s">
        <v>4073</v>
      </c>
      <c r="C1397" t="str">
        <f>HYPERLINK("https://www.ti.com.cn/product/cn/RC4136/samplebuy","订购和质量")</f>
        <v>订购和质量</v>
      </c>
      <c r="D1397" t="s">
        <v>25</v>
      </c>
      <c r="E1397">
        <v>4</v>
      </c>
      <c r="F1397">
        <v>10</v>
      </c>
      <c r="G1397">
        <v>30</v>
      </c>
      <c r="H1397">
        <v>3</v>
      </c>
      <c r="I1397">
        <v>1.7</v>
      </c>
      <c r="J1397" t="s">
        <v>36</v>
      </c>
      <c r="K1397">
        <v>6</v>
      </c>
      <c r="L1397" t="s">
        <v>32</v>
      </c>
      <c r="M1397">
        <v>1.25</v>
      </c>
      <c r="N1397" t="s">
        <v>38</v>
      </c>
      <c r="O1397" t="s">
        <v>2113</v>
      </c>
      <c r="P1397" t="s">
        <v>3419</v>
      </c>
      <c r="Q1397" t="s">
        <v>4074</v>
      </c>
      <c r="R1397" t="s">
        <v>32</v>
      </c>
      <c r="S1397">
        <v>0</v>
      </c>
    </row>
    <row r="1398" spans="1:19" ht="27.6" x14ac:dyDescent="0.25">
      <c r="A1398" t="s">
        <v>4075</v>
      </c>
      <c r="B1398" t="s">
        <v>4076</v>
      </c>
      <c r="C1398" t="str">
        <f>HYPERLINK("https://www.ti.com.cn/product/cn/TL034/samplebuy","订购和质量")</f>
        <v>订购和质量</v>
      </c>
      <c r="D1398" t="s">
        <v>25</v>
      </c>
      <c r="E1398">
        <v>4</v>
      </c>
      <c r="F1398">
        <v>10</v>
      </c>
      <c r="G1398">
        <v>30</v>
      </c>
      <c r="H1398">
        <v>1.1000000000000001</v>
      </c>
      <c r="I1398">
        <v>2.9</v>
      </c>
      <c r="J1398" t="s">
        <v>280</v>
      </c>
      <c r="K1398">
        <v>4</v>
      </c>
      <c r="L1398" t="s">
        <v>32</v>
      </c>
      <c r="M1398">
        <v>0.217</v>
      </c>
      <c r="N1398" t="s">
        <v>38</v>
      </c>
      <c r="O1398" s="1" t="s">
        <v>2463</v>
      </c>
      <c r="P1398" t="s">
        <v>2443</v>
      </c>
      <c r="Q1398" t="s">
        <v>2706</v>
      </c>
      <c r="R1398" t="s">
        <v>32</v>
      </c>
      <c r="S1398">
        <v>10.9</v>
      </c>
    </row>
    <row r="1399" spans="1:19" x14ac:dyDescent="0.25">
      <c r="A1399" t="s">
        <v>4077</v>
      </c>
      <c r="B1399" t="s">
        <v>4078</v>
      </c>
      <c r="C1399" t="str">
        <f>HYPERLINK("https://www.ti.com.cn/product/cn/TL026/samplebuy","订购和质量")</f>
        <v>订购和质量</v>
      </c>
      <c r="D1399" t="s">
        <v>25</v>
      </c>
      <c r="E1399">
        <v>1</v>
      </c>
      <c r="F1399">
        <v>6</v>
      </c>
      <c r="G1399">
        <v>16</v>
      </c>
      <c r="H1399" t="s">
        <v>32</v>
      </c>
      <c r="I1399" t="s">
        <v>32</v>
      </c>
      <c r="J1399" t="s">
        <v>36</v>
      </c>
      <c r="K1399" t="s">
        <v>32</v>
      </c>
      <c r="L1399" t="s">
        <v>32</v>
      </c>
      <c r="M1399">
        <v>22</v>
      </c>
      <c r="N1399" t="s">
        <v>38</v>
      </c>
      <c r="O1399" t="s">
        <v>2113</v>
      </c>
      <c r="P1399" t="s">
        <v>2241</v>
      </c>
      <c r="Q1399" t="s">
        <v>711</v>
      </c>
      <c r="R1399" t="s">
        <v>32</v>
      </c>
      <c r="S1399" t="s">
        <v>32</v>
      </c>
    </row>
    <row r="1400" spans="1:19" ht="41.4" hidden="1" x14ac:dyDescent="0.25">
      <c r="A1400" t="s">
        <v>4079</v>
      </c>
      <c r="B1400" t="s">
        <v>4080</v>
      </c>
      <c r="C1400" t="str">
        <f>HYPERLINK("https://www.ti.com.cn/product/cn/LT1013D/samplebuy","订购和质量")</f>
        <v>订购和质量</v>
      </c>
      <c r="D1400" t="s">
        <v>56</v>
      </c>
      <c r="E1400">
        <v>2</v>
      </c>
      <c r="F1400">
        <v>4</v>
      </c>
      <c r="G1400">
        <v>44</v>
      </c>
      <c r="H1400">
        <v>0.7</v>
      </c>
      <c r="I1400">
        <v>0.4</v>
      </c>
      <c r="J1400" t="s">
        <v>127</v>
      </c>
      <c r="K1400">
        <v>0.3</v>
      </c>
      <c r="L1400" t="s">
        <v>32</v>
      </c>
      <c r="M1400">
        <v>0.35</v>
      </c>
      <c r="N1400" s="1" t="s">
        <v>3668</v>
      </c>
      <c r="O1400" s="1" t="s">
        <v>4081</v>
      </c>
      <c r="P1400" t="s">
        <v>1908</v>
      </c>
      <c r="Q1400" t="s">
        <v>4082</v>
      </c>
      <c r="R1400" t="s">
        <v>32</v>
      </c>
      <c r="S1400">
        <v>0.4</v>
      </c>
    </row>
    <row r="1401" spans="1:19" hidden="1" x14ac:dyDescent="0.25">
      <c r="A1401" t="s">
        <v>4083</v>
      </c>
      <c r="B1401" t="s">
        <v>4084</v>
      </c>
      <c r="C1401" t="str">
        <f>HYPERLINK("https://www.ti.com.cn/product/cn/LT1013/samplebuy","订购和质量")</f>
        <v>订购和质量</v>
      </c>
      <c r="D1401" t="s">
        <v>56</v>
      </c>
      <c r="E1401">
        <v>2</v>
      </c>
      <c r="F1401">
        <v>4</v>
      </c>
      <c r="G1401">
        <v>44</v>
      </c>
      <c r="H1401">
        <v>0.7</v>
      </c>
      <c r="I1401">
        <v>0.4</v>
      </c>
      <c r="J1401" t="s">
        <v>127</v>
      </c>
      <c r="K1401">
        <v>0.3</v>
      </c>
      <c r="L1401" t="s">
        <v>32</v>
      </c>
      <c r="M1401">
        <v>0.35</v>
      </c>
      <c r="N1401" t="s">
        <v>38</v>
      </c>
      <c r="O1401" t="s">
        <v>2113</v>
      </c>
      <c r="P1401" t="s">
        <v>1908</v>
      </c>
      <c r="Q1401" t="s">
        <v>4082</v>
      </c>
      <c r="R1401" t="s">
        <v>32</v>
      </c>
      <c r="S1401">
        <v>0.4</v>
      </c>
    </row>
    <row r="1402" spans="1:19" ht="27.6" x14ac:dyDescent="0.25">
      <c r="A1402" t="s">
        <v>4085</v>
      </c>
      <c r="B1402" t="s">
        <v>4086</v>
      </c>
      <c r="C1402" t="str">
        <f>HYPERLINK("https://www.ti.com.cn/product/cn/TL052A/samplebuy","订购和质量")</f>
        <v>订购和质量</v>
      </c>
      <c r="D1402" t="s">
        <v>25</v>
      </c>
      <c r="E1402">
        <v>2</v>
      </c>
      <c r="F1402">
        <v>10</v>
      </c>
      <c r="G1402">
        <v>30</v>
      </c>
      <c r="H1402">
        <v>3.3</v>
      </c>
      <c r="I1402">
        <v>20</v>
      </c>
      <c r="J1402" t="s">
        <v>280</v>
      </c>
      <c r="K1402">
        <v>0.8</v>
      </c>
      <c r="L1402" t="s">
        <v>32</v>
      </c>
      <c r="M1402">
        <v>2.7</v>
      </c>
      <c r="N1402" t="s">
        <v>38</v>
      </c>
      <c r="O1402" s="1" t="s">
        <v>2463</v>
      </c>
      <c r="P1402" t="s">
        <v>1908</v>
      </c>
      <c r="Q1402" t="s">
        <v>2072</v>
      </c>
      <c r="R1402" t="s">
        <v>32</v>
      </c>
      <c r="S1402">
        <v>6</v>
      </c>
    </row>
    <row r="1403" spans="1:19" ht="27.6" x14ac:dyDescent="0.25">
      <c r="A1403" t="s">
        <v>4087</v>
      </c>
      <c r="B1403" t="s">
        <v>4088</v>
      </c>
      <c r="C1403" t="str">
        <f>HYPERLINK("https://www.ti.com.cn/product/cn/TL032A/samplebuy","订购和质量")</f>
        <v>订购和质量</v>
      </c>
      <c r="D1403" t="s">
        <v>25</v>
      </c>
      <c r="E1403">
        <v>2</v>
      </c>
      <c r="F1403">
        <v>10</v>
      </c>
      <c r="G1403">
        <v>30</v>
      </c>
      <c r="H1403">
        <v>1.1000000000000001</v>
      </c>
      <c r="I1403">
        <v>2.9</v>
      </c>
      <c r="J1403" t="s">
        <v>280</v>
      </c>
      <c r="K1403">
        <v>0.8</v>
      </c>
      <c r="L1403" t="s">
        <v>32</v>
      </c>
      <c r="M1403">
        <v>0.217</v>
      </c>
      <c r="N1403" t="s">
        <v>38</v>
      </c>
      <c r="O1403" s="1" t="s">
        <v>2463</v>
      </c>
      <c r="P1403" t="s">
        <v>1908</v>
      </c>
      <c r="Q1403" t="s">
        <v>3037</v>
      </c>
      <c r="R1403" t="s">
        <v>32</v>
      </c>
      <c r="S1403">
        <v>9.6999999999999993</v>
      </c>
    </row>
    <row r="1404" spans="1:19" ht="27.6" x14ac:dyDescent="0.25">
      <c r="A1404" t="s">
        <v>4089</v>
      </c>
      <c r="B1404" t="s">
        <v>4090</v>
      </c>
      <c r="C1404" t="str">
        <f>HYPERLINK("https://www.ti.com.cn/product/cn/TL054/samplebuy","订购和质量")</f>
        <v>订购和质量</v>
      </c>
      <c r="D1404" t="s">
        <v>25</v>
      </c>
      <c r="E1404">
        <v>4</v>
      </c>
      <c r="F1404">
        <v>10</v>
      </c>
      <c r="G1404">
        <v>30</v>
      </c>
      <c r="H1404">
        <v>3.3</v>
      </c>
      <c r="I1404">
        <v>20</v>
      </c>
      <c r="J1404" t="s">
        <v>280</v>
      </c>
      <c r="K1404">
        <v>4</v>
      </c>
      <c r="L1404" t="s">
        <v>32</v>
      </c>
      <c r="M1404">
        <v>2.7</v>
      </c>
      <c r="N1404" t="s">
        <v>38</v>
      </c>
      <c r="O1404" s="1" t="s">
        <v>2463</v>
      </c>
      <c r="P1404" t="s">
        <v>4034</v>
      </c>
      <c r="Q1404" t="s">
        <v>4091</v>
      </c>
      <c r="R1404" t="s">
        <v>32</v>
      </c>
      <c r="S1404">
        <v>23</v>
      </c>
    </row>
    <row r="1405" spans="1:19" x14ac:dyDescent="0.25">
      <c r="A1405" t="s">
        <v>4092</v>
      </c>
      <c r="B1405" t="s">
        <v>4093</v>
      </c>
      <c r="C1405" t="str">
        <f>HYPERLINK("https://www.ti.com.cn/product/cn/TL051A/samplebuy","订购和质量")</f>
        <v>订购和质量</v>
      </c>
      <c r="D1405" t="s">
        <v>25</v>
      </c>
      <c r="E1405">
        <v>1</v>
      </c>
      <c r="F1405">
        <v>10</v>
      </c>
      <c r="G1405">
        <v>30</v>
      </c>
      <c r="H1405">
        <v>3.3</v>
      </c>
      <c r="I1405">
        <v>20</v>
      </c>
      <c r="J1405" t="s">
        <v>280</v>
      </c>
      <c r="K1405">
        <v>0.8</v>
      </c>
      <c r="L1405" t="s">
        <v>32</v>
      </c>
      <c r="M1405">
        <v>2.7</v>
      </c>
      <c r="N1405" t="s">
        <v>38</v>
      </c>
      <c r="O1405" t="s">
        <v>2113</v>
      </c>
      <c r="P1405" t="s">
        <v>1908</v>
      </c>
      <c r="Q1405" t="s">
        <v>4094</v>
      </c>
      <c r="R1405" t="s">
        <v>32</v>
      </c>
      <c r="S1405">
        <v>8</v>
      </c>
    </row>
    <row r="1406" spans="1:19" ht="27.6" x14ac:dyDescent="0.25">
      <c r="A1406" t="s">
        <v>4095</v>
      </c>
      <c r="B1406" t="s">
        <v>4096</v>
      </c>
      <c r="C1406" t="str">
        <f>HYPERLINK("https://www.ti.com.cn/product/cn/TL034A/samplebuy","订购和质量")</f>
        <v>订购和质量</v>
      </c>
      <c r="D1406" t="s">
        <v>25</v>
      </c>
      <c r="E1406">
        <v>4</v>
      </c>
      <c r="F1406">
        <v>10</v>
      </c>
      <c r="G1406">
        <v>30</v>
      </c>
      <c r="H1406">
        <v>1.1000000000000001</v>
      </c>
      <c r="I1406">
        <v>2.9</v>
      </c>
      <c r="J1406" t="s">
        <v>280</v>
      </c>
      <c r="K1406">
        <v>1.5</v>
      </c>
      <c r="L1406" t="s">
        <v>32</v>
      </c>
      <c r="M1406">
        <v>0.217</v>
      </c>
      <c r="N1406" t="s">
        <v>38</v>
      </c>
      <c r="O1406" s="1" t="s">
        <v>2463</v>
      </c>
      <c r="P1406" t="s">
        <v>2265</v>
      </c>
      <c r="Q1406" t="s">
        <v>4097</v>
      </c>
      <c r="R1406" t="s">
        <v>32</v>
      </c>
      <c r="S1406">
        <v>10.9</v>
      </c>
    </row>
    <row r="1407" spans="1:19" ht="27.6" x14ac:dyDescent="0.25">
      <c r="A1407" t="s">
        <v>4098</v>
      </c>
      <c r="B1407" t="s">
        <v>4099</v>
      </c>
      <c r="C1407" t="str">
        <f>HYPERLINK("https://www.ti.com.cn/product/cn/TL054A/samplebuy","订购和质量")</f>
        <v>订购和质量</v>
      </c>
      <c r="D1407" t="s">
        <v>25</v>
      </c>
      <c r="E1407">
        <v>4</v>
      </c>
      <c r="F1407">
        <v>10</v>
      </c>
      <c r="G1407">
        <v>30</v>
      </c>
      <c r="H1407">
        <v>3.3</v>
      </c>
      <c r="I1407">
        <v>20</v>
      </c>
      <c r="J1407" t="s">
        <v>280</v>
      </c>
      <c r="K1407">
        <v>1.5</v>
      </c>
      <c r="L1407" t="s">
        <v>32</v>
      </c>
      <c r="M1407">
        <v>2.7</v>
      </c>
      <c r="N1407" t="s">
        <v>38</v>
      </c>
      <c r="O1407" s="1" t="s">
        <v>2463</v>
      </c>
      <c r="P1407" t="s">
        <v>2265</v>
      </c>
      <c r="Q1407" t="s">
        <v>4100</v>
      </c>
      <c r="R1407" t="s">
        <v>32</v>
      </c>
      <c r="S1407">
        <v>23</v>
      </c>
    </row>
    <row r="1408" spans="1:19" ht="41.4" hidden="1" x14ac:dyDescent="0.25">
      <c r="A1408" t="s">
        <v>4101</v>
      </c>
      <c r="B1408" t="s">
        <v>4102</v>
      </c>
      <c r="C1408" t="str">
        <f>HYPERLINK("https://www.ti.com.cn/product/cn/LT1014D/samplebuy","订购和质量")</f>
        <v>订购和质量</v>
      </c>
      <c r="D1408" t="s">
        <v>56</v>
      </c>
      <c r="E1408">
        <v>4</v>
      </c>
      <c r="F1408">
        <v>5</v>
      </c>
      <c r="G1408">
        <v>44</v>
      </c>
      <c r="H1408">
        <v>0.7</v>
      </c>
      <c r="I1408">
        <v>0.4</v>
      </c>
      <c r="J1408" t="s">
        <v>127</v>
      </c>
      <c r="K1408">
        <v>0.8</v>
      </c>
      <c r="L1408" t="s">
        <v>32</v>
      </c>
      <c r="M1408">
        <v>0.35</v>
      </c>
      <c r="N1408" s="1" t="s">
        <v>3668</v>
      </c>
      <c r="O1408" s="1" t="s">
        <v>4103</v>
      </c>
      <c r="P1408" t="s">
        <v>3843</v>
      </c>
      <c r="Q1408" t="s">
        <v>4104</v>
      </c>
      <c r="R1408" t="s">
        <v>32</v>
      </c>
      <c r="S1408">
        <v>0.7</v>
      </c>
    </row>
    <row r="1409" spans="1:19" hidden="1" x14ac:dyDescent="0.25">
      <c r="A1409" t="s">
        <v>4105</v>
      </c>
      <c r="B1409" t="s">
        <v>4106</v>
      </c>
      <c r="C1409" t="str">
        <f>HYPERLINK("https://www.ti.com.cn/product/cn/LT1014/samplebuy","订购和质量")</f>
        <v>订购和质量</v>
      </c>
      <c r="D1409" t="s">
        <v>56</v>
      </c>
      <c r="E1409">
        <v>4</v>
      </c>
      <c r="F1409">
        <v>5</v>
      </c>
      <c r="G1409">
        <v>44</v>
      </c>
      <c r="H1409">
        <v>0.7</v>
      </c>
      <c r="I1409">
        <v>0.4</v>
      </c>
      <c r="J1409" t="s">
        <v>127</v>
      </c>
      <c r="K1409">
        <v>0.3</v>
      </c>
      <c r="L1409" t="s">
        <v>32</v>
      </c>
      <c r="M1409">
        <v>0.35</v>
      </c>
      <c r="N1409" t="s">
        <v>38</v>
      </c>
      <c r="O1409" t="s">
        <v>2113</v>
      </c>
      <c r="P1409" t="s">
        <v>3419</v>
      </c>
      <c r="Q1409" t="s">
        <v>4107</v>
      </c>
      <c r="R1409" t="s">
        <v>32</v>
      </c>
      <c r="S1409">
        <v>0.4</v>
      </c>
    </row>
    <row r="1410" spans="1:19" x14ac:dyDescent="0.25">
      <c r="A1410" t="s">
        <v>4108</v>
      </c>
      <c r="B1410" t="s">
        <v>3196</v>
      </c>
      <c r="C1410" t="str">
        <f>HYPERLINK("https://www.ti.com.cn/product/cn/TLE2142M/samplebuy","订购和质量")</f>
        <v>订购和质量</v>
      </c>
      <c r="D1410" t="s">
        <v>25</v>
      </c>
      <c r="E1410">
        <v>2</v>
      </c>
      <c r="F1410">
        <v>4</v>
      </c>
      <c r="G1410">
        <v>44</v>
      </c>
      <c r="H1410">
        <v>6</v>
      </c>
      <c r="I1410">
        <v>45</v>
      </c>
      <c r="J1410" t="s">
        <v>127</v>
      </c>
      <c r="K1410">
        <v>1.2</v>
      </c>
      <c r="L1410" t="s">
        <v>1152</v>
      </c>
      <c r="M1410">
        <v>3.45</v>
      </c>
      <c r="N1410" t="s">
        <v>1108</v>
      </c>
      <c r="O1410" t="s">
        <v>100</v>
      </c>
      <c r="P1410" t="s">
        <v>2994</v>
      </c>
      <c r="Q1410" t="s">
        <v>4109</v>
      </c>
      <c r="R1410" t="s">
        <v>32</v>
      </c>
      <c r="S1410">
        <v>1.7</v>
      </c>
    </row>
    <row r="1411" spans="1:19" ht="27.6" x14ac:dyDescent="0.25">
      <c r="A1411" t="s">
        <v>4110</v>
      </c>
      <c r="B1411" t="s">
        <v>4111</v>
      </c>
      <c r="C1411" t="str">
        <f>HYPERLINK("https://www.ti.com.cn/product/cn/TLE2061/samplebuy","订购和质量")</f>
        <v>订购和质量</v>
      </c>
      <c r="D1411" t="s">
        <v>25</v>
      </c>
      <c r="E1411">
        <v>1</v>
      </c>
      <c r="F1411">
        <v>7</v>
      </c>
      <c r="G1411">
        <v>36</v>
      </c>
      <c r="H1411">
        <v>2</v>
      </c>
      <c r="I1411">
        <v>3.4</v>
      </c>
      <c r="J1411" t="s">
        <v>280</v>
      </c>
      <c r="K1411">
        <v>3</v>
      </c>
      <c r="L1411" t="s">
        <v>32</v>
      </c>
      <c r="M1411">
        <v>0.28999999999999998</v>
      </c>
      <c r="N1411" t="s">
        <v>38</v>
      </c>
      <c r="O1411" s="1" t="s">
        <v>2463</v>
      </c>
      <c r="P1411" t="s">
        <v>1908</v>
      </c>
      <c r="Q1411" t="s">
        <v>2072</v>
      </c>
      <c r="R1411" t="s">
        <v>32</v>
      </c>
      <c r="S1411">
        <v>6</v>
      </c>
    </row>
    <row r="1412" spans="1:19" ht="27.6" x14ac:dyDescent="0.25">
      <c r="A1412" t="s">
        <v>4112</v>
      </c>
      <c r="B1412" t="s">
        <v>4113</v>
      </c>
      <c r="C1412" t="str">
        <f>HYPERLINK("https://www.ti.com.cn/product/cn/TLE2062/samplebuy","订购和质量")</f>
        <v>订购和质量</v>
      </c>
      <c r="D1412" t="s">
        <v>25</v>
      </c>
      <c r="E1412">
        <v>2</v>
      </c>
      <c r="F1412">
        <v>7</v>
      </c>
      <c r="G1412">
        <v>36</v>
      </c>
      <c r="H1412">
        <v>2</v>
      </c>
      <c r="I1412">
        <v>3.4</v>
      </c>
      <c r="J1412" t="s">
        <v>280</v>
      </c>
      <c r="K1412">
        <v>2</v>
      </c>
      <c r="L1412" t="s">
        <v>32</v>
      </c>
      <c r="M1412">
        <v>0.312</v>
      </c>
      <c r="N1412" t="s">
        <v>38</v>
      </c>
      <c r="O1412" s="1" t="s">
        <v>2463</v>
      </c>
      <c r="P1412" t="s">
        <v>1908</v>
      </c>
      <c r="Q1412" t="s">
        <v>1095</v>
      </c>
      <c r="R1412" t="s">
        <v>32</v>
      </c>
      <c r="S1412">
        <v>6</v>
      </c>
    </row>
    <row r="1413" spans="1:19" ht="27.6" hidden="1" x14ac:dyDescent="0.25">
      <c r="A1413" t="s">
        <v>4114</v>
      </c>
      <c r="B1413" t="s">
        <v>4115</v>
      </c>
      <c r="C1413" t="str">
        <f>HYPERLINK("https://www.ti.com.cn/product/cn/OPA627/samplebuy","订购和质量")</f>
        <v>订购和质量</v>
      </c>
      <c r="D1413" s="1" t="s">
        <v>632</v>
      </c>
      <c r="E1413">
        <v>1</v>
      </c>
      <c r="F1413">
        <v>9</v>
      </c>
      <c r="G1413">
        <v>36</v>
      </c>
      <c r="H1413">
        <v>16</v>
      </c>
      <c r="I1413">
        <v>55</v>
      </c>
      <c r="J1413" t="s">
        <v>36</v>
      </c>
      <c r="K1413">
        <v>0.1</v>
      </c>
      <c r="L1413" t="s">
        <v>727</v>
      </c>
      <c r="M1413">
        <v>7</v>
      </c>
      <c r="N1413" t="s">
        <v>38</v>
      </c>
      <c r="O1413" t="s">
        <v>2264</v>
      </c>
      <c r="P1413" t="s">
        <v>40</v>
      </c>
      <c r="Q1413" t="s">
        <v>4116</v>
      </c>
      <c r="R1413" t="s">
        <v>32</v>
      </c>
      <c r="S1413">
        <v>0.4</v>
      </c>
    </row>
    <row r="1414" spans="1:19" ht="27.6" hidden="1" x14ac:dyDescent="0.25">
      <c r="A1414" t="s">
        <v>4117</v>
      </c>
      <c r="B1414" t="s">
        <v>4118</v>
      </c>
      <c r="C1414" t="str">
        <f>HYPERLINK("https://www.ti.com.cn/product/cn/TLE2022/samplebuy","订购和质量")</f>
        <v>订购和质量</v>
      </c>
      <c r="D1414" t="s">
        <v>56</v>
      </c>
      <c r="E1414">
        <v>2</v>
      </c>
      <c r="F1414">
        <v>4</v>
      </c>
      <c r="G1414">
        <v>40</v>
      </c>
      <c r="H1414">
        <v>1.7</v>
      </c>
      <c r="I1414">
        <v>0.5</v>
      </c>
      <c r="J1414" t="s">
        <v>127</v>
      </c>
      <c r="K1414">
        <v>0.6</v>
      </c>
      <c r="L1414" t="s">
        <v>32</v>
      </c>
      <c r="M1414">
        <v>0.2</v>
      </c>
      <c r="N1414" t="s">
        <v>38</v>
      </c>
      <c r="O1414" s="1" t="s">
        <v>2463</v>
      </c>
      <c r="P1414" t="s">
        <v>1908</v>
      </c>
      <c r="Q1414" t="s">
        <v>1200</v>
      </c>
      <c r="R1414" t="s">
        <v>32</v>
      </c>
      <c r="S1414">
        <v>2</v>
      </c>
    </row>
    <row r="1415" spans="1:19" ht="27.6" hidden="1" x14ac:dyDescent="0.25">
      <c r="A1415" t="s">
        <v>4119</v>
      </c>
      <c r="B1415" t="s">
        <v>4120</v>
      </c>
      <c r="C1415" t="str">
        <f>HYPERLINK("https://www.ti.com.cn/product/cn/TLE2022A/samplebuy","订购和质量")</f>
        <v>订购和质量</v>
      </c>
      <c r="D1415" t="s">
        <v>56</v>
      </c>
      <c r="E1415">
        <v>2</v>
      </c>
      <c r="F1415">
        <v>4</v>
      </c>
      <c r="G1415">
        <v>40</v>
      </c>
      <c r="H1415">
        <v>1.7</v>
      </c>
      <c r="I1415">
        <v>0.5</v>
      </c>
      <c r="J1415" t="s">
        <v>127</v>
      </c>
      <c r="K1415">
        <v>0.4</v>
      </c>
      <c r="L1415" t="s">
        <v>32</v>
      </c>
      <c r="M1415">
        <v>0.2</v>
      </c>
      <c r="N1415" t="s">
        <v>38</v>
      </c>
      <c r="O1415" s="1" t="s">
        <v>2463</v>
      </c>
      <c r="P1415" t="s">
        <v>1908</v>
      </c>
      <c r="Q1415" t="s">
        <v>1703</v>
      </c>
      <c r="R1415" t="s">
        <v>32</v>
      </c>
      <c r="S1415">
        <v>2</v>
      </c>
    </row>
    <row r="1416" spans="1:19" hidden="1" x14ac:dyDescent="0.25">
      <c r="A1416" t="s">
        <v>4121</v>
      </c>
      <c r="B1416" t="s">
        <v>4122</v>
      </c>
      <c r="C1416" t="str">
        <f>HYPERLINK("https://www.ti.com.cn/product/cn/TLE2024A/samplebuy","订购和质量")</f>
        <v>订购和质量</v>
      </c>
      <c r="D1416" t="s">
        <v>56</v>
      </c>
      <c r="E1416">
        <v>4</v>
      </c>
      <c r="F1416">
        <v>4</v>
      </c>
      <c r="G1416">
        <v>40</v>
      </c>
      <c r="H1416">
        <v>1.7</v>
      </c>
      <c r="I1416">
        <v>0.5</v>
      </c>
      <c r="J1416" t="s">
        <v>127</v>
      </c>
      <c r="K1416">
        <v>0.85</v>
      </c>
      <c r="L1416" t="s">
        <v>32</v>
      </c>
      <c r="M1416">
        <v>0.2</v>
      </c>
      <c r="N1416" t="s">
        <v>38</v>
      </c>
      <c r="O1416" t="s">
        <v>39</v>
      </c>
      <c r="P1416" t="s">
        <v>3843</v>
      </c>
      <c r="Q1416" t="s">
        <v>4123</v>
      </c>
      <c r="R1416" t="s">
        <v>32</v>
      </c>
      <c r="S1416">
        <v>2</v>
      </c>
    </row>
    <row r="1417" spans="1:19" ht="27.6" x14ac:dyDescent="0.25">
      <c r="A1417" t="s">
        <v>4124</v>
      </c>
      <c r="B1417" t="s">
        <v>4125</v>
      </c>
      <c r="C1417" t="str">
        <f>HYPERLINK("https://www.ti.com.cn/product/cn/TLE2024/samplebuy","订购和质量")</f>
        <v>订购和质量</v>
      </c>
      <c r="D1417" t="s">
        <v>25</v>
      </c>
      <c r="E1417">
        <v>4</v>
      </c>
      <c r="F1417">
        <v>4</v>
      </c>
      <c r="G1417">
        <v>40</v>
      </c>
      <c r="H1417">
        <v>2</v>
      </c>
      <c r="I1417">
        <v>0.5</v>
      </c>
      <c r="J1417" t="s">
        <v>127</v>
      </c>
      <c r="K1417">
        <v>1.1000000000000001</v>
      </c>
      <c r="L1417" t="s">
        <v>32</v>
      </c>
      <c r="M1417">
        <v>0.2</v>
      </c>
      <c r="N1417" s="1" t="s">
        <v>3668</v>
      </c>
      <c r="O1417" t="s">
        <v>100</v>
      </c>
      <c r="P1417" t="s">
        <v>3843</v>
      </c>
      <c r="Q1417" t="s">
        <v>4126</v>
      </c>
      <c r="R1417" t="s">
        <v>32</v>
      </c>
      <c r="S1417">
        <v>2</v>
      </c>
    </row>
    <row r="1418" spans="1:19" ht="27.6" hidden="1" x14ac:dyDescent="0.25">
      <c r="A1418" t="s">
        <v>4127</v>
      </c>
      <c r="B1418" t="s">
        <v>4128</v>
      </c>
      <c r="C1418" t="str">
        <f>HYPERLINK("https://www.ti.com.cn/product/cn/TLE2021/samplebuy","订购和质量")</f>
        <v>订购和质量</v>
      </c>
      <c r="D1418" t="s">
        <v>56</v>
      </c>
      <c r="E1418">
        <v>1</v>
      </c>
      <c r="F1418">
        <v>4</v>
      </c>
      <c r="G1418">
        <v>40</v>
      </c>
      <c r="H1418">
        <v>1.7</v>
      </c>
      <c r="I1418">
        <v>0.5</v>
      </c>
      <c r="J1418" t="s">
        <v>127</v>
      </c>
      <c r="K1418">
        <v>0.6</v>
      </c>
      <c r="L1418" t="s">
        <v>32</v>
      </c>
      <c r="M1418">
        <v>0.2</v>
      </c>
      <c r="N1418" t="s">
        <v>38</v>
      </c>
      <c r="O1418" s="1" t="s">
        <v>2463</v>
      </c>
      <c r="P1418" t="s">
        <v>1908</v>
      </c>
      <c r="Q1418" t="s">
        <v>570</v>
      </c>
      <c r="R1418" t="s">
        <v>32</v>
      </c>
      <c r="S1418">
        <v>2</v>
      </c>
    </row>
    <row r="1419" spans="1:19" hidden="1" x14ac:dyDescent="0.25">
      <c r="A1419" t="s">
        <v>4129</v>
      </c>
      <c r="B1419" t="s">
        <v>4130</v>
      </c>
      <c r="C1419" t="str">
        <f>HYPERLINK("https://www.ti.com.cn/product/cn/TLE2021A/samplebuy","订购和质量")</f>
        <v>订购和质量</v>
      </c>
      <c r="D1419" t="s">
        <v>56</v>
      </c>
      <c r="E1419">
        <v>1</v>
      </c>
      <c r="F1419">
        <v>4</v>
      </c>
      <c r="G1419">
        <v>40</v>
      </c>
      <c r="H1419">
        <v>1.7</v>
      </c>
      <c r="I1419">
        <v>0.5</v>
      </c>
      <c r="J1419" t="s">
        <v>127</v>
      </c>
      <c r="K1419">
        <v>0.3</v>
      </c>
      <c r="L1419" t="s">
        <v>32</v>
      </c>
      <c r="M1419">
        <v>0.2</v>
      </c>
      <c r="N1419" t="s">
        <v>38</v>
      </c>
      <c r="O1419" t="s">
        <v>39</v>
      </c>
      <c r="P1419" t="s">
        <v>1908</v>
      </c>
      <c r="Q1419" t="s">
        <v>965</v>
      </c>
      <c r="R1419" t="s">
        <v>32</v>
      </c>
      <c r="S1419">
        <v>2</v>
      </c>
    </row>
    <row r="1420" spans="1:19" ht="27.6" x14ac:dyDescent="0.25">
      <c r="A1420" t="s">
        <v>4131</v>
      </c>
      <c r="B1420" t="s">
        <v>4132</v>
      </c>
      <c r="C1420" t="str">
        <f>HYPERLINK("https://www.ti.com.cn/product/cn/LPC662/samplebuy","订购和质量")</f>
        <v>订购和质量</v>
      </c>
      <c r="D1420" t="s">
        <v>25</v>
      </c>
      <c r="E1420">
        <v>2</v>
      </c>
      <c r="F1420">
        <v>5</v>
      </c>
      <c r="G1420">
        <v>15</v>
      </c>
      <c r="H1420">
        <v>0.35</v>
      </c>
      <c r="I1420">
        <v>0.11</v>
      </c>
      <c r="J1420" s="1" t="s">
        <v>44</v>
      </c>
      <c r="K1420">
        <v>3</v>
      </c>
      <c r="L1420" t="s">
        <v>32</v>
      </c>
      <c r="M1420">
        <v>4.2999999999999997E-2</v>
      </c>
      <c r="N1420" t="s">
        <v>38</v>
      </c>
      <c r="O1420" t="s">
        <v>39</v>
      </c>
      <c r="P1420" t="s">
        <v>40</v>
      </c>
      <c r="Q1420" t="s">
        <v>4133</v>
      </c>
      <c r="R1420" t="s">
        <v>32</v>
      </c>
      <c r="S1420">
        <v>1.3</v>
      </c>
    </row>
    <row r="1421" spans="1:19" ht="27.6" x14ac:dyDescent="0.25">
      <c r="A1421" t="s">
        <v>4134</v>
      </c>
      <c r="B1421" t="s">
        <v>4135</v>
      </c>
      <c r="C1421" t="str">
        <f>HYPERLINK("https://www.ti.com.cn/product/cn/LPC660/samplebuy","订购和质量")</f>
        <v>订购和质量</v>
      </c>
      <c r="D1421" t="s">
        <v>25</v>
      </c>
      <c r="E1421">
        <v>4</v>
      </c>
      <c r="F1421">
        <v>5</v>
      </c>
      <c r="G1421">
        <v>15</v>
      </c>
      <c r="H1421">
        <v>0.35</v>
      </c>
      <c r="I1421">
        <v>0.11</v>
      </c>
      <c r="J1421" s="1" t="s">
        <v>44</v>
      </c>
      <c r="K1421">
        <v>3</v>
      </c>
      <c r="L1421" t="s">
        <v>32</v>
      </c>
      <c r="M1421">
        <v>0.04</v>
      </c>
      <c r="N1421" t="s">
        <v>38</v>
      </c>
      <c r="O1421" t="s">
        <v>39</v>
      </c>
      <c r="P1421" t="s">
        <v>75</v>
      </c>
      <c r="Q1421" t="s">
        <v>4136</v>
      </c>
      <c r="R1421" t="s">
        <v>32</v>
      </c>
      <c r="S1421">
        <v>1.3</v>
      </c>
    </row>
    <row r="1422" spans="1:19" ht="27.6" hidden="1" x14ac:dyDescent="0.25">
      <c r="A1422" t="s">
        <v>4137</v>
      </c>
      <c r="B1422" t="s">
        <v>4138</v>
      </c>
      <c r="C1422" t="str">
        <f>HYPERLINK("https://www.ti.com.cn/product/cn/TLC2652/samplebuy","订购和质量")</f>
        <v>订购和质量</v>
      </c>
      <c r="D1422" t="s">
        <v>56</v>
      </c>
      <c r="E1422">
        <v>1</v>
      </c>
      <c r="F1422">
        <v>3.8</v>
      </c>
      <c r="G1422">
        <v>16</v>
      </c>
      <c r="H1422">
        <v>1.9</v>
      </c>
      <c r="I1422">
        <v>2.8</v>
      </c>
      <c r="J1422" s="1" t="s">
        <v>44</v>
      </c>
      <c r="K1422">
        <v>3.0000000000000001E-3</v>
      </c>
      <c r="L1422" t="s">
        <v>197</v>
      </c>
      <c r="M1422">
        <v>1.5</v>
      </c>
      <c r="N1422" s="1" t="s">
        <v>3668</v>
      </c>
      <c r="O1422" t="s">
        <v>29</v>
      </c>
      <c r="P1422" t="s">
        <v>4139</v>
      </c>
      <c r="Q1422" t="s">
        <v>4140</v>
      </c>
      <c r="R1422" t="s">
        <v>32</v>
      </c>
      <c r="S1422">
        <v>3.0000000000000001E-3</v>
      </c>
    </row>
    <row r="1423" spans="1:19" ht="27.6" hidden="1" x14ac:dyDescent="0.25">
      <c r="A1423" t="s">
        <v>4141</v>
      </c>
      <c r="B1423" t="s">
        <v>4142</v>
      </c>
      <c r="C1423" t="str">
        <f>HYPERLINK("https://www.ti.com.cn/product/cn/TLC2652A/samplebuy","订购和质量")</f>
        <v>订购和质量</v>
      </c>
      <c r="D1423" t="s">
        <v>56</v>
      </c>
      <c r="E1423">
        <v>1</v>
      </c>
      <c r="F1423">
        <v>3.8</v>
      </c>
      <c r="G1423">
        <v>16</v>
      </c>
      <c r="H1423">
        <v>1.9</v>
      </c>
      <c r="I1423">
        <v>2.8</v>
      </c>
      <c r="J1423" s="1" t="s">
        <v>44</v>
      </c>
      <c r="K1423">
        <v>3.0000000000000001E-3</v>
      </c>
      <c r="L1423" t="s">
        <v>197</v>
      </c>
      <c r="M1423">
        <v>1.5</v>
      </c>
      <c r="N1423" t="s">
        <v>38</v>
      </c>
      <c r="O1423" s="1" t="s">
        <v>2463</v>
      </c>
      <c r="P1423" t="s">
        <v>4143</v>
      </c>
      <c r="Q1423" t="s">
        <v>4144</v>
      </c>
      <c r="R1423" t="s">
        <v>32</v>
      </c>
      <c r="S1423">
        <v>3.0000000000000001E-3</v>
      </c>
    </row>
    <row r="1424" spans="1:19" hidden="1" x14ac:dyDescent="0.25">
      <c r="A1424" t="s">
        <v>4145</v>
      </c>
      <c r="B1424" t="s">
        <v>4146</v>
      </c>
      <c r="C1424" t="str">
        <f>HYPERLINK("https://www.ti.com.cn/product/cn/OPA445/samplebuy","订购和质量")</f>
        <v>订购和质量</v>
      </c>
      <c r="D1424" t="s">
        <v>385</v>
      </c>
      <c r="E1424">
        <v>1</v>
      </c>
      <c r="F1424">
        <v>20</v>
      </c>
      <c r="G1424">
        <v>90</v>
      </c>
      <c r="H1424">
        <v>2</v>
      </c>
      <c r="I1424">
        <v>15</v>
      </c>
      <c r="J1424" t="s">
        <v>36</v>
      </c>
      <c r="K1424">
        <v>3</v>
      </c>
      <c r="L1424" t="s">
        <v>32</v>
      </c>
      <c r="M1424">
        <v>4.2</v>
      </c>
      <c r="N1424" t="s">
        <v>38</v>
      </c>
      <c r="O1424" t="s">
        <v>100</v>
      </c>
      <c r="P1424" t="s">
        <v>4147</v>
      </c>
      <c r="Q1424" t="s">
        <v>1505</v>
      </c>
      <c r="R1424" t="s">
        <v>32</v>
      </c>
      <c r="S1424">
        <v>10</v>
      </c>
    </row>
    <row r="1425" spans="1:19" ht="27.6" hidden="1" x14ac:dyDescent="0.25">
      <c r="A1425" t="s">
        <v>4148</v>
      </c>
      <c r="B1425" t="s">
        <v>4149</v>
      </c>
      <c r="C1425" t="str">
        <f>HYPERLINK("https://www.ti.com.cn/product/cn/OPA2541/samplebuy","订购和质量")</f>
        <v>订购和质量</v>
      </c>
      <c r="D1425" t="s">
        <v>385</v>
      </c>
      <c r="E1425">
        <v>2</v>
      </c>
      <c r="F1425">
        <v>20</v>
      </c>
      <c r="G1425">
        <v>80</v>
      </c>
      <c r="H1425">
        <v>1.6</v>
      </c>
      <c r="I1425">
        <v>8</v>
      </c>
      <c r="J1425" t="s">
        <v>36</v>
      </c>
      <c r="K1425">
        <v>1</v>
      </c>
      <c r="L1425" t="s">
        <v>32</v>
      </c>
      <c r="M1425">
        <v>20</v>
      </c>
      <c r="N1425" t="s">
        <v>38</v>
      </c>
      <c r="O1425" s="1" t="s">
        <v>1416</v>
      </c>
      <c r="P1425" t="s">
        <v>4150</v>
      </c>
      <c r="Q1425" t="s">
        <v>4151</v>
      </c>
      <c r="R1425" t="s">
        <v>32</v>
      </c>
      <c r="S1425">
        <v>15</v>
      </c>
    </row>
    <row r="1426" spans="1:19" hidden="1" x14ac:dyDescent="0.25">
      <c r="A1426" t="s">
        <v>4152</v>
      </c>
      <c r="B1426" t="s">
        <v>4153</v>
      </c>
      <c r="C1426" t="str">
        <f>HYPERLINK("https://www.ti.com.cn/product/cn/OPA541/samplebuy","订购和质量")</f>
        <v>订购和质量</v>
      </c>
      <c r="D1426" t="s">
        <v>385</v>
      </c>
      <c r="E1426">
        <v>1</v>
      </c>
      <c r="F1426">
        <v>20</v>
      </c>
      <c r="G1426">
        <v>70</v>
      </c>
      <c r="H1426">
        <v>2</v>
      </c>
      <c r="I1426">
        <v>10</v>
      </c>
      <c r="J1426" t="s">
        <v>36</v>
      </c>
      <c r="K1426">
        <v>1</v>
      </c>
      <c r="L1426" t="s">
        <v>4154</v>
      </c>
      <c r="M1426">
        <v>20</v>
      </c>
      <c r="N1426" t="s">
        <v>38</v>
      </c>
      <c r="O1426" t="s">
        <v>2264</v>
      </c>
      <c r="P1426" t="s">
        <v>3720</v>
      </c>
      <c r="Q1426" t="s">
        <v>4155</v>
      </c>
      <c r="R1426" t="s">
        <v>32</v>
      </c>
      <c r="S1426">
        <v>15</v>
      </c>
    </row>
    <row r="1427" spans="1:19" ht="27.6" x14ac:dyDescent="0.25">
      <c r="A1427" t="s">
        <v>4156</v>
      </c>
      <c r="B1427" t="s">
        <v>4157</v>
      </c>
      <c r="C1427" t="str">
        <f>HYPERLINK("https://www.ti.com.cn/product/cn/LMC662/samplebuy","订购和质量")</f>
        <v>订购和质量</v>
      </c>
      <c r="D1427" t="s">
        <v>25</v>
      </c>
      <c r="E1427">
        <v>2</v>
      </c>
      <c r="F1427">
        <v>4.75</v>
      </c>
      <c r="G1427">
        <v>15.5</v>
      </c>
      <c r="H1427">
        <v>1.4</v>
      </c>
      <c r="I1427">
        <v>1.1000000000000001</v>
      </c>
      <c r="J1427" s="1" t="s">
        <v>44</v>
      </c>
      <c r="K1427">
        <v>3</v>
      </c>
      <c r="L1427" t="s">
        <v>32</v>
      </c>
      <c r="M1427">
        <v>0.38</v>
      </c>
      <c r="N1427" t="s">
        <v>38</v>
      </c>
      <c r="O1427" s="1" t="s">
        <v>2933</v>
      </c>
      <c r="P1427" t="s">
        <v>1908</v>
      </c>
      <c r="Q1427" t="s">
        <v>2667</v>
      </c>
      <c r="R1427" t="s">
        <v>32</v>
      </c>
      <c r="S1427">
        <v>1.3</v>
      </c>
    </row>
    <row r="1428" spans="1:19" ht="27.6" x14ac:dyDescent="0.25">
      <c r="A1428" t="s">
        <v>4158</v>
      </c>
      <c r="B1428" t="s">
        <v>4159</v>
      </c>
      <c r="C1428" t="str">
        <f>HYPERLINK("https://www.ti.com.cn/product/cn/TLC271A/samplebuy","订购和质量")</f>
        <v>订购和质量</v>
      </c>
      <c r="D1428" t="s">
        <v>25</v>
      </c>
      <c r="E1428">
        <v>1</v>
      </c>
      <c r="F1428">
        <v>3</v>
      </c>
      <c r="G1428">
        <v>16</v>
      </c>
      <c r="H1428">
        <v>2</v>
      </c>
      <c r="I1428">
        <v>3.6</v>
      </c>
      <c r="J1428" t="s">
        <v>127</v>
      </c>
      <c r="K1428">
        <v>5</v>
      </c>
      <c r="L1428" t="s">
        <v>87</v>
      </c>
      <c r="M1428">
        <v>0.67500000000000004</v>
      </c>
      <c r="N1428" t="s">
        <v>38</v>
      </c>
      <c r="O1428" s="1" t="s">
        <v>2463</v>
      </c>
      <c r="P1428" t="s">
        <v>2241</v>
      </c>
      <c r="Q1428" t="s">
        <v>4160</v>
      </c>
      <c r="R1428" t="s">
        <v>32</v>
      </c>
      <c r="S1428">
        <v>1.8</v>
      </c>
    </row>
    <row r="1429" spans="1:19" ht="27.6" x14ac:dyDescent="0.25">
      <c r="A1429" t="s">
        <v>4161</v>
      </c>
      <c r="B1429" t="s">
        <v>4162</v>
      </c>
      <c r="C1429" t="str">
        <f>HYPERLINK("https://www.ti.com.cn/product/cn/TLC271B/samplebuy","订购和质量")</f>
        <v>订购和质量</v>
      </c>
      <c r="D1429" t="s">
        <v>25</v>
      </c>
      <c r="E1429">
        <v>1</v>
      </c>
      <c r="F1429">
        <v>3</v>
      </c>
      <c r="G1429">
        <v>16</v>
      </c>
      <c r="H1429">
        <v>2</v>
      </c>
      <c r="I1429">
        <v>3.6</v>
      </c>
      <c r="J1429" t="s">
        <v>127</v>
      </c>
      <c r="K1429">
        <v>2</v>
      </c>
      <c r="L1429" t="s">
        <v>87</v>
      </c>
      <c r="M1429">
        <v>0.67500000000000004</v>
      </c>
      <c r="N1429" t="s">
        <v>38</v>
      </c>
      <c r="O1429" s="1" t="s">
        <v>2933</v>
      </c>
      <c r="P1429" t="s">
        <v>2241</v>
      </c>
      <c r="Q1429" t="s">
        <v>755</v>
      </c>
      <c r="R1429" t="s">
        <v>32</v>
      </c>
      <c r="S1429">
        <v>1.8</v>
      </c>
    </row>
    <row r="1430" spans="1:19" ht="27.6" x14ac:dyDescent="0.25">
      <c r="A1430" t="s">
        <v>4163</v>
      </c>
      <c r="B1430" t="s">
        <v>4164</v>
      </c>
      <c r="C1430" t="str">
        <f>HYPERLINK("https://www.ti.com.cn/product/cn/LMC660/samplebuy","订购和质量")</f>
        <v>订购和质量</v>
      </c>
      <c r="D1430" t="s">
        <v>25</v>
      </c>
      <c r="E1430">
        <v>4</v>
      </c>
      <c r="F1430">
        <v>4.75</v>
      </c>
      <c r="G1430">
        <v>15.5</v>
      </c>
      <c r="H1430">
        <v>1.4</v>
      </c>
      <c r="I1430">
        <v>1.1000000000000001</v>
      </c>
      <c r="J1430" s="1" t="s">
        <v>44</v>
      </c>
      <c r="K1430">
        <v>3</v>
      </c>
      <c r="L1430" t="s">
        <v>32</v>
      </c>
      <c r="M1430">
        <v>0.38</v>
      </c>
      <c r="N1430" t="s">
        <v>38</v>
      </c>
      <c r="O1430" s="1" t="s">
        <v>2463</v>
      </c>
      <c r="P1430" t="s">
        <v>2265</v>
      </c>
      <c r="Q1430" t="s">
        <v>3037</v>
      </c>
      <c r="R1430" t="s">
        <v>32</v>
      </c>
      <c r="S1430">
        <v>1.3</v>
      </c>
    </row>
    <row r="1431" spans="1:19" hidden="1" x14ac:dyDescent="0.25">
      <c r="A1431" t="s">
        <v>4165</v>
      </c>
      <c r="B1431" t="s">
        <v>4166</v>
      </c>
      <c r="C1431" t="str">
        <f>HYPERLINK("https://www.ti.com.cn/product/cn/OPA404/samplebuy","订购和质量")</f>
        <v>订购和质量</v>
      </c>
      <c r="D1431" t="s">
        <v>56</v>
      </c>
      <c r="E1431">
        <v>4</v>
      </c>
      <c r="F1431">
        <v>10</v>
      </c>
      <c r="G1431">
        <v>36</v>
      </c>
      <c r="H1431">
        <v>6.4</v>
      </c>
      <c r="I1431">
        <v>35</v>
      </c>
      <c r="J1431" t="s">
        <v>36</v>
      </c>
      <c r="K1431">
        <v>1</v>
      </c>
      <c r="L1431" t="s">
        <v>32</v>
      </c>
      <c r="M1431">
        <v>9.3000000000000007</v>
      </c>
      <c r="N1431" t="s">
        <v>38</v>
      </c>
      <c r="O1431" t="s">
        <v>2113</v>
      </c>
      <c r="P1431" t="s">
        <v>3843</v>
      </c>
      <c r="Q1431" t="s">
        <v>4167</v>
      </c>
      <c r="R1431" t="s">
        <v>32</v>
      </c>
      <c r="S1431">
        <v>3</v>
      </c>
    </row>
    <row r="1432" spans="1:19" ht="27.6" hidden="1" x14ac:dyDescent="0.25">
      <c r="A1432" t="s">
        <v>4168</v>
      </c>
      <c r="B1432" t="s">
        <v>4169</v>
      </c>
      <c r="C1432" t="str">
        <f>HYPERLINK("https://www.ti.com.cn/product/cn/TLC277/samplebuy","订购和质量")</f>
        <v>订购和质量</v>
      </c>
      <c r="D1432" t="s">
        <v>56</v>
      </c>
      <c r="E1432">
        <v>2</v>
      </c>
      <c r="F1432">
        <v>3</v>
      </c>
      <c r="G1432">
        <v>16</v>
      </c>
      <c r="H1432">
        <v>1.7</v>
      </c>
      <c r="I1432">
        <v>3.6</v>
      </c>
      <c r="J1432" t="s">
        <v>127</v>
      </c>
      <c r="K1432">
        <v>0.5</v>
      </c>
      <c r="L1432" t="s">
        <v>32</v>
      </c>
      <c r="M1432">
        <v>0.7</v>
      </c>
      <c r="N1432" t="s">
        <v>38</v>
      </c>
      <c r="O1432" s="1" t="s">
        <v>2463</v>
      </c>
      <c r="P1432" t="s">
        <v>2241</v>
      </c>
      <c r="Q1432" t="s">
        <v>4170</v>
      </c>
      <c r="R1432" t="s">
        <v>32</v>
      </c>
      <c r="S1432">
        <v>1.8</v>
      </c>
    </row>
    <row r="1433" spans="1:19" ht="27.6" hidden="1" x14ac:dyDescent="0.25">
      <c r="A1433" t="s">
        <v>4171</v>
      </c>
      <c r="B1433" t="s">
        <v>4172</v>
      </c>
      <c r="C1433" t="str">
        <f>HYPERLINK("https://www.ti.com.cn/product/cn/TLC27M7/samplebuy","订购和质量")</f>
        <v>订购和质量</v>
      </c>
      <c r="D1433" t="s">
        <v>56</v>
      </c>
      <c r="E1433">
        <v>2</v>
      </c>
      <c r="F1433">
        <v>3</v>
      </c>
      <c r="G1433">
        <v>16</v>
      </c>
      <c r="H1433">
        <v>0.63500000000000001</v>
      </c>
      <c r="I1433">
        <v>0.46</v>
      </c>
      <c r="J1433" t="s">
        <v>127</v>
      </c>
      <c r="K1433">
        <v>0.5</v>
      </c>
      <c r="L1433" t="s">
        <v>32</v>
      </c>
      <c r="M1433">
        <v>0.105</v>
      </c>
      <c r="N1433" t="s">
        <v>38</v>
      </c>
      <c r="O1433" s="1" t="s">
        <v>2463</v>
      </c>
      <c r="P1433" t="s">
        <v>2241</v>
      </c>
      <c r="Q1433" t="s">
        <v>1481</v>
      </c>
      <c r="R1433" t="s">
        <v>32</v>
      </c>
      <c r="S1433">
        <v>1.7</v>
      </c>
    </row>
    <row r="1434" spans="1:19" ht="27.6" hidden="1" x14ac:dyDescent="0.25">
      <c r="A1434" t="s">
        <v>4173</v>
      </c>
      <c r="B1434" t="s">
        <v>4174</v>
      </c>
      <c r="C1434" t="str">
        <f>HYPERLINK("https://www.ti.com.cn/product/cn/TLC279/samplebuy","订购和质量")</f>
        <v>订购和质量</v>
      </c>
      <c r="D1434" t="s">
        <v>56</v>
      </c>
      <c r="E1434">
        <v>4</v>
      </c>
      <c r="F1434">
        <v>3</v>
      </c>
      <c r="G1434">
        <v>16</v>
      </c>
      <c r="H1434">
        <v>1.7</v>
      </c>
      <c r="I1434">
        <v>3.6</v>
      </c>
      <c r="J1434" t="s">
        <v>127</v>
      </c>
      <c r="K1434">
        <v>0.9</v>
      </c>
      <c r="L1434" t="s">
        <v>32</v>
      </c>
      <c r="M1434">
        <v>0.67500000000000004</v>
      </c>
      <c r="N1434" t="s">
        <v>38</v>
      </c>
      <c r="O1434" s="1" t="s">
        <v>2463</v>
      </c>
      <c r="P1434" t="s">
        <v>2265</v>
      </c>
      <c r="Q1434" t="s">
        <v>2226</v>
      </c>
      <c r="R1434" t="s">
        <v>32</v>
      </c>
      <c r="S1434">
        <v>1.8</v>
      </c>
    </row>
    <row r="1435" spans="1:19" x14ac:dyDescent="0.25">
      <c r="A1435" t="s">
        <v>4175</v>
      </c>
      <c r="B1435" t="s">
        <v>4176</v>
      </c>
      <c r="C1435" t="str">
        <f>HYPERLINK("https://www.ti.com.cn/product/cn/LP324/samplebuy","订购和质量")</f>
        <v>订购和质量</v>
      </c>
      <c r="D1435" t="s">
        <v>25</v>
      </c>
      <c r="E1435">
        <v>4</v>
      </c>
      <c r="F1435">
        <v>3</v>
      </c>
      <c r="G1435">
        <v>32</v>
      </c>
      <c r="H1435">
        <v>0.1</v>
      </c>
      <c r="I1435">
        <v>0.05</v>
      </c>
      <c r="J1435" t="s">
        <v>127</v>
      </c>
      <c r="K1435">
        <v>4</v>
      </c>
      <c r="L1435" t="s">
        <v>32</v>
      </c>
      <c r="M1435">
        <v>2.1250000000000002E-2</v>
      </c>
      <c r="N1435" t="s">
        <v>38</v>
      </c>
      <c r="O1435" t="s">
        <v>2113</v>
      </c>
      <c r="P1435" t="s">
        <v>1998</v>
      </c>
      <c r="Q1435" t="s">
        <v>4177</v>
      </c>
      <c r="R1435" t="s">
        <v>32</v>
      </c>
      <c r="S1435">
        <v>10</v>
      </c>
    </row>
    <row r="1436" spans="1:19" x14ac:dyDescent="0.25">
      <c r="A1436" t="s">
        <v>4178</v>
      </c>
      <c r="B1436" t="s">
        <v>4179</v>
      </c>
      <c r="C1436" t="str">
        <f>HYPERLINK("https://www.ti.com.cn/product/cn/LM837/samplebuy","订购和质量")</f>
        <v>订购和质量</v>
      </c>
      <c r="D1436" t="s">
        <v>35</v>
      </c>
      <c r="E1436">
        <v>4</v>
      </c>
      <c r="F1436">
        <v>10</v>
      </c>
      <c r="G1436">
        <v>36</v>
      </c>
      <c r="H1436">
        <v>10</v>
      </c>
      <c r="I1436">
        <v>10</v>
      </c>
      <c r="J1436" t="s">
        <v>36</v>
      </c>
      <c r="K1436">
        <v>5</v>
      </c>
      <c r="L1436" t="s">
        <v>1275</v>
      </c>
      <c r="M1436">
        <v>2.5</v>
      </c>
      <c r="N1436" t="s">
        <v>38</v>
      </c>
      <c r="O1436" t="s">
        <v>39</v>
      </c>
      <c r="P1436" t="s">
        <v>75</v>
      </c>
      <c r="Q1436" t="s">
        <v>382</v>
      </c>
      <c r="R1436" t="s">
        <v>32</v>
      </c>
      <c r="S1436">
        <v>2</v>
      </c>
    </row>
    <row r="1437" spans="1:19" hidden="1" x14ac:dyDescent="0.25">
      <c r="A1437" t="s">
        <v>4180</v>
      </c>
      <c r="B1437" t="s">
        <v>4181</v>
      </c>
      <c r="C1437" t="str">
        <f>HYPERLINK("https://www.ti.com.cn/product/cn/OPA27/samplebuy","订购和质量")</f>
        <v>订购和质量</v>
      </c>
      <c r="D1437" t="s">
        <v>56</v>
      </c>
      <c r="E1437">
        <v>1</v>
      </c>
      <c r="F1437">
        <v>8</v>
      </c>
      <c r="G1437">
        <v>44</v>
      </c>
      <c r="H1437">
        <v>8</v>
      </c>
      <c r="I1437">
        <v>1.9</v>
      </c>
      <c r="J1437" t="s">
        <v>36</v>
      </c>
      <c r="K1437">
        <v>0.22</v>
      </c>
      <c r="L1437" t="s">
        <v>32</v>
      </c>
      <c r="M1437">
        <v>3.3</v>
      </c>
      <c r="N1437" t="s">
        <v>38</v>
      </c>
      <c r="O1437" t="s">
        <v>39</v>
      </c>
      <c r="P1437" t="s">
        <v>1908</v>
      </c>
      <c r="Q1437" t="s">
        <v>4182</v>
      </c>
      <c r="R1437" t="s">
        <v>32</v>
      </c>
      <c r="S1437">
        <v>0.4</v>
      </c>
    </row>
    <row r="1438" spans="1:19" hidden="1" x14ac:dyDescent="0.25">
      <c r="A1438" t="s">
        <v>4183</v>
      </c>
      <c r="B1438" t="s">
        <v>4184</v>
      </c>
      <c r="C1438" t="str">
        <f>HYPERLINK("https://www.ti.com.cn/product/cn/OPA37/samplebuy","订购和质量")</f>
        <v>订购和质量</v>
      </c>
      <c r="D1438" t="s">
        <v>56</v>
      </c>
      <c r="E1438">
        <v>1</v>
      </c>
      <c r="F1438">
        <v>8</v>
      </c>
      <c r="G1438">
        <v>44</v>
      </c>
      <c r="H1438">
        <v>63</v>
      </c>
      <c r="I1438">
        <v>11.9</v>
      </c>
      <c r="J1438" t="s">
        <v>36</v>
      </c>
      <c r="K1438">
        <v>0.22</v>
      </c>
      <c r="L1438" t="s">
        <v>313</v>
      </c>
      <c r="M1438">
        <v>3.3</v>
      </c>
      <c r="N1438" t="s">
        <v>38</v>
      </c>
      <c r="O1438" t="s">
        <v>39</v>
      </c>
      <c r="P1438" t="s">
        <v>1908</v>
      </c>
      <c r="Q1438" t="s">
        <v>4185</v>
      </c>
      <c r="R1438" t="s">
        <v>32</v>
      </c>
      <c r="S1438">
        <v>0.4</v>
      </c>
    </row>
    <row r="1439" spans="1:19" x14ac:dyDescent="0.25">
      <c r="A1439" t="s">
        <v>4186</v>
      </c>
      <c r="B1439" t="s">
        <v>4187</v>
      </c>
      <c r="C1439" t="str">
        <f>HYPERLINK("https://www.ti.com.cn/product/cn/LP2902/samplebuy","订购和质量")</f>
        <v>订购和质量</v>
      </c>
      <c r="D1439" t="s">
        <v>25</v>
      </c>
      <c r="E1439">
        <v>4</v>
      </c>
      <c r="F1439">
        <v>3</v>
      </c>
      <c r="G1439">
        <v>32</v>
      </c>
      <c r="H1439">
        <v>0.1</v>
      </c>
      <c r="I1439">
        <v>0.05</v>
      </c>
      <c r="J1439" t="s">
        <v>127</v>
      </c>
      <c r="K1439">
        <v>4</v>
      </c>
      <c r="L1439" t="s">
        <v>32</v>
      </c>
      <c r="M1439">
        <v>2.1250000000000002E-2</v>
      </c>
      <c r="N1439" t="s">
        <v>38</v>
      </c>
      <c r="O1439" t="s">
        <v>39</v>
      </c>
      <c r="P1439" t="s">
        <v>1998</v>
      </c>
      <c r="Q1439" t="s">
        <v>4188</v>
      </c>
      <c r="R1439" t="s">
        <v>32</v>
      </c>
      <c r="S1439">
        <v>10</v>
      </c>
    </row>
    <row r="1440" spans="1:19" x14ac:dyDescent="0.25">
      <c r="A1440" t="s">
        <v>4189</v>
      </c>
      <c r="B1440" t="s">
        <v>4190</v>
      </c>
      <c r="C1440" t="str">
        <f>HYPERLINK("https://www.ti.com.cn/product/cn/LP324-N/samplebuy","订购和质量")</f>
        <v>订购和质量</v>
      </c>
      <c r="D1440" t="s">
        <v>25</v>
      </c>
      <c r="E1440">
        <v>4</v>
      </c>
      <c r="F1440">
        <v>3</v>
      </c>
      <c r="G1440">
        <v>32</v>
      </c>
      <c r="H1440">
        <v>0.1</v>
      </c>
      <c r="I1440">
        <v>0.05</v>
      </c>
      <c r="J1440" t="s">
        <v>127</v>
      </c>
      <c r="K1440">
        <v>9</v>
      </c>
      <c r="L1440" t="s">
        <v>32</v>
      </c>
      <c r="M1440">
        <v>2.1250000000000002E-2</v>
      </c>
      <c r="N1440" t="s">
        <v>38</v>
      </c>
      <c r="O1440" t="s">
        <v>2113</v>
      </c>
      <c r="P1440" t="s">
        <v>1998</v>
      </c>
      <c r="Q1440" t="s">
        <v>164</v>
      </c>
      <c r="R1440" t="s">
        <v>32</v>
      </c>
      <c r="S1440">
        <v>10</v>
      </c>
    </row>
    <row r="1441" spans="1:19" x14ac:dyDescent="0.25">
      <c r="A1441" t="s">
        <v>4191</v>
      </c>
      <c r="B1441" t="s">
        <v>4192</v>
      </c>
      <c r="C1441" t="str">
        <f>HYPERLINK("https://www.ti.com.cn/product/cn/LP2902-N/samplebuy","订购和质量")</f>
        <v>订购和质量</v>
      </c>
      <c r="D1441" t="s">
        <v>25</v>
      </c>
      <c r="E1441">
        <v>4</v>
      </c>
      <c r="F1441">
        <v>3</v>
      </c>
      <c r="G1441">
        <v>26</v>
      </c>
      <c r="H1441">
        <v>0.1</v>
      </c>
      <c r="I1441">
        <v>0.05</v>
      </c>
      <c r="J1441" t="s">
        <v>127</v>
      </c>
      <c r="K1441">
        <v>10</v>
      </c>
      <c r="L1441" t="s">
        <v>32</v>
      </c>
      <c r="M1441">
        <v>2.1250000000000002E-2</v>
      </c>
      <c r="N1441" t="s">
        <v>38</v>
      </c>
      <c r="O1441" t="s">
        <v>39</v>
      </c>
      <c r="P1441" t="s">
        <v>2265</v>
      </c>
      <c r="Q1441" t="s">
        <v>2213</v>
      </c>
      <c r="R1441" t="s">
        <v>32</v>
      </c>
      <c r="S1441">
        <v>0</v>
      </c>
    </row>
    <row r="1442" spans="1:19" hidden="1" x14ac:dyDescent="0.25">
      <c r="A1442" t="s">
        <v>4193</v>
      </c>
      <c r="B1442" t="s">
        <v>385</v>
      </c>
      <c r="C1442" t="str">
        <f>HYPERLINK("https://www.ti.com.cn/product/cn/LM675/samplebuy","订购和质量")</f>
        <v>订购和质量</v>
      </c>
      <c r="D1442" t="s">
        <v>385</v>
      </c>
      <c r="E1442">
        <v>1</v>
      </c>
      <c r="F1442">
        <v>10</v>
      </c>
      <c r="G1442">
        <v>60</v>
      </c>
      <c r="H1442">
        <v>5.5</v>
      </c>
      <c r="I1442">
        <v>8</v>
      </c>
      <c r="J1442" t="s">
        <v>36</v>
      </c>
      <c r="K1442">
        <v>10</v>
      </c>
      <c r="L1442" t="s">
        <v>313</v>
      </c>
      <c r="M1442">
        <v>18</v>
      </c>
      <c r="N1442" t="s">
        <v>38</v>
      </c>
      <c r="O1442" t="s">
        <v>2113</v>
      </c>
      <c r="P1442" t="s">
        <v>4194</v>
      </c>
      <c r="Q1442" t="s">
        <v>4195</v>
      </c>
      <c r="R1442" t="s">
        <v>32</v>
      </c>
      <c r="S1442">
        <v>25</v>
      </c>
    </row>
    <row r="1443" spans="1:19" x14ac:dyDescent="0.25">
      <c r="A1443" t="s">
        <v>4196</v>
      </c>
      <c r="B1443" t="s">
        <v>4197</v>
      </c>
      <c r="C1443" t="str">
        <f>HYPERLINK("https://www.ti.com.cn/product/cn/LM2904/samplebuy","订购和质量")</f>
        <v>订购和质量</v>
      </c>
      <c r="D1443" t="s">
        <v>25</v>
      </c>
      <c r="E1443">
        <v>2</v>
      </c>
      <c r="F1443">
        <v>3</v>
      </c>
      <c r="G1443">
        <v>26</v>
      </c>
      <c r="H1443">
        <v>0.7</v>
      </c>
      <c r="I1443">
        <v>0.3</v>
      </c>
      <c r="J1443" t="s">
        <v>127</v>
      </c>
      <c r="K1443">
        <v>7</v>
      </c>
      <c r="L1443" t="s">
        <v>858</v>
      </c>
      <c r="M1443">
        <v>0.35</v>
      </c>
      <c r="N1443" t="s">
        <v>38</v>
      </c>
      <c r="O1443" t="s">
        <v>29</v>
      </c>
      <c r="P1443" t="s">
        <v>3933</v>
      </c>
      <c r="Q1443" t="s">
        <v>4198</v>
      </c>
      <c r="R1443" t="s">
        <v>32</v>
      </c>
      <c r="S1443">
        <v>7</v>
      </c>
    </row>
    <row r="1444" spans="1:19" x14ac:dyDescent="0.25">
      <c r="A1444" t="s">
        <v>4199</v>
      </c>
      <c r="B1444" t="s">
        <v>4200</v>
      </c>
      <c r="C1444" t="str">
        <f>HYPERLINK("https://www.ti.com.cn/product/cn/LM324/samplebuy","订购和质量")</f>
        <v>订购和质量</v>
      </c>
      <c r="D1444" t="s">
        <v>25</v>
      </c>
      <c r="E1444">
        <v>4</v>
      </c>
      <c r="F1444">
        <v>3</v>
      </c>
      <c r="G1444">
        <v>32</v>
      </c>
      <c r="H1444">
        <v>1.2</v>
      </c>
      <c r="I1444">
        <v>0.5</v>
      </c>
      <c r="J1444" t="s">
        <v>127</v>
      </c>
      <c r="K1444">
        <v>7</v>
      </c>
      <c r="L1444" t="s">
        <v>1275</v>
      </c>
      <c r="M1444">
        <v>0.17499999999999999</v>
      </c>
      <c r="N1444" t="s">
        <v>38</v>
      </c>
      <c r="O1444" t="s">
        <v>2113</v>
      </c>
      <c r="P1444" t="s">
        <v>2443</v>
      </c>
      <c r="Q1444" t="s">
        <v>658</v>
      </c>
      <c r="R1444" t="s">
        <v>32</v>
      </c>
      <c r="S1444" t="s">
        <v>32</v>
      </c>
    </row>
    <row r="1445" spans="1:19" x14ac:dyDescent="0.25">
      <c r="A1445" t="s">
        <v>4201</v>
      </c>
      <c r="B1445" t="s">
        <v>4202</v>
      </c>
      <c r="C1445" t="str">
        <f>HYPERLINK("https://www.ti.com.cn/product/cn/LM2902/samplebuy","订购和质量")</f>
        <v>订购和质量</v>
      </c>
      <c r="D1445" t="s">
        <v>25</v>
      </c>
      <c r="E1445">
        <v>4</v>
      </c>
      <c r="F1445">
        <v>3</v>
      </c>
      <c r="G1445">
        <v>26</v>
      </c>
      <c r="H1445">
        <v>1.2</v>
      </c>
      <c r="I1445">
        <v>0.5</v>
      </c>
      <c r="J1445" t="s">
        <v>127</v>
      </c>
      <c r="K1445">
        <v>7</v>
      </c>
      <c r="L1445" t="s">
        <v>1275</v>
      </c>
      <c r="M1445">
        <v>0.17499999999999999</v>
      </c>
      <c r="N1445" t="s">
        <v>38</v>
      </c>
      <c r="O1445" t="s">
        <v>29</v>
      </c>
      <c r="P1445" t="s">
        <v>2443</v>
      </c>
      <c r="Q1445" t="s">
        <v>3945</v>
      </c>
      <c r="R1445" t="s">
        <v>32</v>
      </c>
      <c r="S1445" t="s">
        <v>32</v>
      </c>
    </row>
    <row r="1446" spans="1:19" x14ac:dyDescent="0.25">
      <c r="A1446" t="s">
        <v>4203</v>
      </c>
      <c r="B1446" t="s">
        <v>4204</v>
      </c>
      <c r="C1446" t="str">
        <f>HYPERLINK("https://www.ti.com.cn/product/cn/LM324A/samplebuy","订购和质量")</f>
        <v>订购和质量</v>
      </c>
      <c r="D1446" t="s">
        <v>25</v>
      </c>
      <c r="E1446">
        <v>4</v>
      </c>
      <c r="F1446">
        <v>3</v>
      </c>
      <c r="G1446">
        <v>32</v>
      </c>
      <c r="H1446">
        <v>1.2</v>
      </c>
      <c r="I1446">
        <v>0.5</v>
      </c>
      <c r="J1446" t="s">
        <v>127</v>
      </c>
      <c r="K1446">
        <v>3</v>
      </c>
      <c r="L1446" t="s">
        <v>1275</v>
      </c>
      <c r="M1446">
        <v>0.17499999999999999</v>
      </c>
      <c r="N1446" t="s">
        <v>38</v>
      </c>
      <c r="O1446" t="s">
        <v>2113</v>
      </c>
      <c r="P1446" t="s">
        <v>2260</v>
      </c>
      <c r="Q1446" t="s">
        <v>4205</v>
      </c>
      <c r="R1446" t="s">
        <v>32</v>
      </c>
      <c r="S1446">
        <v>7</v>
      </c>
    </row>
    <row r="1447" spans="1:19" ht="27.6" x14ac:dyDescent="0.25">
      <c r="A1447" t="s">
        <v>4206</v>
      </c>
      <c r="B1447" t="s">
        <v>4207</v>
      </c>
      <c r="C1447" t="str">
        <f>HYPERLINK("https://www.ti.com.cn/product/cn/TL082/samplebuy","订购和质量")</f>
        <v>订购和质量</v>
      </c>
      <c r="D1447" t="s">
        <v>25</v>
      </c>
      <c r="E1447">
        <v>2</v>
      </c>
      <c r="F1447">
        <v>7</v>
      </c>
      <c r="G1447">
        <v>30</v>
      </c>
      <c r="H1447">
        <v>3</v>
      </c>
      <c r="I1447">
        <v>13</v>
      </c>
      <c r="J1447" t="s">
        <v>280</v>
      </c>
      <c r="K1447">
        <v>6</v>
      </c>
      <c r="L1447" t="s">
        <v>1275</v>
      </c>
      <c r="M1447">
        <v>1.4</v>
      </c>
      <c r="N1447" t="s">
        <v>38</v>
      </c>
      <c r="O1447" s="1" t="s">
        <v>2463</v>
      </c>
      <c r="P1447" t="s">
        <v>3887</v>
      </c>
      <c r="Q1447" t="s">
        <v>392</v>
      </c>
      <c r="R1447" t="s">
        <v>32</v>
      </c>
      <c r="S1447">
        <v>18</v>
      </c>
    </row>
    <row r="1448" spans="1:19" x14ac:dyDescent="0.25">
      <c r="A1448" t="s">
        <v>4208</v>
      </c>
      <c r="B1448" t="s">
        <v>4063</v>
      </c>
      <c r="C1448" t="str">
        <f>HYPERLINK("https://www.ti.com.cn/product/cn/LM348/samplebuy","订购和质量")</f>
        <v>订购和质量</v>
      </c>
      <c r="D1448" t="s">
        <v>25</v>
      </c>
      <c r="E1448">
        <v>4</v>
      </c>
      <c r="F1448">
        <v>8</v>
      </c>
      <c r="G1448">
        <v>36</v>
      </c>
      <c r="H1448">
        <v>1</v>
      </c>
      <c r="I1448">
        <v>0.5</v>
      </c>
      <c r="J1448" t="s">
        <v>36</v>
      </c>
      <c r="K1448">
        <v>6</v>
      </c>
      <c r="L1448" t="s">
        <v>32</v>
      </c>
      <c r="M1448">
        <v>0.6</v>
      </c>
      <c r="N1448" t="s">
        <v>38</v>
      </c>
      <c r="O1448" t="s">
        <v>2113</v>
      </c>
      <c r="P1448" t="s">
        <v>4034</v>
      </c>
      <c r="Q1448" t="s">
        <v>167</v>
      </c>
      <c r="R1448" t="s">
        <v>32</v>
      </c>
      <c r="S1448">
        <v>15</v>
      </c>
    </row>
    <row r="1449" spans="1:19" x14ac:dyDescent="0.25">
      <c r="A1449" t="s">
        <v>4209</v>
      </c>
      <c r="B1449" t="s">
        <v>4210</v>
      </c>
      <c r="C1449" t="str">
        <f>HYPERLINK("https://www.ti.com.cn/product/cn/LF347/samplebuy","订购和质量")</f>
        <v>订购和质量</v>
      </c>
      <c r="D1449" t="s">
        <v>25</v>
      </c>
      <c r="E1449">
        <v>4</v>
      </c>
      <c r="F1449">
        <v>7</v>
      </c>
      <c r="G1449">
        <v>36</v>
      </c>
      <c r="H1449">
        <v>3</v>
      </c>
      <c r="I1449">
        <v>13</v>
      </c>
      <c r="J1449" t="s">
        <v>280</v>
      </c>
      <c r="K1449">
        <v>10</v>
      </c>
      <c r="L1449" t="s">
        <v>32</v>
      </c>
      <c r="M1449">
        <v>2</v>
      </c>
      <c r="N1449" t="s">
        <v>38</v>
      </c>
      <c r="O1449" t="s">
        <v>2113</v>
      </c>
      <c r="P1449" t="s">
        <v>2265</v>
      </c>
      <c r="Q1449" t="s">
        <v>4211</v>
      </c>
      <c r="R1449" t="s">
        <v>32</v>
      </c>
      <c r="S1449">
        <v>10</v>
      </c>
    </row>
    <row r="1450" spans="1:19" x14ac:dyDescent="0.25">
      <c r="A1450" t="s">
        <v>4212</v>
      </c>
      <c r="B1450" t="s">
        <v>4213</v>
      </c>
      <c r="C1450" t="str">
        <f>HYPERLINK("https://www.ti.com.cn/product/cn/LM2904-Q1/samplebuy","订购和质量")</f>
        <v>订购和质量</v>
      </c>
      <c r="D1450" t="s">
        <v>25</v>
      </c>
      <c r="E1450">
        <v>2</v>
      </c>
      <c r="F1450">
        <v>3</v>
      </c>
      <c r="G1450">
        <v>26</v>
      </c>
      <c r="H1450">
        <v>0.7</v>
      </c>
      <c r="I1450">
        <v>0.3</v>
      </c>
      <c r="J1450" t="s">
        <v>127</v>
      </c>
      <c r="K1450">
        <v>7</v>
      </c>
      <c r="L1450" t="s">
        <v>32</v>
      </c>
      <c r="M1450">
        <v>0.35</v>
      </c>
      <c r="N1450" t="s">
        <v>28</v>
      </c>
      <c r="O1450" t="s">
        <v>29</v>
      </c>
      <c r="P1450" t="s">
        <v>1508</v>
      </c>
      <c r="Q1450" t="s">
        <v>3992</v>
      </c>
      <c r="R1450" t="s">
        <v>32</v>
      </c>
      <c r="S1450">
        <v>7</v>
      </c>
    </row>
    <row r="1451" spans="1:19" x14ac:dyDescent="0.25">
      <c r="A1451" t="s">
        <v>4214</v>
      </c>
      <c r="B1451" t="s">
        <v>4215</v>
      </c>
      <c r="C1451" t="str">
        <f>HYPERLINK("https://www.ti.com.cn/product/cn/LM321/samplebuy","订购和质量")</f>
        <v>订购和质量</v>
      </c>
      <c r="D1451" t="s">
        <v>25</v>
      </c>
      <c r="E1451">
        <v>1</v>
      </c>
      <c r="F1451">
        <v>3</v>
      </c>
      <c r="G1451">
        <v>32</v>
      </c>
      <c r="H1451">
        <v>1</v>
      </c>
      <c r="I1451">
        <v>0.5</v>
      </c>
      <c r="J1451" t="s">
        <v>127</v>
      </c>
      <c r="K1451">
        <v>7</v>
      </c>
      <c r="L1451" t="s">
        <v>32</v>
      </c>
      <c r="M1451">
        <v>0.45</v>
      </c>
      <c r="N1451" t="s">
        <v>38</v>
      </c>
      <c r="O1451" t="s">
        <v>39</v>
      </c>
      <c r="P1451" t="s">
        <v>79</v>
      </c>
      <c r="Q1451" t="s">
        <v>4216</v>
      </c>
      <c r="R1451" t="s">
        <v>32</v>
      </c>
      <c r="S1451">
        <v>7</v>
      </c>
    </row>
    <row r="1452" spans="1:19" x14ac:dyDescent="0.25">
      <c r="A1452" t="s">
        <v>4217</v>
      </c>
      <c r="B1452" t="s">
        <v>4218</v>
      </c>
      <c r="C1452" t="str">
        <f>HYPERLINK("https://www.ti.com.cn/product/cn/LF356/samplebuy","订购和质量")</f>
        <v>订购和质量</v>
      </c>
      <c r="D1452" t="s">
        <v>25</v>
      </c>
      <c r="E1452">
        <v>1</v>
      </c>
      <c r="F1452">
        <v>10</v>
      </c>
      <c r="G1452">
        <v>36</v>
      </c>
      <c r="H1452">
        <v>5</v>
      </c>
      <c r="I1452">
        <v>12</v>
      </c>
      <c r="J1452" t="s">
        <v>280</v>
      </c>
      <c r="K1452">
        <v>10</v>
      </c>
      <c r="L1452" t="s">
        <v>32</v>
      </c>
      <c r="M1452">
        <v>5</v>
      </c>
      <c r="N1452" t="s">
        <v>38</v>
      </c>
      <c r="O1452" t="s">
        <v>2113</v>
      </c>
      <c r="P1452" t="s">
        <v>1908</v>
      </c>
      <c r="Q1452" t="s">
        <v>443</v>
      </c>
      <c r="R1452" t="s">
        <v>32</v>
      </c>
      <c r="S1452">
        <v>3</v>
      </c>
    </row>
    <row r="1453" spans="1:19" x14ac:dyDescent="0.25">
      <c r="A1453" t="s">
        <v>4219</v>
      </c>
      <c r="B1453" t="s">
        <v>4220</v>
      </c>
      <c r="C1453" t="str">
        <f>HYPERLINK("https://www.ti.com.cn/product/cn/LF347B/samplebuy","订购和质量")</f>
        <v>订购和质量</v>
      </c>
      <c r="D1453" t="s">
        <v>25</v>
      </c>
      <c r="E1453">
        <v>4</v>
      </c>
      <c r="F1453">
        <v>7</v>
      </c>
      <c r="G1453">
        <v>36</v>
      </c>
      <c r="H1453">
        <v>3</v>
      </c>
      <c r="I1453">
        <v>13</v>
      </c>
      <c r="J1453" t="s">
        <v>280</v>
      </c>
      <c r="K1453">
        <v>5</v>
      </c>
      <c r="L1453" t="s">
        <v>32</v>
      </c>
      <c r="M1453">
        <v>2</v>
      </c>
      <c r="N1453" t="s">
        <v>38</v>
      </c>
      <c r="O1453" t="s">
        <v>2113</v>
      </c>
      <c r="P1453" t="s">
        <v>2265</v>
      </c>
      <c r="Q1453" t="s">
        <v>947</v>
      </c>
      <c r="R1453" t="s">
        <v>32</v>
      </c>
      <c r="S1453">
        <v>10</v>
      </c>
    </row>
    <row r="1454" spans="1:19" ht="27.6" x14ac:dyDescent="0.25">
      <c r="A1454" t="s">
        <v>4221</v>
      </c>
      <c r="B1454" t="s">
        <v>4222</v>
      </c>
      <c r="C1454" t="str">
        <f>HYPERLINK("https://www.ti.com.cn/product/cn/LM833-N/samplebuy","订购和质量")</f>
        <v>订购和质量</v>
      </c>
      <c r="D1454" t="s">
        <v>35</v>
      </c>
      <c r="E1454">
        <v>2</v>
      </c>
      <c r="F1454">
        <v>10</v>
      </c>
      <c r="G1454">
        <v>36</v>
      </c>
      <c r="H1454">
        <v>15</v>
      </c>
      <c r="I1454">
        <v>7</v>
      </c>
      <c r="J1454" t="s">
        <v>36</v>
      </c>
      <c r="K1454">
        <v>5</v>
      </c>
      <c r="L1454" s="1" t="s">
        <v>4223</v>
      </c>
      <c r="M1454">
        <v>2.5</v>
      </c>
      <c r="N1454" t="s">
        <v>38</v>
      </c>
      <c r="O1454" t="s">
        <v>39</v>
      </c>
      <c r="P1454" t="s">
        <v>1530</v>
      </c>
      <c r="Q1454" t="s">
        <v>794</v>
      </c>
      <c r="R1454" t="s">
        <v>32</v>
      </c>
      <c r="S1454">
        <v>2</v>
      </c>
    </row>
    <row r="1455" spans="1:19" ht="27.6" x14ac:dyDescent="0.25">
      <c r="A1455" t="s">
        <v>4224</v>
      </c>
      <c r="B1455" t="s">
        <v>4225</v>
      </c>
      <c r="C1455" t="str">
        <f>HYPERLINK("https://www.ti.com.cn/product/cn/LM741/samplebuy","订购和质量")</f>
        <v>订购和质量</v>
      </c>
      <c r="D1455" t="s">
        <v>25</v>
      </c>
      <c r="E1455">
        <v>1</v>
      </c>
      <c r="F1455">
        <v>10</v>
      </c>
      <c r="G1455">
        <v>44</v>
      </c>
      <c r="H1455">
        <v>1</v>
      </c>
      <c r="I1455">
        <v>0.5</v>
      </c>
      <c r="J1455" t="s">
        <v>36</v>
      </c>
      <c r="K1455">
        <v>3</v>
      </c>
      <c r="L1455" t="s">
        <v>32</v>
      </c>
      <c r="M1455">
        <v>1.7</v>
      </c>
      <c r="N1455" t="s">
        <v>38</v>
      </c>
      <c r="O1455" s="1" t="s">
        <v>2463</v>
      </c>
      <c r="P1455" t="s">
        <v>3807</v>
      </c>
      <c r="Q1455" t="s">
        <v>585</v>
      </c>
      <c r="R1455" t="s">
        <v>32</v>
      </c>
      <c r="S1455">
        <v>15</v>
      </c>
    </row>
    <row r="1456" spans="1:19" x14ac:dyDescent="0.25">
      <c r="A1456" t="s">
        <v>4226</v>
      </c>
      <c r="B1456" t="s">
        <v>4227</v>
      </c>
      <c r="C1456" t="str">
        <f>HYPERLINK("https://www.ti.com.cn/product/cn/LM358-N/samplebuy","订购和质量")</f>
        <v>订购和质量</v>
      </c>
      <c r="D1456" t="s">
        <v>25</v>
      </c>
      <c r="E1456">
        <v>2</v>
      </c>
      <c r="F1456">
        <v>3</v>
      </c>
      <c r="G1456">
        <v>32</v>
      </c>
      <c r="H1456">
        <v>1</v>
      </c>
      <c r="I1456">
        <v>0.1</v>
      </c>
      <c r="J1456" t="s">
        <v>127</v>
      </c>
      <c r="K1456">
        <v>7</v>
      </c>
      <c r="L1456" t="s">
        <v>32</v>
      </c>
      <c r="M1456">
        <v>0.25</v>
      </c>
      <c r="N1456" t="s">
        <v>38</v>
      </c>
      <c r="O1456" t="s">
        <v>2113</v>
      </c>
      <c r="P1456" t="s">
        <v>4228</v>
      </c>
      <c r="Q1456" t="s">
        <v>4229</v>
      </c>
      <c r="R1456" t="s">
        <v>32</v>
      </c>
      <c r="S1456">
        <v>7</v>
      </c>
    </row>
    <row r="1457" spans="1:19" x14ac:dyDescent="0.25">
      <c r="A1457" t="s">
        <v>4230</v>
      </c>
      <c r="B1457" t="s">
        <v>4231</v>
      </c>
      <c r="C1457" t="str">
        <f>HYPERLINK("https://www.ti.com.cn/product/cn/LM2904-N/samplebuy","订购和质量")</f>
        <v>订购和质量</v>
      </c>
      <c r="D1457" t="s">
        <v>25</v>
      </c>
      <c r="E1457">
        <v>2</v>
      </c>
      <c r="F1457">
        <v>3</v>
      </c>
      <c r="G1457">
        <v>26</v>
      </c>
      <c r="H1457">
        <v>1</v>
      </c>
      <c r="I1457">
        <v>0.24</v>
      </c>
      <c r="J1457" t="s">
        <v>127</v>
      </c>
      <c r="K1457">
        <v>7</v>
      </c>
      <c r="L1457" t="s">
        <v>188</v>
      </c>
      <c r="M1457">
        <v>0.25</v>
      </c>
      <c r="N1457" t="s">
        <v>38</v>
      </c>
      <c r="O1457" t="s">
        <v>39</v>
      </c>
      <c r="P1457" t="s">
        <v>4232</v>
      </c>
      <c r="Q1457" t="s">
        <v>1653</v>
      </c>
      <c r="R1457" t="s">
        <v>32</v>
      </c>
      <c r="S1457">
        <v>7</v>
      </c>
    </row>
    <row r="1458" spans="1:19" x14ac:dyDescent="0.25">
      <c r="A1458" t="s">
        <v>4233</v>
      </c>
      <c r="B1458" t="s">
        <v>4234</v>
      </c>
      <c r="C1458" t="str">
        <f>HYPERLINK("https://www.ti.com.cn/product/cn/LM1458/samplebuy","订购和质量")</f>
        <v>订购和质量</v>
      </c>
      <c r="D1458" t="s">
        <v>25</v>
      </c>
      <c r="E1458">
        <v>2</v>
      </c>
      <c r="F1458">
        <v>6</v>
      </c>
      <c r="G1458">
        <v>36</v>
      </c>
      <c r="H1458">
        <v>1</v>
      </c>
      <c r="I1458">
        <v>0.5</v>
      </c>
      <c r="J1458" t="s">
        <v>36</v>
      </c>
      <c r="K1458">
        <v>6</v>
      </c>
      <c r="L1458" t="s">
        <v>32</v>
      </c>
      <c r="M1458">
        <v>1.5</v>
      </c>
      <c r="N1458" t="s">
        <v>38</v>
      </c>
      <c r="O1458" t="s">
        <v>2113</v>
      </c>
      <c r="P1458" t="s">
        <v>1908</v>
      </c>
      <c r="Q1458" t="s">
        <v>446</v>
      </c>
      <c r="R1458" t="s">
        <v>32</v>
      </c>
      <c r="S1458">
        <v>0</v>
      </c>
    </row>
    <row r="1459" spans="1:19" x14ac:dyDescent="0.25">
      <c r="A1459" t="s">
        <v>4235</v>
      </c>
      <c r="B1459" t="s">
        <v>4236</v>
      </c>
      <c r="C1459" t="str">
        <f>HYPERLINK("https://www.ti.com.cn/product/cn/LM324-N/samplebuy","订购和质量")</f>
        <v>订购和质量</v>
      </c>
      <c r="D1459" t="s">
        <v>25</v>
      </c>
      <c r="E1459">
        <v>4</v>
      </c>
      <c r="F1459">
        <v>3</v>
      </c>
      <c r="G1459">
        <v>32</v>
      </c>
      <c r="H1459">
        <v>1</v>
      </c>
      <c r="I1459">
        <v>0.5</v>
      </c>
      <c r="J1459" t="s">
        <v>127</v>
      </c>
      <c r="K1459">
        <v>7</v>
      </c>
      <c r="L1459" t="s">
        <v>32</v>
      </c>
      <c r="M1459">
        <v>0.18</v>
      </c>
      <c r="N1459" t="s">
        <v>38</v>
      </c>
      <c r="O1459" t="s">
        <v>2113</v>
      </c>
      <c r="P1459" t="s">
        <v>1998</v>
      </c>
      <c r="Q1459" t="s">
        <v>4237</v>
      </c>
      <c r="R1459" t="s">
        <v>32</v>
      </c>
      <c r="S1459">
        <v>7</v>
      </c>
    </row>
    <row r="1460" spans="1:19" x14ac:dyDescent="0.25">
      <c r="A1460" t="s">
        <v>4238</v>
      </c>
      <c r="B1460" t="s">
        <v>4239</v>
      </c>
      <c r="C1460" t="str">
        <f>HYPERLINK("https://www.ti.com.cn/product/cn/LF353-N/samplebuy","订购和质量")</f>
        <v>订购和质量</v>
      </c>
      <c r="D1460" t="s">
        <v>25</v>
      </c>
      <c r="E1460">
        <v>2</v>
      </c>
      <c r="F1460">
        <v>10</v>
      </c>
      <c r="G1460">
        <v>36</v>
      </c>
      <c r="H1460">
        <v>4</v>
      </c>
      <c r="I1460">
        <v>13</v>
      </c>
      <c r="J1460" t="s">
        <v>280</v>
      </c>
      <c r="K1460">
        <v>10</v>
      </c>
      <c r="L1460" t="s">
        <v>32</v>
      </c>
      <c r="M1460">
        <v>1.8</v>
      </c>
      <c r="N1460" t="s">
        <v>38</v>
      </c>
      <c r="O1460" t="s">
        <v>2113</v>
      </c>
      <c r="P1460" t="s">
        <v>1908</v>
      </c>
      <c r="Q1460" t="s">
        <v>997</v>
      </c>
      <c r="R1460" t="s">
        <v>32</v>
      </c>
      <c r="S1460">
        <v>10</v>
      </c>
    </row>
    <row r="1461" spans="1:19" x14ac:dyDescent="0.25">
      <c r="A1461" t="s">
        <v>4240</v>
      </c>
      <c r="B1461" t="s">
        <v>4241</v>
      </c>
      <c r="C1461" t="str">
        <f>HYPERLINK("https://www.ti.com.cn/product/cn/LM2902-N/samplebuy","订购和质量")</f>
        <v>订购和质量</v>
      </c>
      <c r="D1461" t="s">
        <v>25</v>
      </c>
      <c r="E1461">
        <v>4</v>
      </c>
      <c r="F1461">
        <v>3</v>
      </c>
      <c r="G1461">
        <v>26</v>
      </c>
      <c r="H1461">
        <v>1</v>
      </c>
      <c r="I1461">
        <v>0.5</v>
      </c>
      <c r="J1461" t="s">
        <v>127</v>
      </c>
      <c r="K1461">
        <v>7</v>
      </c>
      <c r="L1461" t="s">
        <v>32</v>
      </c>
      <c r="M1461">
        <v>0.18</v>
      </c>
      <c r="N1461" t="s">
        <v>38</v>
      </c>
      <c r="O1461" t="s">
        <v>39</v>
      </c>
      <c r="P1461" t="s">
        <v>1998</v>
      </c>
      <c r="Q1461" t="s">
        <v>2192</v>
      </c>
      <c r="R1461" t="s">
        <v>32</v>
      </c>
      <c r="S1461">
        <v>7</v>
      </c>
    </row>
    <row r="1462" spans="1:19" x14ac:dyDescent="0.25">
      <c r="A1462" t="s">
        <v>4242</v>
      </c>
      <c r="B1462" t="s">
        <v>4243</v>
      </c>
      <c r="C1462" t="str">
        <f>HYPERLINK("https://www.ti.com.cn/product/cn/TL082-N/samplebuy","订购和质量")</f>
        <v>订购和质量</v>
      </c>
      <c r="D1462" t="s">
        <v>25</v>
      </c>
      <c r="E1462">
        <v>2</v>
      </c>
      <c r="F1462">
        <v>10</v>
      </c>
      <c r="G1462">
        <v>30</v>
      </c>
      <c r="H1462">
        <v>4</v>
      </c>
      <c r="I1462">
        <v>13</v>
      </c>
      <c r="J1462" t="s">
        <v>280</v>
      </c>
      <c r="K1462">
        <v>15</v>
      </c>
      <c r="L1462" t="s">
        <v>32</v>
      </c>
      <c r="M1462">
        <v>1.75</v>
      </c>
      <c r="N1462" t="s">
        <v>38</v>
      </c>
      <c r="O1462" t="s">
        <v>2113</v>
      </c>
      <c r="P1462" t="s">
        <v>1908</v>
      </c>
      <c r="Q1462" t="s">
        <v>3299</v>
      </c>
      <c r="R1462" t="s">
        <v>32</v>
      </c>
      <c r="S1462">
        <v>10</v>
      </c>
    </row>
    <row r="1463" spans="1:19" x14ac:dyDescent="0.25">
      <c r="A1463" t="s">
        <v>4244</v>
      </c>
      <c r="B1463" t="s">
        <v>4245</v>
      </c>
      <c r="C1463" t="str">
        <f>HYPERLINK("https://www.ti.com.cn/product/cn/LM13700/samplebuy","订购和质量")</f>
        <v>订购和质量</v>
      </c>
      <c r="D1463" t="s">
        <v>25</v>
      </c>
      <c r="E1463">
        <v>2</v>
      </c>
      <c r="F1463">
        <v>10</v>
      </c>
      <c r="G1463">
        <v>36</v>
      </c>
      <c r="H1463">
        <v>2</v>
      </c>
      <c r="I1463">
        <v>50</v>
      </c>
      <c r="J1463" t="s">
        <v>36</v>
      </c>
      <c r="K1463">
        <v>4</v>
      </c>
      <c r="L1463" t="s">
        <v>32</v>
      </c>
      <c r="M1463">
        <v>1.3</v>
      </c>
      <c r="N1463" t="s">
        <v>38</v>
      </c>
      <c r="O1463" t="s">
        <v>2113</v>
      </c>
      <c r="P1463" t="s">
        <v>1683</v>
      </c>
      <c r="Q1463" t="s">
        <v>4246</v>
      </c>
      <c r="R1463" t="s">
        <v>32</v>
      </c>
      <c r="S1463">
        <v>0</v>
      </c>
    </row>
    <row r="1464" spans="1:19" x14ac:dyDescent="0.25">
      <c r="A1464" t="s">
        <v>4247</v>
      </c>
      <c r="B1464" t="s">
        <v>4069</v>
      </c>
      <c r="C1464" t="str">
        <f>HYPERLINK("https://www.ti.com.cn/product/cn/LM318-N/samplebuy","订购和质量")</f>
        <v>订购和质量</v>
      </c>
      <c r="D1464" t="s">
        <v>25</v>
      </c>
      <c r="E1464">
        <v>1</v>
      </c>
      <c r="F1464">
        <v>10</v>
      </c>
      <c r="G1464">
        <v>40</v>
      </c>
      <c r="H1464">
        <v>15</v>
      </c>
      <c r="I1464">
        <v>70</v>
      </c>
      <c r="J1464" t="s">
        <v>36</v>
      </c>
      <c r="K1464">
        <v>10</v>
      </c>
      <c r="L1464" t="s">
        <v>32</v>
      </c>
      <c r="M1464">
        <v>4.5</v>
      </c>
      <c r="N1464" t="s">
        <v>38</v>
      </c>
      <c r="O1464" t="s">
        <v>2113</v>
      </c>
      <c r="P1464" t="s">
        <v>1908</v>
      </c>
      <c r="Q1464" t="s">
        <v>908</v>
      </c>
      <c r="R1464" t="s">
        <v>32</v>
      </c>
      <c r="S1464">
        <v>6</v>
      </c>
    </row>
    <row r="1465" spans="1:19" x14ac:dyDescent="0.25">
      <c r="A1465" t="s">
        <v>4248</v>
      </c>
      <c r="B1465" t="s">
        <v>4249</v>
      </c>
      <c r="C1465" t="str">
        <f>HYPERLINK("https://www.ti.com.cn/product/cn/LF412-N/samplebuy","订购和质量")</f>
        <v>订购和质量</v>
      </c>
      <c r="D1465" t="s">
        <v>25</v>
      </c>
      <c r="E1465">
        <v>2</v>
      </c>
      <c r="F1465">
        <v>10</v>
      </c>
      <c r="G1465">
        <v>40</v>
      </c>
      <c r="H1465">
        <v>4</v>
      </c>
      <c r="I1465">
        <v>15</v>
      </c>
      <c r="J1465" t="s">
        <v>280</v>
      </c>
      <c r="K1465">
        <v>3</v>
      </c>
      <c r="L1465" t="s">
        <v>32</v>
      </c>
      <c r="M1465">
        <v>1.8</v>
      </c>
      <c r="N1465" t="s">
        <v>38</v>
      </c>
      <c r="O1465" t="s">
        <v>2113</v>
      </c>
      <c r="P1465" t="s">
        <v>3807</v>
      </c>
      <c r="Q1465" t="s">
        <v>4250</v>
      </c>
      <c r="R1465" t="s">
        <v>32</v>
      </c>
      <c r="S1465">
        <v>7</v>
      </c>
    </row>
    <row r="1466" spans="1:19" x14ac:dyDescent="0.25">
      <c r="A1466" t="s">
        <v>4251</v>
      </c>
      <c r="B1466" t="s">
        <v>4252</v>
      </c>
      <c r="C1466" t="str">
        <f>HYPERLINK("https://www.ti.com.cn/product/cn/LF444/samplebuy","订购和质量")</f>
        <v>订购和质量</v>
      </c>
      <c r="D1466" t="s">
        <v>25</v>
      </c>
      <c r="E1466">
        <v>4</v>
      </c>
      <c r="F1466">
        <v>6</v>
      </c>
      <c r="G1466">
        <v>36</v>
      </c>
      <c r="H1466">
        <v>1</v>
      </c>
      <c r="I1466">
        <v>1</v>
      </c>
      <c r="J1466" t="s">
        <v>280</v>
      </c>
      <c r="K1466">
        <v>5</v>
      </c>
      <c r="L1466" t="s">
        <v>32</v>
      </c>
      <c r="M1466">
        <v>0.15</v>
      </c>
      <c r="N1466" t="s">
        <v>38</v>
      </c>
      <c r="O1466" t="s">
        <v>2113</v>
      </c>
      <c r="P1466" t="s">
        <v>2265</v>
      </c>
      <c r="Q1466" t="s">
        <v>2393</v>
      </c>
      <c r="R1466" t="s">
        <v>32</v>
      </c>
      <c r="S1466">
        <v>10</v>
      </c>
    </row>
    <row r="1467" spans="1:19" x14ac:dyDescent="0.25">
      <c r="A1467" t="s">
        <v>4253</v>
      </c>
      <c r="B1467" t="s">
        <v>4254</v>
      </c>
      <c r="C1467" t="str">
        <f>HYPERLINK("https://www.ti.com.cn/product/cn/LF347-N/samplebuy","订购和质量")</f>
        <v>订购和质量</v>
      </c>
      <c r="D1467" t="s">
        <v>25</v>
      </c>
      <c r="E1467">
        <v>4</v>
      </c>
      <c r="F1467">
        <v>8</v>
      </c>
      <c r="G1467">
        <v>36</v>
      </c>
      <c r="H1467">
        <v>4</v>
      </c>
      <c r="I1467">
        <v>13</v>
      </c>
      <c r="J1467" t="s">
        <v>280</v>
      </c>
      <c r="K1467">
        <v>5</v>
      </c>
      <c r="L1467" t="s">
        <v>32</v>
      </c>
      <c r="M1467">
        <v>1.8</v>
      </c>
      <c r="N1467" t="s">
        <v>38</v>
      </c>
      <c r="O1467" t="s">
        <v>2113</v>
      </c>
      <c r="P1467" t="s">
        <v>2265</v>
      </c>
      <c r="Q1467" t="s">
        <v>363</v>
      </c>
      <c r="R1467" t="s">
        <v>32</v>
      </c>
      <c r="S1467">
        <v>10</v>
      </c>
    </row>
    <row r="1468" spans="1:19" ht="27.6" x14ac:dyDescent="0.25">
      <c r="A1468" t="s">
        <v>4255</v>
      </c>
      <c r="B1468" t="s">
        <v>4256</v>
      </c>
      <c r="C1468" t="str">
        <f>HYPERLINK("https://www.ti.com.cn/product/cn/LM10/samplebuy","订购和质量")</f>
        <v>订购和质量</v>
      </c>
      <c r="D1468" t="s">
        <v>25</v>
      </c>
      <c r="E1468">
        <v>1</v>
      </c>
      <c r="F1468">
        <v>1.1000000000000001</v>
      </c>
      <c r="G1468">
        <v>45</v>
      </c>
      <c r="H1468">
        <v>0.05</v>
      </c>
      <c r="I1468">
        <v>0.2</v>
      </c>
      <c r="J1468" s="1" t="s">
        <v>44</v>
      </c>
      <c r="K1468">
        <v>2</v>
      </c>
      <c r="L1468" t="s">
        <v>32</v>
      </c>
      <c r="M1468">
        <v>0.27</v>
      </c>
      <c r="N1468" t="s">
        <v>38</v>
      </c>
      <c r="O1468" t="s">
        <v>2113</v>
      </c>
      <c r="P1468" t="s">
        <v>4257</v>
      </c>
      <c r="Q1468" t="s">
        <v>2957</v>
      </c>
      <c r="R1468" t="s">
        <v>32</v>
      </c>
      <c r="S1468">
        <v>2</v>
      </c>
    </row>
    <row r="1469" spans="1:19" x14ac:dyDescent="0.25">
      <c r="A1469" t="s">
        <v>4258</v>
      </c>
      <c r="B1469" t="s">
        <v>4259</v>
      </c>
      <c r="C1469" t="str">
        <f>HYPERLINK("https://www.ti.com.cn/product/cn/LM148QML/samplebuy","订购和质量")</f>
        <v>订购和质量</v>
      </c>
      <c r="D1469" t="s">
        <v>25</v>
      </c>
      <c r="E1469">
        <v>4</v>
      </c>
      <c r="F1469">
        <v>8</v>
      </c>
      <c r="G1469">
        <v>36</v>
      </c>
      <c r="H1469">
        <v>0.9</v>
      </c>
      <c r="I1469">
        <v>0.5</v>
      </c>
      <c r="J1469" t="s">
        <v>36</v>
      </c>
      <c r="K1469">
        <v>5</v>
      </c>
      <c r="L1469" t="s">
        <v>83</v>
      </c>
      <c r="M1469">
        <v>0.6</v>
      </c>
      <c r="N1469" t="s">
        <v>1108</v>
      </c>
      <c r="O1469" t="s">
        <v>100</v>
      </c>
      <c r="P1469" t="s">
        <v>2512</v>
      </c>
      <c r="Q1469" t="s">
        <v>4260</v>
      </c>
      <c r="R1469" t="s">
        <v>32</v>
      </c>
      <c r="S1469">
        <v>15</v>
      </c>
    </row>
    <row r="1470" spans="1:19" x14ac:dyDescent="0.25">
      <c r="A1470" t="s">
        <v>4261</v>
      </c>
      <c r="B1470" t="s">
        <v>4262</v>
      </c>
      <c r="C1470" t="str">
        <f>HYPERLINK("https://www.ti.com.cn/product/cn/LM148/samplebuy","订购和质量")</f>
        <v>订购和质量</v>
      </c>
      <c r="D1470" t="s">
        <v>25</v>
      </c>
      <c r="E1470">
        <v>4</v>
      </c>
      <c r="F1470">
        <v>8</v>
      </c>
      <c r="G1470">
        <v>36</v>
      </c>
      <c r="H1470">
        <v>1</v>
      </c>
      <c r="I1470">
        <v>0.5</v>
      </c>
      <c r="J1470" t="s">
        <v>36</v>
      </c>
      <c r="K1470">
        <v>5</v>
      </c>
      <c r="L1470" t="s">
        <v>32</v>
      </c>
      <c r="M1470">
        <v>0.6</v>
      </c>
      <c r="N1470" t="s">
        <v>1108</v>
      </c>
      <c r="O1470" t="s">
        <v>100</v>
      </c>
      <c r="P1470" t="s">
        <v>3209</v>
      </c>
      <c r="Q1470" t="s">
        <v>4263</v>
      </c>
      <c r="R1470" t="s">
        <v>32</v>
      </c>
      <c r="S1470">
        <v>15</v>
      </c>
    </row>
    <row r="1471" spans="1:19" x14ac:dyDescent="0.25">
      <c r="A1471" t="s">
        <v>4264</v>
      </c>
      <c r="B1471" t="s">
        <v>4265</v>
      </c>
      <c r="C1471" t="str">
        <f>HYPERLINK("https://www.ti.com.cn/product/cn/LM747/samplebuy","订购和质量")</f>
        <v>订购和质量</v>
      </c>
      <c r="D1471" t="s">
        <v>25</v>
      </c>
      <c r="E1471">
        <v>2</v>
      </c>
      <c r="F1471">
        <v>10</v>
      </c>
      <c r="G1471">
        <v>44</v>
      </c>
      <c r="H1471">
        <v>1.5</v>
      </c>
      <c r="I1471">
        <v>0.5</v>
      </c>
      <c r="J1471" t="s">
        <v>36</v>
      </c>
      <c r="K1471">
        <v>5</v>
      </c>
      <c r="L1471" t="s">
        <v>32</v>
      </c>
      <c r="M1471">
        <v>1.7</v>
      </c>
      <c r="N1471" t="s">
        <v>1108</v>
      </c>
      <c r="O1471" t="s">
        <v>39</v>
      </c>
      <c r="P1471" t="s">
        <v>32</v>
      </c>
      <c r="Q1471" t="s">
        <v>4266</v>
      </c>
      <c r="R1471" t="s">
        <v>32</v>
      </c>
      <c r="S1471">
        <v>15</v>
      </c>
    </row>
    <row r="1472" spans="1:19" x14ac:dyDescent="0.25">
      <c r="A1472" t="s">
        <v>4267</v>
      </c>
      <c r="B1472" t="s">
        <v>4268</v>
      </c>
      <c r="C1472" t="str">
        <f>HYPERLINK("https://www.ti.com.cn/product/cn/LM158/samplebuy","订购和质量")</f>
        <v>订购和质量</v>
      </c>
      <c r="D1472" t="s">
        <v>25</v>
      </c>
      <c r="E1472">
        <v>2</v>
      </c>
      <c r="F1472">
        <v>3</v>
      </c>
      <c r="G1472">
        <v>32</v>
      </c>
      <c r="H1472">
        <v>0.7</v>
      </c>
      <c r="I1472">
        <v>0.3</v>
      </c>
      <c r="J1472" t="s">
        <v>127</v>
      </c>
      <c r="K1472">
        <v>5</v>
      </c>
      <c r="L1472" t="s">
        <v>32</v>
      </c>
      <c r="M1472">
        <v>0.35</v>
      </c>
      <c r="N1472" t="s">
        <v>1108</v>
      </c>
      <c r="O1472" t="s">
        <v>100</v>
      </c>
      <c r="P1472" t="s">
        <v>3051</v>
      </c>
      <c r="Q1472" t="s">
        <v>4269</v>
      </c>
      <c r="R1472" t="s">
        <v>32</v>
      </c>
      <c r="S1472">
        <v>7</v>
      </c>
    </row>
    <row r="1473" spans="1:19" x14ac:dyDescent="0.25">
      <c r="A1473" t="s">
        <v>4270</v>
      </c>
      <c r="B1473" t="s">
        <v>4271</v>
      </c>
      <c r="C1473" t="str">
        <f>HYPERLINK("https://www.ti.com.cn/product/cn/LM124AQML/samplebuy","订购和质量")</f>
        <v>订购和质量</v>
      </c>
      <c r="D1473" t="s">
        <v>25</v>
      </c>
      <c r="E1473">
        <v>4</v>
      </c>
      <c r="F1473">
        <v>3</v>
      </c>
      <c r="G1473">
        <v>32</v>
      </c>
      <c r="H1473">
        <v>1</v>
      </c>
      <c r="I1473">
        <v>1</v>
      </c>
      <c r="J1473" t="s">
        <v>127</v>
      </c>
      <c r="K1473">
        <v>2</v>
      </c>
      <c r="L1473" t="s">
        <v>32</v>
      </c>
      <c r="M1473">
        <v>0.17499999999999999</v>
      </c>
      <c r="N1473" t="s">
        <v>1108</v>
      </c>
      <c r="O1473" t="s">
        <v>100</v>
      </c>
      <c r="P1473" t="s">
        <v>3183</v>
      </c>
      <c r="Q1473" t="s">
        <v>4272</v>
      </c>
      <c r="R1473" t="s">
        <v>32</v>
      </c>
      <c r="S1473">
        <v>7</v>
      </c>
    </row>
    <row r="1474" spans="1:19" x14ac:dyDescent="0.25">
      <c r="A1474" t="s">
        <v>4273</v>
      </c>
      <c r="B1474" t="s">
        <v>4274</v>
      </c>
      <c r="C1474" t="str">
        <f>HYPERLINK("https://www.ti.com.cn/product/cn/LM158QML/samplebuy","订购和质量")</f>
        <v>订购和质量</v>
      </c>
      <c r="D1474" t="s">
        <v>25</v>
      </c>
      <c r="E1474">
        <v>2</v>
      </c>
      <c r="F1474">
        <v>3</v>
      </c>
      <c r="G1474">
        <v>32</v>
      </c>
      <c r="H1474">
        <v>0.7</v>
      </c>
      <c r="I1474">
        <v>0.3</v>
      </c>
      <c r="J1474" t="s">
        <v>127</v>
      </c>
      <c r="K1474">
        <v>2</v>
      </c>
      <c r="L1474" t="s">
        <v>32</v>
      </c>
      <c r="M1474">
        <v>0.35</v>
      </c>
      <c r="N1474" t="s">
        <v>1108</v>
      </c>
      <c r="O1474" t="s">
        <v>100</v>
      </c>
      <c r="P1474" t="s">
        <v>1939</v>
      </c>
      <c r="Q1474" t="s">
        <v>4275</v>
      </c>
      <c r="R1474" t="s">
        <v>32</v>
      </c>
      <c r="S1474">
        <v>7</v>
      </c>
    </row>
    <row r="1475" spans="1:19" x14ac:dyDescent="0.25">
      <c r="A1475" t="s">
        <v>4276</v>
      </c>
      <c r="B1475" t="s">
        <v>4277</v>
      </c>
      <c r="C1475" t="str">
        <f>HYPERLINK("https://www.ti.com.cn/product/cn/LM101AQML/samplebuy","订购和质量")</f>
        <v>订购和质量</v>
      </c>
      <c r="D1475" t="s">
        <v>25</v>
      </c>
      <c r="E1475">
        <v>1</v>
      </c>
      <c r="F1475">
        <v>10</v>
      </c>
      <c r="G1475">
        <v>44</v>
      </c>
      <c r="H1475">
        <v>1</v>
      </c>
      <c r="I1475">
        <v>0.3</v>
      </c>
      <c r="J1475" t="s">
        <v>280</v>
      </c>
      <c r="K1475">
        <v>2</v>
      </c>
      <c r="L1475" t="s">
        <v>32</v>
      </c>
      <c r="M1475">
        <v>1.8</v>
      </c>
      <c r="N1475" t="s">
        <v>1108</v>
      </c>
      <c r="O1475" t="s">
        <v>100</v>
      </c>
      <c r="P1475" t="s">
        <v>4278</v>
      </c>
      <c r="Q1475" t="s">
        <v>4279</v>
      </c>
      <c r="R1475" t="s">
        <v>32</v>
      </c>
      <c r="S1475">
        <v>3</v>
      </c>
    </row>
    <row r="1476" spans="1:19" x14ac:dyDescent="0.25">
      <c r="A1476" t="s">
        <v>4280</v>
      </c>
      <c r="B1476" t="s">
        <v>4281</v>
      </c>
      <c r="C1476" t="str">
        <f>HYPERLINK("https://www.ti.com.cn/product/cn/LF147/samplebuy","订购和质量")</f>
        <v>订购和质量</v>
      </c>
      <c r="D1476" t="s">
        <v>25</v>
      </c>
      <c r="E1476">
        <v>4</v>
      </c>
      <c r="F1476">
        <v>5</v>
      </c>
      <c r="G1476">
        <v>44</v>
      </c>
      <c r="H1476">
        <v>4</v>
      </c>
      <c r="I1476">
        <v>13</v>
      </c>
      <c r="J1476" t="s">
        <v>36</v>
      </c>
      <c r="K1476">
        <v>5</v>
      </c>
      <c r="L1476" t="s">
        <v>32</v>
      </c>
      <c r="M1476">
        <v>1.8</v>
      </c>
      <c r="N1476" t="s">
        <v>1108</v>
      </c>
      <c r="O1476" t="s">
        <v>100</v>
      </c>
      <c r="P1476" t="s">
        <v>2512</v>
      </c>
      <c r="Q1476" t="s">
        <v>4282</v>
      </c>
      <c r="R1476" t="s">
        <v>32</v>
      </c>
      <c r="S1476">
        <v>10</v>
      </c>
    </row>
    <row r="1477" spans="1:19" x14ac:dyDescent="0.25">
      <c r="A1477" t="s">
        <v>4283</v>
      </c>
      <c r="B1477" t="s">
        <v>4284</v>
      </c>
      <c r="C1477" t="str">
        <f>HYPERLINK("https://www.ti.com.cn/product/cn/LM201A-N/samplebuy","订购和质量")</f>
        <v>订购和质量</v>
      </c>
      <c r="D1477" t="s">
        <v>25</v>
      </c>
      <c r="E1477">
        <v>1</v>
      </c>
      <c r="F1477">
        <v>10</v>
      </c>
      <c r="G1477">
        <v>44</v>
      </c>
      <c r="H1477">
        <v>1</v>
      </c>
      <c r="I1477">
        <v>0.5</v>
      </c>
      <c r="J1477" t="s">
        <v>280</v>
      </c>
      <c r="K1477">
        <v>2</v>
      </c>
      <c r="L1477" t="s">
        <v>32</v>
      </c>
      <c r="M1477">
        <v>1.8</v>
      </c>
      <c r="N1477" t="s">
        <v>1108</v>
      </c>
      <c r="O1477" t="s">
        <v>39</v>
      </c>
      <c r="P1477" t="s">
        <v>4285</v>
      </c>
      <c r="Q1477" t="s">
        <v>4286</v>
      </c>
      <c r="R1477" t="s">
        <v>32</v>
      </c>
      <c r="S1477">
        <v>3</v>
      </c>
    </row>
    <row r="1478" spans="1:19" x14ac:dyDescent="0.25">
      <c r="A1478" t="s">
        <v>4287</v>
      </c>
      <c r="B1478" t="s">
        <v>4274</v>
      </c>
      <c r="C1478" t="str">
        <f>HYPERLINK("https://www.ti.com.cn/product/cn/LM158-N/samplebuy","订购和质量")</f>
        <v>订购和质量</v>
      </c>
      <c r="D1478" t="s">
        <v>25</v>
      </c>
      <c r="E1478">
        <v>2</v>
      </c>
      <c r="F1478">
        <v>3</v>
      </c>
      <c r="G1478">
        <v>32</v>
      </c>
      <c r="H1478">
        <v>0.7</v>
      </c>
      <c r="I1478">
        <v>0.5</v>
      </c>
      <c r="J1478" t="s">
        <v>127</v>
      </c>
      <c r="K1478">
        <v>2</v>
      </c>
      <c r="L1478" t="s">
        <v>32</v>
      </c>
      <c r="M1478">
        <v>0.35</v>
      </c>
      <c r="N1478" t="s">
        <v>1108</v>
      </c>
      <c r="O1478" t="s">
        <v>100</v>
      </c>
      <c r="P1478" t="s">
        <v>4278</v>
      </c>
      <c r="Q1478" t="s">
        <v>4288</v>
      </c>
      <c r="R1478" t="s">
        <v>32</v>
      </c>
      <c r="S1478">
        <v>7</v>
      </c>
    </row>
    <row r="1479" spans="1:19" x14ac:dyDescent="0.25">
      <c r="A1479" t="s">
        <v>4289</v>
      </c>
      <c r="B1479" t="s">
        <v>4290</v>
      </c>
      <c r="C1479" t="str">
        <f>HYPERLINK("https://www.ti.com.cn/product/cn/LM741QML/samplebuy","订购和质量")</f>
        <v>订购和质量</v>
      </c>
      <c r="D1479" t="s">
        <v>25</v>
      </c>
      <c r="E1479">
        <v>1</v>
      </c>
      <c r="F1479">
        <v>10</v>
      </c>
      <c r="G1479">
        <v>44</v>
      </c>
      <c r="H1479">
        <v>1</v>
      </c>
      <c r="I1479">
        <v>0.5</v>
      </c>
      <c r="J1479" t="s">
        <v>36</v>
      </c>
      <c r="K1479">
        <v>3</v>
      </c>
      <c r="L1479" t="s">
        <v>32</v>
      </c>
      <c r="M1479">
        <v>1.7</v>
      </c>
      <c r="N1479" t="s">
        <v>1108</v>
      </c>
      <c r="O1479" t="s">
        <v>100</v>
      </c>
      <c r="P1479" t="s">
        <v>4278</v>
      </c>
      <c r="Q1479" t="s">
        <v>4291</v>
      </c>
      <c r="R1479" t="s">
        <v>32</v>
      </c>
      <c r="S1479">
        <v>15</v>
      </c>
    </row>
    <row r="1480" spans="1:19" x14ac:dyDescent="0.25">
      <c r="A1480" t="s">
        <v>4292</v>
      </c>
      <c r="B1480" t="s">
        <v>4293</v>
      </c>
      <c r="C1480" t="str">
        <f>HYPERLINK("https://www.ti.com.cn/product/cn/LM747QML/samplebuy","订购和质量")</f>
        <v>订购和质量</v>
      </c>
      <c r="D1480" t="s">
        <v>25</v>
      </c>
      <c r="E1480">
        <v>2</v>
      </c>
      <c r="F1480">
        <v>10</v>
      </c>
      <c r="G1480">
        <v>44</v>
      </c>
      <c r="H1480">
        <v>1.5</v>
      </c>
      <c r="I1480">
        <v>0.5</v>
      </c>
      <c r="J1480" t="s">
        <v>36</v>
      </c>
      <c r="K1480">
        <v>5</v>
      </c>
      <c r="L1480" t="s">
        <v>32</v>
      </c>
      <c r="M1480">
        <v>1.7</v>
      </c>
      <c r="N1480" t="s">
        <v>1108</v>
      </c>
      <c r="O1480" t="s">
        <v>100</v>
      </c>
      <c r="P1480" t="s">
        <v>4294</v>
      </c>
      <c r="Q1480" t="s">
        <v>4295</v>
      </c>
      <c r="R1480" t="s">
        <v>32</v>
      </c>
      <c r="S1480">
        <v>15</v>
      </c>
    </row>
    <row r="1481" spans="1:19" x14ac:dyDescent="0.25">
      <c r="A1481" t="s">
        <v>4296</v>
      </c>
      <c r="B1481" t="s">
        <v>4297</v>
      </c>
      <c r="C1481" t="str">
        <f>HYPERLINK("https://www.ti.com.cn/product/cn/LM1558/samplebuy","订购和质量")</f>
        <v>订购和质量</v>
      </c>
      <c r="D1481" t="s">
        <v>25</v>
      </c>
      <c r="E1481">
        <v>2</v>
      </c>
      <c r="F1481">
        <v>6</v>
      </c>
      <c r="G1481">
        <v>44</v>
      </c>
      <c r="H1481">
        <v>1</v>
      </c>
      <c r="I1481">
        <v>0.5</v>
      </c>
      <c r="J1481" t="s">
        <v>36</v>
      </c>
      <c r="K1481">
        <v>5</v>
      </c>
      <c r="L1481" t="s">
        <v>32</v>
      </c>
      <c r="M1481">
        <v>1.5</v>
      </c>
      <c r="N1481" t="s">
        <v>1108</v>
      </c>
      <c r="O1481" t="s">
        <v>100</v>
      </c>
      <c r="P1481" t="s">
        <v>4285</v>
      </c>
      <c r="Q1481" t="s">
        <v>4298</v>
      </c>
      <c r="R1481" t="s">
        <v>32</v>
      </c>
      <c r="S1481">
        <v>0</v>
      </c>
    </row>
    <row r="1482" spans="1:19" x14ac:dyDescent="0.25">
      <c r="A1482" t="s">
        <v>4299</v>
      </c>
      <c r="B1482" t="s">
        <v>4300</v>
      </c>
      <c r="C1482" t="str">
        <f>HYPERLINK("https://www.ti.com.cn/product/cn/LM1558QML/samplebuy","订购和质量")</f>
        <v>订购和质量</v>
      </c>
      <c r="D1482" t="s">
        <v>25</v>
      </c>
      <c r="E1482">
        <v>2</v>
      </c>
      <c r="F1482">
        <v>6</v>
      </c>
      <c r="G1482">
        <v>22</v>
      </c>
      <c r="H1482">
        <v>1</v>
      </c>
      <c r="I1482">
        <v>0.5</v>
      </c>
      <c r="J1482" t="s">
        <v>36</v>
      </c>
      <c r="K1482">
        <v>5</v>
      </c>
      <c r="L1482" t="s">
        <v>32</v>
      </c>
      <c r="M1482">
        <v>1.5</v>
      </c>
      <c r="N1482" t="s">
        <v>1108</v>
      </c>
      <c r="O1482" t="s">
        <v>100</v>
      </c>
      <c r="P1482" t="s">
        <v>4278</v>
      </c>
      <c r="Q1482" t="s">
        <v>4298</v>
      </c>
      <c r="R1482" t="s">
        <v>32</v>
      </c>
      <c r="S1482">
        <v>0</v>
      </c>
    </row>
    <row r="1483" spans="1:19" x14ac:dyDescent="0.25">
      <c r="A1483" t="s">
        <v>4301</v>
      </c>
      <c r="B1483" t="s">
        <v>4302</v>
      </c>
      <c r="C1483" t="str">
        <f>HYPERLINK("https://www.ti.com.cn/product/cn/LF412QML/samplebuy","订购和质量")</f>
        <v>订购和质量</v>
      </c>
      <c r="D1483" t="s">
        <v>25</v>
      </c>
      <c r="E1483">
        <v>2</v>
      </c>
      <c r="F1483">
        <v>7</v>
      </c>
      <c r="G1483">
        <v>36</v>
      </c>
      <c r="H1483">
        <v>4</v>
      </c>
      <c r="I1483">
        <v>15</v>
      </c>
      <c r="J1483" t="s">
        <v>36</v>
      </c>
      <c r="K1483">
        <v>3</v>
      </c>
      <c r="L1483" t="s">
        <v>32</v>
      </c>
      <c r="M1483">
        <v>1.8</v>
      </c>
      <c r="N1483" t="s">
        <v>1108</v>
      </c>
      <c r="O1483" t="s">
        <v>100</v>
      </c>
      <c r="P1483" t="s">
        <v>4278</v>
      </c>
      <c r="Q1483" t="s">
        <v>4303</v>
      </c>
      <c r="R1483" t="s">
        <v>32</v>
      </c>
      <c r="S1483">
        <v>7</v>
      </c>
    </row>
    <row r="1484" spans="1:19" x14ac:dyDescent="0.25">
      <c r="A1484" t="s">
        <v>4304</v>
      </c>
      <c r="B1484" t="s">
        <v>4305</v>
      </c>
      <c r="C1484" t="str">
        <f>HYPERLINK("https://www.ti.com.cn/product/cn/LM148-N/samplebuy","订购和质量")</f>
        <v>订购和质量</v>
      </c>
      <c r="D1484" t="s">
        <v>25</v>
      </c>
      <c r="E1484">
        <v>4</v>
      </c>
      <c r="F1484">
        <v>10</v>
      </c>
      <c r="G1484">
        <v>44</v>
      </c>
      <c r="H1484">
        <v>1</v>
      </c>
      <c r="I1484">
        <v>0.5</v>
      </c>
      <c r="J1484" t="s">
        <v>36</v>
      </c>
      <c r="K1484">
        <v>5</v>
      </c>
      <c r="L1484" t="s">
        <v>32</v>
      </c>
      <c r="M1484">
        <v>0.6</v>
      </c>
      <c r="N1484" t="s">
        <v>1108</v>
      </c>
      <c r="O1484" t="s">
        <v>100</v>
      </c>
      <c r="P1484" t="s">
        <v>2512</v>
      </c>
      <c r="Q1484" t="s">
        <v>4306</v>
      </c>
      <c r="R1484" t="s">
        <v>32</v>
      </c>
      <c r="S1484">
        <v>15</v>
      </c>
    </row>
    <row r="1485" spans="1:19" x14ac:dyDescent="0.25">
      <c r="A1485" t="s">
        <v>4307</v>
      </c>
      <c r="B1485" t="s">
        <v>4308</v>
      </c>
      <c r="C1485" t="str">
        <f>HYPERLINK("https://www.ti.com.cn/product/cn/LM224-N/samplebuy","订购和质量")</f>
        <v>订购和质量</v>
      </c>
      <c r="D1485" t="s">
        <v>25</v>
      </c>
      <c r="E1485">
        <v>4</v>
      </c>
      <c r="F1485">
        <v>3</v>
      </c>
      <c r="G1485">
        <v>32</v>
      </c>
      <c r="H1485">
        <v>1.2</v>
      </c>
      <c r="I1485">
        <v>0.5</v>
      </c>
      <c r="J1485" t="s">
        <v>127</v>
      </c>
      <c r="K1485">
        <v>5</v>
      </c>
      <c r="L1485" t="s">
        <v>32</v>
      </c>
      <c r="M1485">
        <v>0.35</v>
      </c>
      <c r="N1485" t="s">
        <v>1108</v>
      </c>
      <c r="O1485" t="s">
        <v>2264</v>
      </c>
      <c r="P1485" t="s">
        <v>2512</v>
      </c>
      <c r="Q1485" t="s">
        <v>4309</v>
      </c>
      <c r="R1485" t="s">
        <v>32</v>
      </c>
      <c r="S1485">
        <v>0</v>
      </c>
    </row>
    <row r="1486" spans="1:19" x14ac:dyDescent="0.25">
      <c r="A1486" t="s">
        <v>4310</v>
      </c>
      <c r="B1486" t="s">
        <v>4311</v>
      </c>
      <c r="C1486" t="str">
        <f>HYPERLINK("https://www.ti.com.cn/product/cn/LM258-N/samplebuy","订购和质量")</f>
        <v>订购和质量</v>
      </c>
      <c r="D1486" t="s">
        <v>25</v>
      </c>
      <c r="E1486">
        <v>2</v>
      </c>
      <c r="F1486">
        <v>3</v>
      </c>
      <c r="G1486">
        <v>32</v>
      </c>
      <c r="H1486">
        <v>0.7</v>
      </c>
      <c r="I1486">
        <v>0.5</v>
      </c>
      <c r="J1486" t="s">
        <v>127</v>
      </c>
      <c r="K1486">
        <v>5</v>
      </c>
      <c r="L1486" t="s">
        <v>32</v>
      </c>
      <c r="M1486">
        <v>0.25</v>
      </c>
      <c r="N1486" t="s">
        <v>1108</v>
      </c>
      <c r="O1486" t="s">
        <v>2264</v>
      </c>
      <c r="P1486" t="s">
        <v>4285</v>
      </c>
      <c r="Q1486" t="s">
        <v>4312</v>
      </c>
      <c r="R1486" t="s">
        <v>32</v>
      </c>
      <c r="S1486">
        <v>7</v>
      </c>
    </row>
    <row r="1487" spans="1:19" x14ac:dyDescent="0.25">
      <c r="A1487" t="s">
        <v>4313</v>
      </c>
      <c r="B1487" t="s">
        <v>4314</v>
      </c>
      <c r="C1487" t="str">
        <f>HYPERLINK("https://www.ti.com.cn/product/cn/LM118QML/samplebuy","订购和质量")</f>
        <v>订购和质量</v>
      </c>
      <c r="D1487" t="s">
        <v>25</v>
      </c>
      <c r="E1487">
        <v>1</v>
      </c>
      <c r="F1487">
        <v>10</v>
      </c>
      <c r="G1487">
        <v>40</v>
      </c>
      <c r="H1487">
        <v>15</v>
      </c>
      <c r="I1487">
        <v>70</v>
      </c>
      <c r="J1487" t="s">
        <v>36</v>
      </c>
      <c r="K1487">
        <v>4</v>
      </c>
      <c r="L1487" t="s">
        <v>32</v>
      </c>
      <c r="M1487">
        <v>5</v>
      </c>
      <c r="N1487" t="s">
        <v>1108</v>
      </c>
      <c r="O1487" t="s">
        <v>100</v>
      </c>
      <c r="P1487" t="s">
        <v>4278</v>
      </c>
      <c r="Q1487" t="s">
        <v>4315</v>
      </c>
      <c r="R1487" t="s">
        <v>32</v>
      </c>
      <c r="S1487">
        <v>3</v>
      </c>
    </row>
    <row r="1488" spans="1:19" x14ac:dyDescent="0.25">
      <c r="A1488" t="s">
        <v>4316</v>
      </c>
      <c r="B1488" t="s">
        <v>4317</v>
      </c>
      <c r="C1488" t="str">
        <f>HYPERLINK("https://www.ti.com.cn/product/cn/LM124-N/samplebuy","订购和质量")</f>
        <v>订购和质量</v>
      </c>
      <c r="D1488" t="s">
        <v>25</v>
      </c>
      <c r="E1488">
        <v>4</v>
      </c>
      <c r="F1488">
        <v>3</v>
      </c>
      <c r="G1488">
        <v>32</v>
      </c>
      <c r="H1488">
        <v>1.2</v>
      </c>
      <c r="I1488">
        <v>0.5</v>
      </c>
      <c r="J1488" t="s">
        <v>127</v>
      </c>
      <c r="K1488">
        <v>5</v>
      </c>
      <c r="L1488" t="s">
        <v>32</v>
      </c>
      <c r="M1488">
        <v>0.17499999999999999</v>
      </c>
      <c r="N1488" t="s">
        <v>1108</v>
      </c>
      <c r="O1488" t="s">
        <v>100</v>
      </c>
      <c r="P1488" t="s">
        <v>2512</v>
      </c>
      <c r="Q1488" t="s">
        <v>4318</v>
      </c>
      <c r="R1488" t="s">
        <v>32</v>
      </c>
      <c r="S1488">
        <v>0</v>
      </c>
    </row>
    <row r="1489" spans="1:19" x14ac:dyDescent="0.25">
      <c r="A1489" t="s">
        <v>4319</v>
      </c>
      <c r="B1489" t="s">
        <v>4320</v>
      </c>
      <c r="C1489" t="str">
        <f>HYPERLINK("https://www.ti.com.cn/product/cn/LM158A/samplebuy","订购和质量")</f>
        <v>订购和质量</v>
      </c>
      <c r="D1489" t="s">
        <v>25</v>
      </c>
      <c r="E1489">
        <v>2</v>
      </c>
      <c r="F1489">
        <v>3</v>
      </c>
      <c r="G1489">
        <v>32</v>
      </c>
      <c r="H1489">
        <v>0.7</v>
      </c>
      <c r="I1489">
        <v>0.3</v>
      </c>
      <c r="J1489" t="s">
        <v>127</v>
      </c>
      <c r="K1489">
        <v>2</v>
      </c>
      <c r="L1489" t="s">
        <v>32</v>
      </c>
      <c r="M1489">
        <v>0.35</v>
      </c>
      <c r="N1489" t="s">
        <v>1108</v>
      </c>
      <c r="O1489" t="s">
        <v>100</v>
      </c>
      <c r="P1489" t="s">
        <v>3051</v>
      </c>
      <c r="Q1489" t="s">
        <v>4321</v>
      </c>
      <c r="R1489" t="s">
        <v>32</v>
      </c>
      <c r="S1489">
        <v>7</v>
      </c>
    </row>
    <row r="1490" spans="1:19" x14ac:dyDescent="0.25">
      <c r="A1490" t="s">
        <v>4322</v>
      </c>
      <c r="B1490" t="s">
        <v>4323</v>
      </c>
      <c r="C1490" t="str">
        <f>HYPERLINK("https://www.ti.com.cn/product/cn/LM118-N/samplebuy","订购和质量")</f>
        <v>订购和质量</v>
      </c>
      <c r="D1490" t="s">
        <v>25</v>
      </c>
      <c r="E1490">
        <v>1</v>
      </c>
      <c r="F1490">
        <v>10</v>
      </c>
      <c r="G1490">
        <v>40</v>
      </c>
      <c r="H1490">
        <v>15</v>
      </c>
      <c r="I1490">
        <v>70</v>
      </c>
      <c r="J1490" t="s">
        <v>36</v>
      </c>
      <c r="K1490">
        <v>4</v>
      </c>
      <c r="L1490" t="s">
        <v>32</v>
      </c>
      <c r="M1490">
        <v>5</v>
      </c>
      <c r="N1490" t="s">
        <v>1108</v>
      </c>
      <c r="O1490" t="s">
        <v>100</v>
      </c>
      <c r="P1490" t="s">
        <v>4285</v>
      </c>
      <c r="Q1490" t="s">
        <v>4324</v>
      </c>
      <c r="R1490" t="s">
        <v>32</v>
      </c>
      <c r="S1490">
        <v>3</v>
      </c>
    </row>
    <row r="1491" spans="1:19" x14ac:dyDescent="0.25">
      <c r="A1491" t="s">
        <v>4325</v>
      </c>
      <c r="B1491" t="s">
        <v>4326</v>
      </c>
      <c r="C1491" t="str">
        <f>HYPERLINK("https://www.ti.com.cn/product/cn/LM124M/samplebuy","订购和质量")</f>
        <v>订购和质量</v>
      </c>
      <c r="D1491" t="s">
        <v>25</v>
      </c>
      <c r="E1491">
        <v>4</v>
      </c>
      <c r="F1491">
        <v>16</v>
      </c>
      <c r="G1491">
        <v>32</v>
      </c>
      <c r="H1491">
        <v>1.2</v>
      </c>
      <c r="I1491">
        <v>0.5</v>
      </c>
      <c r="J1491" t="s">
        <v>127</v>
      </c>
      <c r="K1491">
        <v>5</v>
      </c>
      <c r="L1491" t="s">
        <v>32</v>
      </c>
      <c r="M1491">
        <v>0.17499999999999999</v>
      </c>
      <c r="N1491" t="s">
        <v>1108</v>
      </c>
      <c r="O1491" t="s">
        <v>100</v>
      </c>
      <c r="P1491" t="s">
        <v>3183</v>
      </c>
      <c r="Q1491" t="s">
        <v>4327</v>
      </c>
      <c r="R1491" t="s">
        <v>32</v>
      </c>
      <c r="S1491">
        <v>0</v>
      </c>
    </row>
    <row r="1492" spans="1:19" x14ac:dyDescent="0.25">
      <c r="A1492" t="s">
        <v>4328</v>
      </c>
      <c r="B1492" t="s">
        <v>4329</v>
      </c>
      <c r="C1492" t="str">
        <f>HYPERLINK("https://www.ti.com.cn/product/cn/LM101A-N/samplebuy","订购和质量")</f>
        <v>订购和质量</v>
      </c>
      <c r="D1492" t="s">
        <v>25</v>
      </c>
      <c r="E1492">
        <v>1</v>
      </c>
      <c r="F1492">
        <v>10</v>
      </c>
      <c r="G1492">
        <v>44</v>
      </c>
      <c r="H1492">
        <v>1</v>
      </c>
      <c r="I1492">
        <v>0.5</v>
      </c>
      <c r="J1492" t="s">
        <v>280</v>
      </c>
      <c r="K1492">
        <v>2</v>
      </c>
      <c r="L1492" t="s">
        <v>32</v>
      </c>
      <c r="M1492">
        <v>1.8</v>
      </c>
      <c r="N1492" t="s">
        <v>1108</v>
      </c>
      <c r="O1492" t="s">
        <v>100</v>
      </c>
      <c r="P1492" t="s">
        <v>4278</v>
      </c>
      <c r="Q1492" t="s">
        <v>4330</v>
      </c>
      <c r="R1492" t="s">
        <v>32</v>
      </c>
      <c r="S1492">
        <v>3</v>
      </c>
    </row>
    <row r="1493" spans="1:19" x14ac:dyDescent="0.25">
      <c r="A1493" t="s">
        <v>4331</v>
      </c>
      <c r="B1493" t="s">
        <v>4332</v>
      </c>
      <c r="C1493" t="str">
        <f>HYPERLINK("https://www.ti.com.cn/product/cn/LM124A/samplebuy","订购和质量")</f>
        <v>订购和质量</v>
      </c>
      <c r="D1493" t="s">
        <v>25</v>
      </c>
      <c r="E1493">
        <v>4</v>
      </c>
      <c r="F1493">
        <v>16</v>
      </c>
      <c r="G1493">
        <v>32</v>
      </c>
      <c r="H1493">
        <v>1.2</v>
      </c>
      <c r="I1493">
        <v>0.5</v>
      </c>
      <c r="J1493" t="s">
        <v>127</v>
      </c>
      <c r="K1493">
        <v>2</v>
      </c>
      <c r="L1493" t="s">
        <v>32</v>
      </c>
      <c r="M1493">
        <v>0.17499999999999999</v>
      </c>
      <c r="N1493" t="s">
        <v>1108</v>
      </c>
      <c r="O1493" t="s">
        <v>100</v>
      </c>
      <c r="P1493" t="s">
        <v>3183</v>
      </c>
      <c r="Q1493" t="s">
        <v>4333</v>
      </c>
      <c r="R1493" t="s">
        <v>32</v>
      </c>
      <c r="S1493">
        <v>7</v>
      </c>
    </row>
    <row r="1494" spans="1:19" x14ac:dyDescent="0.25">
      <c r="A1494" t="s">
        <v>4334</v>
      </c>
      <c r="B1494" t="s">
        <v>4335</v>
      </c>
      <c r="C1494" t="str">
        <f>HYPERLINK("https://www.ti.com.cn/product/cn/LF156/samplebuy","订购和质量")</f>
        <v>订购和质量</v>
      </c>
      <c r="D1494" t="s">
        <v>25</v>
      </c>
      <c r="E1494">
        <v>1</v>
      </c>
      <c r="F1494">
        <v>10</v>
      </c>
      <c r="G1494">
        <v>44</v>
      </c>
      <c r="H1494">
        <v>5</v>
      </c>
      <c r="I1494">
        <v>12</v>
      </c>
      <c r="J1494" t="s">
        <v>36</v>
      </c>
      <c r="K1494">
        <v>2</v>
      </c>
      <c r="L1494" t="s">
        <v>32</v>
      </c>
      <c r="M1494">
        <v>5</v>
      </c>
      <c r="N1494" t="s">
        <v>1108</v>
      </c>
      <c r="O1494" t="s">
        <v>100</v>
      </c>
      <c r="P1494" t="s">
        <v>4285</v>
      </c>
      <c r="Q1494" t="s">
        <v>4336</v>
      </c>
      <c r="R1494" t="s">
        <v>32</v>
      </c>
      <c r="S1494">
        <v>5</v>
      </c>
    </row>
    <row r="1495" spans="1:19" x14ac:dyDescent="0.25">
      <c r="A1495" t="s">
        <v>4337</v>
      </c>
      <c r="B1495" t="s">
        <v>4338</v>
      </c>
      <c r="C1495" t="str">
        <f>HYPERLINK("https://www.ti.com.cn/product/cn/LF256/samplebuy","订购和质量")</f>
        <v>订购和质量</v>
      </c>
      <c r="D1495" t="s">
        <v>25</v>
      </c>
      <c r="E1495">
        <v>1</v>
      </c>
      <c r="F1495">
        <v>10</v>
      </c>
      <c r="G1495">
        <v>44</v>
      </c>
      <c r="H1495">
        <v>5</v>
      </c>
      <c r="I1495">
        <v>12</v>
      </c>
      <c r="J1495" t="s">
        <v>36</v>
      </c>
      <c r="K1495">
        <v>5</v>
      </c>
      <c r="L1495" t="s">
        <v>32</v>
      </c>
      <c r="M1495">
        <v>5</v>
      </c>
      <c r="N1495" t="s">
        <v>1108</v>
      </c>
      <c r="O1495" t="s">
        <v>2264</v>
      </c>
      <c r="P1495" t="s">
        <v>4285</v>
      </c>
      <c r="Q1495" t="s">
        <v>4339</v>
      </c>
      <c r="R1495" t="s">
        <v>32</v>
      </c>
      <c r="S1495">
        <v>5</v>
      </c>
    </row>
    <row r="1496" spans="1:19" x14ac:dyDescent="0.25">
      <c r="A1496" t="s">
        <v>4340</v>
      </c>
      <c r="B1496" t="s">
        <v>4341</v>
      </c>
      <c r="C1496" t="str">
        <f>HYPERLINK("https://www.ti.com.cn/product/cn/LF156QML/samplebuy","订购和质量")</f>
        <v>订购和质量</v>
      </c>
      <c r="D1496" t="s">
        <v>25</v>
      </c>
      <c r="E1496">
        <v>1</v>
      </c>
      <c r="F1496">
        <v>10</v>
      </c>
      <c r="G1496">
        <v>44</v>
      </c>
      <c r="H1496">
        <v>5</v>
      </c>
      <c r="I1496">
        <v>12</v>
      </c>
      <c r="J1496" t="s">
        <v>36</v>
      </c>
      <c r="K1496">
        <v>5</v>
      </c>
      <c r="L1496" t="s">
        <v>32</v>
      </c>
      <c r="M1496">
        <v>5</v>
      </c>
      <c r="N1496" t="s">
        <v>1108</v>
      </c>
      <c r="O1496" t="s">
        <v>100</v>
      </c>
      <c r="P1496" t="s">
        <v>4285</v>
      </c>
      <c r="Q1496" t="s">
        <v>4342</v>
      </c>
      <c r="R1496" t="s">
        <v>32</v>
      </c>
      <c r="S1496">
        <v>5</v>
      </c>
    </row>
    <row r="1497" spans="1:19" x14ac:dyDescent="0.25">
      <c r="A1497" t="s">
        <v>4343</v>
      </c>
      <c r="B1497" t="s">
        <v>4344</v>
      </c>
      <c r="C1497" t="str">
        <f>HYPERLINK("https://www.ti.com.cn/product/cn/LM148JAN/samplebuy","订购和质量")</f>
        <v>订购和质量</v>
      </c>
      <c r="D1497" t="s">
        <v>25</v>
      </c>
      <c r="E1497">
        <v>4</v>
      </c>
      <c r="F1497">
        <v>8</v>
      </c>
      <c r="G1497">
        <v>36</v>
      </c>
      <c r="H1497">
        <v>1</v>
      </c>
      <c r="I1497">
        <v>0.5</v>
      </c>
      <c r="J1497" t="s">
        <v>36</v>
      </c>
      <c r="K1497">
        <v>5</v>
      </c>
      <c r="L1497" t="s">
        <v>32</v>
      </c>
      <c r="M1497">
        <v>0.6</v>
      </c>
      <c r="N1497" t="s">
        <v>1108</v>
      </c>
      <c r="O1497" t="s">
        <v>100</v>
      </c>
      <c r="P1497" t="s">
        <v>2512</v>
      </c>
      <c r="Q1497" t="s">
        <v>4345</v>
      </c>
      <c r="R1497" t="s">
        <v>32</v>
      </c>
      <c r="S1497">
        <v>15</v>
      </c>
    </row>
    <row r="1498" spans="1:19" x14ac:dyDescent="0.25">
      <c r="A1498" t="s">
        <v>4346</v>
      </c>
      <c r="B1498" t="s">
        <v>4347</v>
      </c>
      <c r="C1498" t="str">
        <f>HYPERLINK("https://www.ti.com.cn/product/cn/LF147JAN/samplebuy","订购和质量")</f>
        <v>订购和质量</v>
      </c>
      <c r="D1498" t="s">
        <v>25</v>
      </c>
      <c r="E1498">
        <v>4</v>
      </c>
      <c r="F1498">
        <v>5</v>
      </c>
      <c r="G1498">
        <v>44</v>
      </c>
      <c r="H1498">
        <v>4</v>
      </c>
      <c r="I1498">
        <v>13</v>
      </c>
      <c r="J1498" t="s">
        <v>36</v>
      </c>
      <c r="K1498">
        <v>5</v>
      </c>
      <c r="L1498" t="s">
        <v>32</v>
      </c>
      <c r="M1498">
        <v>1.8</v>
      </c>
      <c r="N1498" t="s">
        <v>1108</v>
      </c>
      <c r="O1498" t="s">
        <v>100</v>
      </c>
      <c r="P1498" t="s">
        <v>2512</v>
      </c>
      <c r="Q1498" t="s">
        <v>4348</v>
      </c>
      <c r="R1498" t="s">
        <v>32</v>
      </c>
      <c r="S1498">
        <v>30</v>
      </c>
    </row>
    <row r="1499" spans="1:19" x14ac:dyDescent="0.25">
      <c r="A1499" t="s">
        <v>4349</v>
      </c>
      <c r="B1499" t="s">
        <v>4350</v>
      </c>
      <c r="C1499" t="str">
        <f>HYPERLINK("https://www.ti.com.cn/product/cn/LF444QML/samplebuy","订购和质量")</f>
        <v>订购和质量</v>
      </c>
      <c r="D1499" t="s">
        <v>25</v>
      </c>
      <c r="E1499">
        <v>4</v>
      </c>
      <c r="F1499">
        <v>6</v>
      </c>
      <c r="G1499">
        <v>18</v>
      </c>
      <c r="H1499">
        <v>1</v>
      </c>
      <c r="I1499">
        <v>1</v>
      </c>
      <c r="J1499" t="s">
        <v>36</v>
      </c>
      <c r="K1499">
        <v>10</v>
      </c>
      <c r="L1499" t="s">
        <v>32</v>
      </c>
      <c r="M1499">
        <v>0.15</v>
      </c>
      <c r="N1499" t="s">
        <v>1108</v>
      </c>
      <c r="O1499" t="s">
        <v>100</v>
      </c>
      <c r="P1499" t="s">
        <v>2414</v>
      </c>
      <c r="Q1499" t="s">
        <v>4351</v>
      </c>
      <c r="R1499" t="s">
        <v>32</v>
      </c>
      <c r="S1499">
        <v>10</v>
      </c>
    </row>
    <row r="1500" spans="1:19" ht="27.6" x14ac:dyDescent="0.25">
      <c r="A1500" t="s">
        <v>4352</v>
      </c>
      <c r="B1500" t="s">
        <v>4353</v>
      </c>
      <c r="C1500" t="str">
        <f>HYPERLINK("https://www.ti.com.cn/product/cn/LM10QML/samplebuy","订购和质量")</f>
        <v>订购和质量</v>
      </c>
      <c r="D1500" t="s">
        <v>25</v>
      </c>
      <c r="E1500">
        <v>1</v>
      </c>
      <c r="F1500">
        <v>1.3</v>
      </c>
      <c r="G1500">
        <v>45</v>
      </c>
      <c r="H1500">
        <v>0.05</v>
      </c>
      <c r="I1500">
        <v>0.2</v>
      </c>
      <c r="J1500" s="1" t="s">
        <v>44</v>
      </c>
      <c r="K1500">
        <v>2</v>
      </c>
      <c r="L1500" t="s">
        <v>32</v>
      </c>
      <c r="M1500">
        <v>0.27</v>
      </c>
      <c r="N1500" t="s">
        <v>1108</v>
      </c>
      <c r="O1500" t="s">
        <v>100</v>
      </c>
      <c r="P1500" t="s">
        <v>4354</v>
      </c>
      <c r="Q1500" t="s">
        <v>4355</v>
      </c>
      <c r="R1500" t="s">
        <v>32</v>
      </c>
      <c r="S1500">
        <v>2</v>
      </c>
    </row>
    <row r="1501" spans="1:19" x14ac:dyDescent="0.25">
      <c r="A1501" t="s">
        <v>4356</v>
      </c>
      <c r="B1501" t="s">
        <v>4357</v>
      </c>
      <c r="C1501" t="str">
        <f>HYPERLINK("https://www.ti.com.cn/product/cn/LM148JAN-SP/samplebuy","订购和质量")</f>
        <v>订购和质量</v>
      </c>
      <c r="D1501" t="s">
        <v>25</v>
      </c>
      <c r="E1501">
        <v>4</v>
      </c>
      <c r="F1501">
        <v>10</v>
      </c>
      <c r="G1501">
        <v>40</v>
      </c>
      <c r="H1501">
        <v>1</v>
      </c>
      <c r="I1501">
        <v>0.5</v>
      </c>
      <c r="J1501" t="s">
        <v>36</v>
      </c>
      <c r="K1501">
        <v>5</v>
      </c>
      <c r="L1501" t="s">
        <v>32</v>
      </c>
      <c r="M1501">
        <v>0.6</v>
      </c>
      <c r="N1501" t="s">
        <v>99</v>
      </c>
      <c r="O1501" t="s">
        <v>100</v>
      </c>
      <c r="P1501" t="s">
        <v>2512</v>
      </c>
      <c r="Q1501" t="s">
        <v>4358</v>
      </c>
      <c r="R1501" t="s">
        <v>32</v>
      </c>
      <c r="S1501">
        <v>15</v>
      </c>
    </row>
    <row r="1502" spans="1:19" ht="41.4" x14ac:dyDescent="0.25">
      <c r="A1502" t="s">
        <v>4359</v>
      </c>
      <c r="B1502" t="s">
        <v>4360</v>
      </c>
      <c r="C1502" t="str">
        <f>HYPERLINK("https://www.ti.com.cn/product/cn/TLC271/samplebuy","订购和质量")</f>
        <v>订购和质量</v>
      </c>
      <c r="D1502" t="s">
        <v>25</v>
      </c>
      <c r="E1502">
        <v>1</v>
      </c>
      <c r="F1502">
        <v>3</v>
      </c>
      <c r="G1502">
        <v>16</v>
      </c>
      <c r="H1502">
        <v>2</v>
      </c>
      <c r="I1502">
        <v>3.6</v>
      </c>
      <c r="J1502" t="s">
        <v>127</v>
      </c>
      <c r="K1502">
        <v>10</v>
      </c>
      <c r="L1502" t="s">
        <v>87</v>
      </c>
      <c r="M1502">
        <v>0.67500000000000004</v>
      </c>
      <c r="N1502" s="1" t="s">
        <v>3587</v>
      </c>
      <c r="O1502" s="1" t="s">
        <v>4361</v>
      </c>
      <c r="P1502" t="s">
        <v>3887</v>
      </c>
      <c r="Q1502" t="s">
        <v>4362</v>
      </c>
      <c r="R1502" t="s">
        <v>32</v>
      </c>
      <c r="S1502">
        <v>1.8</v>
      </c>
    </row>
    <row r="1503" spans="1:19" ht="41.4" x14ac:dyDescent="0.25">
      <c r="A1503" t="s">
        <v>4363</v>
      </c>
      <c r="B1503" t="s">
        <v>4364</v>
      </c>
      <c r="C1503" t="str">
        <f>HYPERLINK("https://www.ti.com.cn/product/cn/TLC27M2/samplebuy","订购和质量")</f>
        <v>订购和质量</v>
      </c>
      <c r="D1503" t="s">
        <v>25</v>
      </c>
      <c r="E1503">
        <v>2</v>
      </c>
      <c r="F1503">
        <v>3</v>
      </c>
      <c r="G1503">
        <v>16</v>
      </c>
      <c r="H1503">
        <v>0.52500000000000002</v>
      </c>
      <c r="I1503">
        <v>0.46</v>
      </c>
      <c r="J1503" t="s">
        <v>127</v>
      </c>
      <c r="K1503">
        <v>10</v>
      </c>
      <c r="L1503" t="s">
        <v>32</v>
      </c>
      <c r="M1503">
        <v>0.105</v>
      </c>
      <c r="N1503" s="1" t="s">
        <v>3587</v>
      </c>
      <c r="O1503" s="1" t="s">
        <v>4365</v>
      </c>
      <c r="P1503" t="s">
        <v>3887</v>
      </c>
      <c r="Q1503" t="s">
        <v>4366</v>
      </c>
      <c r="R1503" t="s">
        <v>32</v>
      </c>
      <c r="S1503">
        <v>1.7</v>
      </c>
    </row>
    <row r="1504" spans="1:19" ht="27.6" x14ac:dyDescent="0.25">
      <c r="A1504" t="s">
        <v>4367</v>
      </c>
      <c r="B1504" t="s">
        <v>4368</v>
      </c>
      <c r="C1504" t="str">
        <f>HYPERLINK("https://www.ti.com.cn/product/cn/TLC27L2/samplebuy","订购和质量")</f>
        <v>订购和质量</v>
      </c>
      <c r="D1504" t="s">
        <v>25</v>
      </c>
      <c r="E1504">
        <v>2</v>
      </c>
      <c r="F1504">
        <v>3</v>
      </c>
      <c r="G1504">
        <v>16</v>
      </c>
      <c r="H1504">
        <v>8.5000000000000006E-2</v>
      </c>
      <c r="I1504">
        <v>0.03</v>
      </c>
      <c r="J1504" t="s">
        <v>127</v>
      </c>
      <c r="K1504">
        <v>10</v>
      </c>
      <c r="L1504" t="s">
        <v>32</v>
      </c>
      <c r="M1504">
        <v>0.01</v>
      </c>
      <c r="N1504" t="s">
        <v>38</v>
      </c>
      <c r="O1504" s="1" t="s">
        <v>2463</v>
      </c>
      <c r="P1504" t="s">
        <v>3887</v>
      </c>
      <c r="Q1504" t="s">
        <v>233</v>
      </c>
      <c r="R1504" t="s">
        <v>32</v>
      </c>
      <c r="S1504">
        <v>1.1000000000000001</v>
      </c>
    </row>
    <row r="1505" spans="1:19" ht="27.6" x14ac:dyDescent="0.25">
      <c r="A1505" t="s">
        <v>4369</v>
      </c>
      <c r="B1505" t="s">
        <v>4370</v>
      </c>
      <c r="C1505" t="str">
        <f>HYPERLINK("https://www.ti.com.cn/product/cn/TLC27M2A/samplebuy","订购和质量")</f>
        <v>订购和质量</v>
      </c>
      <c r="D1505" t="s">
        <v>25</v>
      </c>
      <c r="E1505">
        <v>2</v>
      </c>
      <c r="F1505">
        <v>3</v>
      </c>
      <c r="G1505">
        <v>16</v>
      </c>
      <c r="H1505">
        <v>0.52500000000000002</v>
      </c>
      <c r="I1505">
        <v>0.46</v>
      </c>
      <c r="J1505" t="s">
        <v>127</v>
      </c>
      <c r="K1505">
        <v>5</v>
      </c>
      <c r="L1505" t="s">
        <v>32</v>
      </c>
      <c r="M1505">
        <v>0.105</v>
      </c>
      <c r="N1505" t="s">
        <v>38</v>
      </c>
      <c r="O1505" s="1" t="s">
        <v>2463</v>
      </c>
      <c r="P1505" t="s">
        <v>1908</v>
      </c>
      <c r="Q1505" t="s">
        <v>352</v>
      </c>
      <c r="R1505" t="s">
        <v>32</v>
      </c>
      <c r="S1505">
        <v>1.7</v>
      </c>
    </row>
    <row r="1506" spans="1:19" ht="27.6" x14ac:dyDescent="0.25">
      <c r="A1506" t="s">
        <v>4371</v>
      </c>
      <c r="B1506" t="s">
        <v>4372</v>
      </c>
      <c r="C1506" t="str">
        <f>HYPERLINK("https://www.ti.com.cn/product/cn/TLC27L2B/samplebuy","订购和质量")</f>
        <v>订购和质量</v>
      </c>
      <c r="D1506" t="s">
        <v>25</v>
      </c>
      <c r="E1506">
        <v>2</v>
      </c>
      <c r="F1506">
        <v>3</v>
      </c>
      <c r="G1506">
        <v>16</v>
      </c>
      <c r="H1506">
        <v>8.5000000000000006E-2</v>
      </c>
      <c r="I1506">
        <v>0.03</v>
      </c>
      <c r="J1506" t="s">
        <v>127</v>
      </c>
      <c r="K1506">
        <v>2</v>
      </c>
      <c r="L1506" t="s">
        <v>32</v>
      </c>
      <c r="M1506">
        <v>0.01</v>
      </c>
      <c r="N1506" t="s">
        <v>38</v>
      </c>
      <c r="O1506" s="1" t="s">
        <v>2463</v>
      </c>
      <c r="P1506" t="s">
        <v>1908</v>
      </c>
      <c r="Q1506" t="s">
        <v>4246</v>
      </c>
      <c r="R1506" t="s">
        <v>32</v>
      </c>
      <c r="S1506">
        <v>1.1000000000000001</v>
      </c>
    </row>
    <row r="1507" spans="1:19" ht="27.6" x14ac:dyDescent="0.25">
      <c r="A1507" t="s">
        <v>4373</v>
      </c>
      <c r="B1507" t="s">
        <v>4374</v>
      </c>
      <c r="C1507" t="str">
        <f>HYPERLINK("https://www.ti.com.cn/product/cn/TLC27M4/samplebuy","订购和质量")</f>
        <v>订购和质量</v>
      </c>
      <c r="D1507" t="s">
        <v>25</v>
      </c>
      <c r="E1507">
        <v>4</v>
      </c>
      <c r="F1507">
        <v>3</v>
      </c>
      <c r="G1507">
        <v>16</v>
      </c>
      <c r="H1507">
        <v>0.52500000000000002</v>
      </c>
      <c r="I1507">
        <v>0.46</v>
      </c>
      <c r="J1507" t="s">
        <v>127</v>
      </c>
      <c r="K1507">
        <v>10</v>
      </c>
      <c r="L1507" t="s">
        <v>32</v>
      </c>
      <c r="M1507">
        <v>0.105</v>
      </c>
      <c r="N1507" t="s">
        <v>38</v>
      </c>
      <c r="O1507" s="1" t="s">
        <v>2463</v>
      </c>
      <c r="P1507" t="s">
        <v>2443</v>
      </c>
      <c r="Q1507" t="s">
        <v>4375</v>
      </c>
      <c r="R1507" t="s">
        <v>32</v>
      </c>
      <c r="S1507">
        <v>1.7</v>
      </c>
    </row>
    <row r="1508" spans="1:19" ht="27.6" x14ac:dyDescent="0.25">
      <c r="A1508" t="s">
        <v>4376</v>
      </c>
      <c r="B1508" t="s">
        <v>4377</v>
      </c>
      <c r="C1508" t="str">
        <f>HYPERLINK("https://www.ti.com.cn/product/cn/TLC27L4/samplebuy","订购和质量")</f>
        <v>订购和质量</v>
      </c>
      <c r="D1508" t="s">
        <v>25</v>
      </c>
      <c r="E1508">
        <v>4</v>
      </c>
      <c r="F1508">
        <v>3</v>
      </c>
      <c r="G1508">
        <v>16</v>
      </c>
      <c r="H1508">
        <v>8.5000000000000006E-2</v>
      </c>
      <c r="I1508">
        <v>0.03</v>
      </c>
      <c r="J1508" t="s">
        <v>127</v>
      </c>
      <c r="K1508">
        <v>10</v>
      </c>
      <c r="L1508" t="s">
        <v>32</v>
      </c>
      <c r="M1508">
        <v>0.01</v>
      </c>
      <c r="N1508" t="s">
        <v>38</v>
      </c>
      <c r="O1508" s="1" t="s">
        <v>2463</v>
      </c>
      <c r="P1508" t="s">
        <v>2443</v>
      </c>
      <c r="Q1508" t="s">
        <v>2975</v>
      </c>
      <c r="R1508" t="s">
        <v>32</v>
      </c>
      <c r="S1508">
        <v>1.1000000000000001</v>
      </c>
    </row>
    <row r="1509" spans="1:19" ht="27.6" x14ac:dyDescent="0.25">
      <c r="A1509" t="s">
        <v>4378</v>
      </c>
      <c r="B1509" t="s">
        <v>4379</v>
      </c>
      <c r="C1509" t="str">
        <f>HYPERLINK("https://www.ti.com.cn/product/cn/TLC27M4A/samplebuy","订购和质量")</f>
        <v>订购和质量</v>
      </c>
      <c r="D1509" t="s">
        <v>25</v>
      </c>
      <c r="E1509">
        <v>4</v>
      </c>
      <c r="F1509">
        <v>3</v>
      </c>
      <c r="G1509">
        <v>16</v>
      </c>
      <c r="H1509">
        <v>0.52500000000000002</v>
      </c>
      <c r="I1509">
        <v>0.46</v>
      </c>
      <c r="J1509" t="s">
        <v>127</v>
      </c>
      <c r="K1509">
        <v>5</v>
      </c>
      <c r="L1509" t="s">
        <v>32</v>
      </c>
      <c r="M1509">
        <v>0.105</v>
      </c>
      <c r="N1509" t="s">
        <v>38</v>
      </c>
      <c r="O1509" s="1" t="s">
        <v>2463</v>
      </c>
      <c r="P1509" t="s">
        <v>2265</v>
      </c>
      <c r="Q1509" t="s">
        <v>4380</v>
      </c>
      <c r="R1509" t="s">
        <v>32</v>
      </c>
      <c r="S1509">
        <v>1.7</v>
      </c>
    </row>
    <row r="1510" spans="1:19" ht="27.6" x14ac:dyDescent="0.25">
      <c r="A1510" t="s">
        <v>4381</v>
      </c>
      <c r="B1510" t="s">
        <v>4382</v>
      </c>
      <c r="C1510" t="str">
        <f>HYPERLINK("https://www.ti.com.cn/product/cn/TLC272/samplebuy","订购和质量")</f>
        <v>订购和质量</v>
      </c>
      <c r="D1510" t="s">
        <v>25</v>
      </c>
      <c r="E1510">
        <v>2</v>
      </c>
      <c r="F1510">
        <v>3</v>
      </c>
      <c r="G1510">
        <v>16</v>
      </c>
      <c r="H1510">
        <v>2</v>
      </c>
      <c r="I1510">
        <v>3.6</v>
      </c>
      <c r="J1510" t="s">
        <v>127</v>
      </c>
      <c r="K1510">
        <v>10</v>
      </c>
      <c r="L1510" t="s">
        <v>32</v>
      </c>
      <c r="M1510">
        <v>0.7</v>
      </c>
      <c r="N1510" t="s">
        <v>38</v>
      </c>
      <c r="O1510" s="1" t="s">
        <v>2463</v>
      </c>
      <c r="P1510" t="s">
        <v>3887</v>
      </c>
      <c r="Q1510" t="s">
        <v>4383</v>
      </c>
      <c r="R1510" t="s">
        <v>32</v>
      </c>
      <c r="S1510">
        <v>1.8</v>
      </c>
    </row>
    <row r="1511" spans="1:19" ht="27.6" x14ac:dyDescent="0.25">
      <c r="A1511" t="s">
        <v>4384</v>
      </c>
      <c r="B1511" t="s">
        <v>4385</v>
      </c>
      <c r="C1511" t="str">
        <f>HYPERLINK("https://www.ti.com.cn/product/cn/TLC272A/samplebuy","订购和质量")</f>
        <v>订购和质量</v>
      </c>
      <c r="D1511" t="s">
        <v>25</v>
      </c>
      <c r="E1511">
        <v>2</v>
      </c>
      <c r="F1511">
        <v>3</v>
      </c>
      <c r="G1511">
        <v>16</v>
      </c>
      <c r="H1511">
        <v>2</v>
      </c>
      <c r="I1511">
        <v>3.6</v>
      </c>
      <c r="J1511" t="s">
        <v>127</v>
      </c>
      <c r="K1511">
        <v>5</v>
      </c>
      <c r="L1511" t="s">
        <v>32</v>
      </c>
      <c r="M1511">
        <v>0.7</v>
      </c>
      <c r="N1511" t="s">
        <v>38</v>
      </c>
      <c r="O1511" s="1" t="s">
        <v>2463</v>
      </c>
      <c r="P1511" t="s">
        <v>1908</v>
      </c>
      <c r="Q1511" t="s">
        <v>962</v>
      </c>
      <c r="R1511" t="s">
        <v>32</v>
      </c>
      <c r="S1511">
        <v>1.8</v>
      </c>
    </row>
    <row r="1512" spans="1:19" ht="27.6" x14ac:dyDescent="0.25">
      <c r="A1512" t="s">
        <v>4386</v>
      </c>
      <c r="B1512" t="s">
        <v>4387</v>
      </c>
      <c r="C1512" t="str">
        <f>HYPERLINK("https://www.ti.com.cn/product/cn/TLC27L4B/samplebuy","订购和质量")</f>
        <v>订购和质量</v>
      </c>
      <c r="D1512" t="s">
        <v>25</v>
      </c>
      <c r="E1512">
        <v>4</v>
      </c>
      <c r="F1512">
        <v>3</v>
      </c>
      <c r="G1512">
        <v>16</v>
      </c>
      <c r="H1512">
        <v>8.5000000000000006E-2</v>
      </c>
      <c r="I1512">
        <v>0.03</v>
      </c>
      <c r="J1512" t="s">
        <v>127</v>
      </c>
      <c r="K1512">
        <v>2</v>
      </c>
      <c r="L1512" t="s">
        <v>32</v>
      </c>
      <c r="M1512">
        <v>0.01</v>
      </c>
      <c r="N1512" t="s">
        <v>38</v>
      </c>
      <c r="O1512" s="1" t="s">
        <v>2463</v>
      </c>
      <c r="P1512" t="s">
        <v>2265</v>
      </c>
      <c r="Q1512" t="s">
        <v>3001</v>
      </c>
      <c r="R1512" t="s">
        <v>32</v>
      </c>
      <c r="S1512">
        <v>1.1000000000000001</v>
      </c>
    </row>
    <row r="1513" spans="1:19" ht="27.6" x14ac:dyDescent="0.25">
      <c r="A1513" t="s">
        <v>4388</v>
      </c>
      <c r="B1513" t="s">
        <v>4389</v>
      </c>
      <c r="C1513" t="str">
        <f>HYPERLINK("https://www.ti.com.cn/product/cn/TLC272B/samplebuy","订购和质量")</f>
        <v>订购和质量</v>
      </c>
      <c r="D1513" t="s">
        <v>25</v>
      </c>
      <c r="E1513">
        <v>2</v>
      </c>
      <c r="F1513">
        <v>3</v>
      </c>
      <c r="G1513">
        <v>16</v>
      </c>
      <c r="H1513">
        <v>2</v>
      </c>
      <c r="I1513">
        <v>3.6</v>
      </c>
      <c r="J1513" t="s">
        <v>127</v>
      </c>
      <c r="K1513">
        <v>2</v>
      </c>
      <c r="L1513" t="s">
        <v>32</v>
      </c>
      <c r="M1513">
        <v>0.7</v>
      </c>
      <c r="N1513" t="s">
        <v>38</v>
      </c>
      <c r="O1513" s="1" t="s">
        <v>2463</v>
      </c>
      <c r="P1513" t="s">
        <v>2241</v>
      </c>
      <c r="Q1513" t="s">
        <v>1136</v>
      </c>
      <c r="R1513" t="s">
        <v>32</v>
      </c>
      <c r="S1513">
        <v>1.8</v>
      </c>
    </row>
    <row r="1514" spans="1:19" ht="27.6" x14ac:dyDescent="0.25">
      <c r="A1514" t="s">
        <v>4390</v>
      </c>
      <c r="B1514" t="s">
        <v>4391</v>
      </c>
      <c r="C1514" t="str">
        <f>HYPERLINK("https://www.ti.com.cn/product/cn/TLC27M4B/samplebuy","订购和质量")</f>
        <v>订购和质量</v>
      </c>
      <c r="D1514" t="s">
        <v>25</v>
      </c>
      <c r="E1514">
        <v>4</v>
      </c>
      <c r="F1514">
        <v>3</v>
      </c>
      <c r="G1514">
        <v>16</v>
      </c>
      <c r="H1514">
        <v>0.52500000000000002</v>
      </c>
      <c r="I1514">
        <v>0.46</v>
      </c>
      <c r="J1514" t="s">
        <v>127</v>
      </c>
      <c r="K1514">
        <v>2</v>
      </c>
      <c r="L1514" t="s">
        <v>32</v>
      </c>
      <c r="M1514">
        <v>0.105</v>
      </c>
      <c r="N1514" t="s">
        <v>38</v>
      </c>
      <c r="O1514" s="1" t="s">
        <v>2463</v>
      </c>
      <c r="P1514" t="s">
        <v>2265</v>
      </c>
      <c r="Q1514" t="s">
        <v>815</v>
      </c>
      <c r="R1514" t="s">
        <v>32</v>
      </c>
      <c r="S1514">
        <v>1.7</v>
      </c>
    </row>
    <row r="1515" spans="1:19" ht="41.4" x14ac:dyDescent="0.25">
      <c r="A1515" t="s">
        <v>4392</v>
      </c>
      <c r="B1515" t="s">
        <v>4393</v>
      </c>
      <c r="C1515" t="str">
        <f>HYPERLINK("https://www.ti.com.cn/product/cn/TLC274/samplebuy","订购和质量")</f>
        <v>订购和质量</v>
      </c>
      <c r="D1515" t="s">
        <v>25</v>
      </c>
      <c r="E1515">
        <v>4</v>
      </c>
      <c r="F1515">
        <v>3</v>
      </c>
      <c r="G1515">
        <v>16</v>
      </c>
      <c r="H1515">
        <v>2</v>
      </c>
      <c r="I1515">
        <v>3.6</v>
      </c>
      <c r="J1515" t="s">
        <v>127</v>
      </c>
      <c r="K1515">
        <v>10</v>
      </c>
      <c r="L1515" t="s">
        <v>32</v>
      </c>
      <c r="M1515">
        <v>0.67500000000000004</v>
      </c>
      <c r="N1515" s="1" t="s">
        <v>3587</v>
      </c>
      <c r="O1515" s="1" t="s">
        <v>4365</v>
      </c>
      <c r="P1515" t="s">
        <v>2260</v>
      </c>
      <c r="Q1515" t="s">
        <v>2818</v>
      </c>
      <c r="R1515" t="s">
        <v>32</v>
      </c>
      <c r="S1515">
        <v>1.8</v>
      </c>
    </row>
    <row r="1516" spans="1:19" ht="27.6" x14ac:dyDescent="0.25">
      <c r="A1516" t="s">
        <v>4394</v>
      </c>
      <c r="B1516" t="s">
        <v>4395</v>
      </c>
      <c r="C1516" t="str">
        <f>HYPERLINK("https://www.ti.com.cn/product/cn/TLC274A/samplebuy","订购和质量")</f>
        <v>订购和质量</v>
      </c>
      <c r="D1516" t="s">
        <v>25</v>
      </c>
      <c r="E1516">
        <v>4</v>
      </c>
      <c r="F1516">
        <v>3</v>
      </c>
      <c r="G1516">
        <v>16</v>
      </c>
      <c r="H1516">
        <v>2</v>
      </c>
      <c r="I1516">
        <v>3.6</v>
      </c>
      <c r="J1516" t="s">
        <v>127</v>
      </c>
      <c r="K1516">
        <v>5</v>
      </c>
      <c r="L1516" t="s">
        <v>32</v>
      </c>
      <c r="M1516">
        <v>0.67500000000000004</v>
      </c>
      <c r="N1516" t="s">
        <v>38</v>
      </c>
      <c r="O1516" s="1" t="s">
        <v>2463</v>
      </c>
      <c r="P1516" t="s">
        <v>2265</v>
      </c>
      <c r="Q1516" t="s">
        <v>1012</v>
      </c>
      <c r="R1516" t="s">
        <v>32</v>
      </c>
      <c r="S1516">
        <v>1.8</v>
      </c>
    </row>
    <row r="1517" spans="1:19" ht="27.6" x14ac:dyDescent="0.25">
      <c r="A1517" t="s">
        <v>4396</v>
      </c>
      <c r="B1517" t="s">
        <v>4397</v>
      </c>
      <c r="C1517" t="str">
        <f>HYPERLINK("https://www.ti.com.cn/product/cn/TLC274B/samplebuy","订购和质量")</f>
        <v>订购和质量</v>
      </c>
      <c r="D1517" t="s">
        <v>25</v>
      </c>
      <c r="E1517">
        <v>4</v>
      </c>
      <c r="F1517">
        <v>3</v>
      </c>
      <c r="G1517">
        <v>16</v>
      </c>
      <c r="H1517">
        <v>2</v>
      </c>
      <c r="I1517">
        <v>3.6</v>
      </c>
      <c r="J1517" t="s">
        <v>127</v>
      </c>
      <c r="K1517">
        <v>2</v>
      </c>
      <c r="L1517" t="s">
        <v>32</v>
      </c>
      <c r="M1517">
        <v>6.7500000000000004E-2</v>
      </c>
      <c r="N1517" t="s">
        <v>38</v>
      </c>
      <c r="O1517" s="1" t="s">
        <v>2463</v>
      </c>
      <c r="P1517" t="s">
        <v>4034</v>
      </c>
      <c r="Q1517" t="s">
        <v>1200</v>
      </c>
      <c r="R1517" t="s">
        <v>32</v>
      </c>
      <c r="S1517">
        <v>1.8</v>
      </c>
    </row>
    <row r="1518" spans="1:19" hidden="1" x14ac:dyDescent="0.25">
      <c r="A1518" t="s">
        <v>4398</v>
      </c>
      <c r="B1518" t="s">
        <v>3217</v>
      </c>
      <c r="C1518" t="str">
        <f>HYPERLINK("https://www.ti.com.cn/product/cn/TLE2141AM/samplebuy","订购和质量")</f>
        <v>订购和质量</v>
      </c>
      <c r="D1518" t="s">
        <v>56</v>
      </c>
      <c r="E1518">
        <v>1</v>
      </c>
      <c r="F1518">
        <v>4</v>
      </c>
      <c r="G1518">
        <v>44</v>
      </c>
      <c r="H1518">
        <v>6</v>
      </c>
      <c r="I1518">
        <v>45</v>
      </c>
      <c r="J1518" t="s">
        <v>127</v>
      </c>
      <c r="K1518">
        <v>1</v>
      </c>
      <c r="L1518" t="s">
        <v>1152</v>
      </c>
      <c r="M1518">
        <v>3.4</v>
      </c>
      <c r="N1518" t="s">
        <v>1108</v>
      </c>
      <c r="O1518" t="s">
        <v>100</v>
      </c>
      <c r="P1518" t="s">
        <v>2531</v>
      </c>
      <c r="Q1518" t="s">
        <v>3218</v>
      </c>
      <c r="R1518" t="s">
        <v>32</v>
      </c>
      <c r="S1518">
        <v>1.7</v>
      </c>
    </row>
    <row r="1519" spans="1:19" x14ac:dyDescent="0.25">
      <c r="A1519" t="s">
        <v>4399</v>
      </c>
      <c r="B1519" t="s">
        <v>3279</v>
      </c>
      <c r="C1519" t="str">
        <f>HYPERLINK("https://www.ti.com.cn/product/cn/TLE2144M/samplebuy","订购和质量")</f>
        <v>订购和质量</v>
      </c>
      <c r="D1519" t="s">
        <v>25</v>
      </c>
      <c r="E1519">
        <v>4</v>
      </c>
      <c r="F1519">
        <v>4</v>
      </c>
      <c r="G1519">
        <v>44</v>
      </c>
      <c r="H1519">
        <v>6</v>
      </c>
      <c r="I1519">
        <v>45</v>
      </c>
      <c r="J1519" t="s">
        <v>127</v>
      </c>
      <c r="K1519">
        <v>2.4</v>
      </c>
      <c r="L1519" t="s">
        <v>1152</v>
      </c>
      <c r="M1519">
        <v>3.45</v>
      </c>
      <c r="N1519" t="s">
        <v>1108</v>
      </c>
      <c r="O1519" t="s">
        <v>100</v>
      </c>
      <c r="P1519" t="s">
        <v>3209</v>
      </c>
      <c r="Q1519" t="s">
        <v>4400</v>
      </c>
      <c r="R1519" t="s">
        <v>32</v>
      </c>
      <c r="S1519">
        <v>1.7</v>
      </c>
    </row>
    <row r="1520" spans="1:19" hidden="1" x14ac:dyDescent="0.25">
      <c r="A1520" t="s">
        <v>4401</v>
      </c>
      <c r="B1520" t="s">
        <v>4402</v>
      </c>
      <c r="C1520" t="str">
        <f>HYPERLINK("https://www.ti.com.cn/product/cn/LT1014A/samplebuy","订购和质量")</f>
        <v>订购和质量</v>
      </c>
      <c r="D1520" t="s">
        <v>56</v>
      </c>
      <c r="E1520">
        <v>4</v>
      </c>
      <c r="F1520">
        <v>5</v>
      </c>
      <c r="G1520">
        <v>44</v>
      </c>
      <c r="H1520">
        <v>0.7</v>
      </c>
      <c r="I1520">
        <v>0.4</v>
      </c>
      <c r="J1520" t="s">
        <v>127</v>
      </c>
      <c r="K1520">
        <v>0.8</v>
      </c>
      <c r="L1520" t="s">
        <v>32</v>
      </c>
      <c r="M1520">
        <v>0.35</v>
      </c>
      <c r="N1520" t="s">
        <v>1108</v>
      </c>
      <c r="O1520" t="s">
        <v>100</v>
      </c>
      <c r="P1520" t="s">
        <v>3209</v>
      </c>
      <c r="Q1520" t="s">
        <v>4403</v>
      </c>
      <c r="R1520" t="s">
        <v>32</v>
      </c>
      <c r="S1520">
        <v>0.7</v>
      </c>
    </row>
    <row r="1521" spans="1:19" ht="27.6" hidden="1" x14ac:dyDescent="0.25">
      <c r="A1521" t="s">
        <v>4404</v>
      </c>
      <c r="B1521" t="s">
        <v>4405</v>
      </c>
      <c r="C1521" t="str">
        <f>HYPERLINK("https://www.ti.com.cn/product/cn/ICL7652/samplebuy","订购和质量")</f>
        <v>订购和质量</v>
      </c>
      <c r="D1521" t="s">
        <v>56</v>
      </c>
      <c r="E1521">
        <v>1</v>
      </c>
      <c r="F1521">
        <v>7</v>
      </c>
      <c r="G1521">
        <v>36</v>
      </c>
      <c r="H1521">
        <v>1.9</v>
      </c>
      <c r="I1521">
        <v>2.8</v>
      </c>
      <c r="J1521" s="1" t="s">
        <v>44</v>
      </c>
      <c r="K1521">
        <v>5.0000000000000001E-3</v>
      </c>
      <c r="L1521" t="s">
        <v>197</v>
      </c>
      <c r="M1521">
        <v>1.5</v>
      </c>
      <c r="N1521" t="s">
        <v>38</v>
      </c>
      <c r="O1521" t="s">
        <v>2113</v>
      </c>
      <c r="P1521" t="s">
        <v>3807</v>
      </c>
      <c r="Q1521" t="s">
        <v>4144</v>
      </c>
      <c r="R1521" t="s">
        <v>32</v>
      </c>
      <c r="S1521">
        <v>3.0000000000000001E-3</v>
      </c>
    </row>
    <row r="1522" spans="1:19" hidden="1" x14ac:dyDescent="0.25">
      <c r="A1522" t="s">
        <v>4406</v>
      </c>
      <c r="B1522" t="s">
        <v>3921</v>
      </c>
      <c r="C1522" t="str">
        <f>HYPERLINK("https://www.ti.com.cn/product/cn/OP07/samplebuy","订购和质量")</f>
        <v>订购和质量</v>
      </c>
      <c r="D1522" t="s">
        <v>56</v>
      </c>
      <c r="E1522">
        <v>1</v>
      </c>
      <c r="F1522">
        <v>5</v>
      </c>
      <c r="G1522">
        <v>44</v>
      </c>
      <c r="H1522">
        <v>0.6</v>
      </c>
      <c r="I1522">
        <v>0.3</v>
      </c>
      <c r="J1522" t="s">
        <v>36</v>
      </c>
      <c r="K1522" t="s">
        <v>32</v>
      </c>
      <c r="L1522" t="s">
        <v>32</v>
      </c>
      <c r="M1522">
        <v>2.7</v>
      </c>
      <c r="N1522" t="s">
        <v>38</v>
      </c>
      <c r="O1522" t="s">
        <v>32</v>
      </c>
      <c r="P1522" t="s">
        <v>32</v>
      </c>
      <c r="Q1522" t="s">
        <v>32</v>
      </c>
      <c r="R1522" t="s">
        <v>32</v>
      </c>
      <c r="S1522">
        <v>0.5</v>
      </c>
    </row>
  </sheetData>
  <autoFilter ref="D8:D1522" xr:uid="{00000000-0009-0000-0000-000000000000}">
    <filterColumn colId="0">
      <filters>
        <filter val="通用运算放大器"/>
        <filter val="通用运算放大器,_x000a_音频运算放大器"/>
        <filter val="音频运算放大器"/>
      </filters>
    </filterColumn>
  </autoFilter>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parametric-data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Rong Bai</dc:creator>
  <cp:lastModifiedBy>Rong Bai</cp:lastModifiedBy>
  <dcterms:created xsi:type="dcterms:W3CDTF">2023-02-07T08:02:25Z</dcterms:created>
  <dcterms:modified xsi:type="dcterms:W3CDTF">2023-02-17T12:19:39Z</dcterms:modified>
</cp:coreProperties>
</file>