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oth05-mgr2\Desktop\Arquivos de Exercícios\Capítulo 4\"/>
    </mc:Choice>
  </mc:AlternateContent>
  <xr:revisionPtr revIDLastSave="0" documentId="13_ncr:1_{8F4C6348-9524-4732-A02B-12281136B63E}" xr6:coauthVersionLast="36" xr6:coauthVersionMax="38" xr10:uidLastSave="{00000000-0000-0000-0000-000000000000}"/>
  <bookViews>
    <workbookView xWindow="0" yWindow="0" windowWidth="14370" windowHeight="4530" xr2:uid="{00000000-000D-0000-FFFF-FFFF00000000}"/>
  </bookViews>
  <sheets>
    <sheet name="População por Ano" sheetId="1" r:id="rId1"/>
    <sheet name="Estados e Regiões" sheetId="2" r:id="rId2"/>
  </sheets>
  <calcPr calcId="191029"/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M8" i="1"/>
  <c r="D17" i="1"/>
  <c r="E17" i="1"/>
  <c r="F17" i="1"/>
  <c r="G17" i="1"/>
  <c r="H17" i="1"/>
  <c r="I17" i="1"/>
  <c r="J17" i="1"/>
  <c r="M17" i="1"/>
  <c r="D28" i="1"/>
  <c r="E28" i="1"/>
  <c r="F28" i="1"/>
  <c r="G28" i="1"/>
  <c r="H28" i="1"/>
  <c r="I28" i="1"/>
  <c r="J28" i="1"/>
  <c r="M28" i="1"/>
  <c r="D34" i="1"/>
  <c r="E34" i="1"/>
  <c r="F34" i="1"/>
  <c r="G34" i="1"/>
  <c r="H34" i="1"/>
  <c r="I34" i="1"/>
  <c r="J34" i="1"/>
  <c r="M34" i="1"/>
  <c r="D39" i="1"/>
  <c r="E39" i="1"/>
  <c r="F39" i="1"/>
  <c r="G39" i="1"/>
  <c r="H39" i="1"/>
  <c r="I39" i="1"/>
  <c r="J39" i="1"/>
  <c r="M39" i="1"/>
  <c r="G6" i="1" l="1"/>
  <c r="I6" i="1"/>
  <c r="J6" i="1"/>
  <c r="D6" i="1"/>
  <c r="M6" i="1"/>
  <c r="E6" i="1"/>
  <c r="F6" i="1"/>
  <c r="H6" i="1"/>
</calcChain>
</file>

<file path=xl/sharedStrings.xml><?xml version="1.0" encoding="utf-8"?>
<sst xmlns="http://schemas.openxmlformats.org/spreadsheetml/2006/main" count="106" uniqueCount="73">
  <si>
    <t>Unidades da Federação</t>
  </si>
  <si>
    <t>Brasil</t>
  </si>
  <si>
    <t>Região Norte</t>
  </si>
  <si>
    <t>Rondônia</t>
  </si>
  <si>
    <t>Acre</t>
  </si>
  <si>
    <t>Amazonas</t>
  </si>
  <si>
    <t>Roraima</t>
  </si>
  <si>
    <t>Pará</t>
  </si>
  <si>
    <t>Amapá</t>
  </si>
  <si>
    <t>Tocantins</t>
  </si>
  <si>
    <t>Região 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</si>
  <si>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</si>
  <si>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</si>
  <si>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</si>
  <si>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</si>
  <si>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</si>
  <si>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</si>
  <si>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</si>
  <si>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</si>
  <si>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</si>
  <si>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Região Sudeste</t>
  </si>
  <si>
    <t>Minas Gerais</t>
  </si>
  <si>
    <t>Espírito Santo</t>
  </si>
  <si>
    <t>Rio de Janeiro</t>
  </si>
  <si>
    <t>São Paulo</t>
  </si>
  <si>
    <t>Região Sul</t>
  </si>
  <si>
    <t>Paraná</t>
  </si>
  <si>
    <t>Santa Catarina</t>
  </si>
  <si>
    <t>Rio Grande do Sul</t>
  </si>
  <si>
    <t>Região Centro-Oeste</t>
  </si>
  <si>
    <t>Mato Grosso do Sul</t>
  </si>
  <si>
    <t>Mato Grosso</t>
  </si>
  <si>
    <t>Goiás</t>
  </si>
  <si>
    <t>Distrito Federal</t>
  </si>
  <si>
    <t>População residente enviada ao Tribunal de Contas da União</t>
  </si>
  <si>
    <t>Estado</t>
  </si>
  <si>
    <t>Sigla</t>
  </si>
  <si>
    <t>Região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</si>
  <si>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</si>
  <si>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</si>
  <si>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</si>
  <si>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</si>
  <si>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</si>
  <si>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</si>
  <si>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</si>
  <si>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</si>
  <si>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</si>
  <si>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</si>
  <si>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</si>
  <si>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</si>
  <si>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</si>
  <si>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</si>
  <si>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</si>
  <si>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</si>
  <si>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</si>
  <si>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</si>
  <si>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</si>
  <si>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</si>
  <si>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</si>
  <si>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</si>
  <si>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</si>
  <si>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</si>
  <si>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</si>
  <si>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</si>
  <si>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</si>
  <si>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Publicação</t>
  </si>
  <si>
    <t>3.264.531 (*)</t>
  </si>
  <si>
    <t>9.075.649 (*)</t>
  </si>
  <si>
    <t>9.496.294 (**)</t>
  </si>
  <si>
    <t>3.322.820 (**)</t>
  </si>
  <si>
    <t>6.921.161 (***)</t>
  </si>
  <si>
    <t>2.974.703 (***)</t>
  </si>
  <si>
    <t>Brasil, Grandes Regiões e Unidades da Federação - 2001-2018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</si>
</sst>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-416]&quot; &quot;#,##0.00;[Red]&quot;-&quot;[$R$-416]&quot; &quot;#,##0.00"/>
    <numFmt numFmtId="165" formatCode="_(* #,##0.00_);_(* \(#,##0.00\);_(* &quot;-&quot;??_);_(@_)"/>
  </numFmts>
  <fonts count="33" x14ac:knownFonts="1">
    <font>
      <sz val="11"/>
      <color indexed="8"/>
      <name val="Calibri"/>
      <family val="2"/>
      <charset val="1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indexed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10"/>
      <name val="Calibri"/>
      <family val="2"/>
    </font>
    <font>
      <sz val="10"/>
      <name val="Bookman Old Style"/>
      <family val="1"/>
    </font>
    <font>
      <sz val="10"/>
      <name val="Arial"/>
      <family val="2"/>
    </font>
    <font>
      <b/>
      <sz val="11"/>
      <color indexed="8"/>
      <name val="Arial"/>
      <family val="2"/>
    </font>
    <font>
      <b/>
      <i/>
      <sz val="16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42"/>
      </patternFill>
    </fill>
    <fill>
      <patternFill patternType="solid">
        <fgColor indexed="9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4">
    <xf numFmtId="0" fontId="0" fillId="0" borderId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4" fillId="6" borderId="0" applyNumberFormat="0" applyBorder="0" applyAlignment="0" applyProtection="0"/>
    <xf numFmtId="0" fontId="5" fillId="9" borderId="1" applyNumberFormat="0" applyAlignment="0" applyProtection="0"/>
    <xf numFmtId="0" fontId="6" fillId="19" borderId="2" applyNumberFormat="0" applyAlignment="0" applyProtection="0"/>
    <xf numFmtId="0" fontId="7" fillId="0" borderId="3" applyNumberFormat="0" applyFill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17" borderId="0" applyNumberFormat="0" applyBorder="0" applyAlignment="0" applyProtection="0"/>
    <xf numFmtId="0" fontId="3" fillId="15" borderId="0" applyNumberFormat="0" applyBorder="0" applyAlignment="0" applyProtection="0"/>
    <xf numFmtId="0" fontId="3" fillId="23" borderId="0" applyNumberFormat="0" applyBorder="0" applyAlignment="0" applyProtection="0"/>
    <xf numFmtId="0" fontId="8" fillId="3" borderId="1" applyNumberFormat="0" applyAlignment="0" applyProtection="0"/>
    <xf numFmtId="0" fontId="22" fillId="24" borderId="0"/>
    <xf numFmtId="0" fontId="23" fillId="0" borderId="0">
      <alignment horizontal="center"/>
    </xf>
    <xf numFmtId="0" fontId="23" fillId="0" borderId="0">
      <alignment horizontal="center" textRotation="90"/>
    </xf>
    <xf numFmtId="0" fontId="9" fillId="4" borderId="0" applyNumberFormat="0" applyBorder="0" applyAlignment="0" applyProtection="0"/>
    <xf numFmtId="0" fontId="10" fillId="12" borderId="0" applyNumberFormat="0" applyBorder="0" applyAlignment="0" applyProtection="0"/>
    <xf numFmtId="0" fontId="21" fillId="0" borderId="0"/>
    <xf numFmtId="0" fontId="20" fillId="0" borderId="0"/>
    <xf numFmtId="0" fontId="20" fillId="0" borderId="0"/>
    <xf numFmtId="0" fontId="2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0" fillId="0" borderId="0"/>
    <xf numFmtId="0" fontId="30" fillId="0" borderId="0"/>
    <xf numFmtId="0" fontId="20" fillId="0" borderId="0"/>
    <xf numFmtId="0" fontId="21" fillId="5" borderId="4" applyNumberFormat="0" applyFont="0" applyAlignment="0" applyProtection="0"/>
    <xf numFmtId="9" fontId="21" fillId="0" borderId="0" applyFill="0" applyBorder="0" applyAlignment="0" applyProtection="0"/>
    <xf numFmtId="9" fontId="2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4" fillId="0" borderId="0"/>
    <xf numFmtId="164" fontId="24" fillId="0" borderId="0"/>
    <xf numFmtId="0" fontId="11" fillId="9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4" fillId="0" borderId="9" applyNumberFormat="0" applyFill="0" applyAlignment="0" applyProtection="0"/>
    <xf numFmtId="165" fontId="20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15" fillId="0" borderId="0" xfId="0" applyFont="1"/>
    <xf numFmtId="0" fontId="16" fillId="0" borderId="0" xfId="0" applyFont="1"/>
    <xf numFmtId="0" fontId="1" fillId="0" borderId="0" xfId="0" applyFont="1" applyBorder="1" applyAlignment="1">
      <alignment horizontal="center"/>
    </xf>
    <xf numFmtId="3" fontId="15" fillId="0" borderId="0" xfId="0" applyNumberFormat="1" applyFont="1" applyBorder="1"/>
    <xf numFmtId="3" fontId="17" fillId="0" borderId="0" xfId="0" applyNumberFormat="1" applyFont="1" applyFill="1" applyBorder="1"/>
    <xf numFmtId="0" fontId="18" fillId="25" borderId="0" xfId="0" applyFont="1" applyFill="1" applyBorder="1" applyAlignment="1">
      <alignment vertical="center"/>
    </xf>
    <xf numFmtId="0" fontId="17" fillId="26" borderId="0" xfId="0" applyFont="1" applyFill="1" applyBorder="1" applyAlignment="1">
      <alignment vertical="center"/>
    </xf>
    <xf numFmtId="3" fontId="15" fillId="0" borderId="10" xfId="0" applyNumberFormat="1" applyFont="1" applyBorder="1"/>
    <xf numFmtId="3" fontId="17" fillId="0" borderId="10" xfId="0" applyNumberFormat="1" applyFont="1" applyFill="1" applyBorder="1"/>
    <xf numFmtId="0" fontId="19" fillId="0" borderId="0" xfId="0" applyFont="1"/>
    <xf numFmtId="0" fontId="17" fillId="0" borderId="0" xfId="0" applyFont="1"/>
    <xf numFmtId="3" fontId="17" fillId="0" borderId="0" xfId="0" applyNumberFormat="1" applyFont="1" applyBorder="1"/>
    <xf numFmtId="3" fontId="17" fillId="0" borderId="10" xfId="0" applyNumberFormat="1" applyFont="1" applyBorder="1"/>
    <xf numFmtId="3" fontId="29" fillId="0" borderId="0" xfId="0" applyNumberFormat="1" applyFont="1" applyBorder="1"/>
    <xf numFmtId="3" fontId="18" fillId="0" borderId="0" xfId="0" applyNumberFormat="1" applyFont="1" applyFill="1" applyBorder="1"/>
    <xf numFmtId="3" fontId="18" fillId="0" borderId="0" xfId="0" applyNumberFormat="1" applyFont="1" applyBorder="1"/>
    <xf numFmtId="3" fontId="1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0" fontId="15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0" xfId="0" applyFont="1" applyBorder="1"/>
    <xf numFmtId="0" fontId="16" fillId="0" borderId="0" xfId="0" applyFont="1" applyBorder="1"/>
    <xf numFmtId="3" fontId="15" fillId="0" borderId="10" xfId="0" applyNumberFormat="1" applyFont="1" applyBorder="1" applyAlignment="1">
      <alignment horizontal="right"/>
    </xf>
    <xf numFmtId="14" fontId="18" fillId="25" borderId="0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/>
    <xf numFmtId="0" fontId="15" fillId="0" borderId="18" xfId="0" applyFont="1" applyBorder="1" applyAlignment="1">
      <alignment horizontal="center"/>
    </xf>
    <xf numFmtId="0" fontId="15" fillId="0" borderId="11" xfId="0" applyFont="1" applyBorder="1"/>
    <xf numFmtId="0" fontId="18" fillId="25" borderId="11" xfId="0" applyFont="1" applyFill="1" applyBorder="1" applyAlignment="1">
      <alignment horizontal="center" vertical="center"/>
    </xf>
    <xf numFmtId="0" fontId="18" fillId="25" borderId="11" xfId="0" applyFont="1" applyFill="1" applyBorder="1" applyAlignment="1">
      <alignment vertical="center"/>
    </xf>
    <xf numFmtId="0" fontId="17" fillId="26" borderId="11" xfId="0" applyFont="1" applyFill="1" applyBorder="1" applyAlignment="1">
      <alignment vertical="center"/>
    </xf>
    <xf numFmtId="0" fontId="17" fillId="26" borderId="19" xfId="0" applyFont="1" applyFill="1" applyBorder="1" applyAlignment="1">
      <alignment vertical="center"/>
    </xf>
    <xf numFmtId="0" fontId="17" fillId="26" borderId="20" xfId="0" applyFont="1" applyFill="1" applyBorder="1" applyAlignment="1">
      <alignment vertical="center"/>
    </xf>
    <xf numFmtId="14" fontId="18" fillId="25" borderId="20" xfId="0" applyNumberFormat="1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/>
    </xf>
    <xf numFmtId="0" fontId="18" fillId="25" borderId="0" xfId="0" applyFont="1" applyFill="1" applyBorder="1" applyAlignment="1">
      <alignment horizontal="left" vertical="center"/>
    </xf>
    <xf numFmtId="0" fontId="18" fillId="25" borderId="11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1" fillId="28" borderId="21" xfId="0" applyFont="1" applyFill="1" applyBorder="1"/>
    <xf numFmtId="0" fontId="31" fillId="28" borderId="22" xfId="0" applyFont="1" applyFill="1" applyBorder="1" applyAlignment="1">
      <alignment vertical="center"/>
    </xf>
    <xf numFmtId="0" fontId="32" fillId="27" borderId="23" xfId="0" applyFont="1" applyFill="1" applyBorder="1" applyAlignment="1">
      <alignment horizontal="center" vertical="center"/>
    </xf>
    <xf numFmtId="0" fontId="32" fillId="27" borderId="24" xfId="0" applyFont="1" applyFill="1" applyBorder="1" applyAlignment="1">
      <alignment horizontal="center" vertical="center"/>
    </xf>
    <xf numFmtId="0" fontId="31" fillId="28" borderId="23" xfId="0" applyFont="1" applyFill="1" applyBorder="1"/>
    <xf numFmtId="0" fontId="31" fillId="28" borderId="24" xfId="0" applyFont="1" applyFill="1" applyBorder="1" applyAlignment="1">
      <alignment vertical="center"/>
    </xf>
    <xf numFmtId="0" fontId="31" fillId="0" borderId="23" xfId="0" applyFont="1" applyBorder="1"/>
    <xf numFmtId="0" fontId="31" fillId="0" borderId="24" xfId="0" applyFont="1" applyBorder="1" applyAlignment="1">
      <alignment vertical="center"/>
    </xf>
  </cellXfs>
  <cellStyles count="64">
    <cellStyle name="20% - Ênfase1 2" xfId="1" xr:uid="{00000000-0005-0000-0000-000000000000}"/>
    <cellStyle name="20% - Ênfase2 2" xfId="2" xr:uid="{00000000-0005-0000-0000-000001000000}"/>
    <cellStyle name="20% - Ênfase3 2" xfId="3" xr:uid="{00000000-0005-0000-0000-000002000000}"/>
    <cellStyle name="20% - Ênfase4 2" xfId="4" xr:uid="{00000000-0005-0000-0000-000003000000}"/>
    <cellStyle name="20% - Ênfase5 2" xfId="5" xr:uid="{00000000-0005-0000-0000-000004000000}"/>
    <cellStyle name="20% - Ênfase6 2" xfId="6" xr:uid="{00000000-0005-0000-0000-000005000000}"/>
    <cellStyle name="40% - Ênfase1 2" xfId="7" xr:uid="{00000000-0005-0000-0000-000006000000}"/>
    <cellStyle name="40% - Ênfase2 2" xfId="8" xr:uid="{00000000-0005-0000-0000-000007000000}"/>
    <cellStyle name="40% - Ênfase3 2" xfId="9" xr:uid="{00000000-0005-0000-0000-000008000000}"/>
    <cellStyle name="40% - Ênfase4 2" xfId="10" xr:uid="{00000000-0005-0000-0000-000009000000}"/>
    <cellStyle name="40% - Ênfase5 2" xfId="11" xr:uid="{00000000-0005-0000-0000-00000A000000}"/>
    <cellStyle name="40% - Ênfase6 2" xfId="12" xr:uid="{00000000-0005-0000-0000-00000B000000}"/>
    <cellStyle name="60% - Ênfase1 2" xfId="13" xr:uid="{00000000-0005-0000-0000-00000C000000}"/>
    <cellStyle name="60% - Ênfase2 2" xfId="14" xr:uid="{00000000-0005-0000-0000-00000D000000}"/>
    <cellStyle name="60% - Ênfase3 2" xfId="15" xr:uid="{00000000-0005-0000-0000-00000E000000}"/>
    <cellStyle name="60% - Ênfase4 2" xfId="16" xr:uid="{00000000-0005-0000-0000-00000F000000}"/>
    <cellStyle name="60% - Ênfase5 2" xfId="17" xr:uid="{00000000-0005-0000-0000-000010000000}"/>
    <cellStyle name="60% - Ênfase6 2" xfId="18" xr:uid="{00000000-0005-0000-0000-000011000000}"/>
    <cellStyle name="Bom 2" xfId="19" xr:uid="{00000000-0005-0000-0000-000012000000}"/>
    <cellStyle name="Cálculo 2" xfId="20" xr:uid="{00000000-0005-0000-0000-000013000000}"/>
    <cellStyle name="Célula de Verificação 2" xfId="21" xr:uid="{00000000-0005-0000-0000-000014000000}"/>
    <cellStyle name="Célula Vinculada 2" xfId="22" xr:uid="{00000000-0005-0000-0000-000015000000}"/>
    <cellStyle name="Ênfase1 2" xfId="23" xr:uid="{00000000-0005-0000-0000-000016000000}"/>
    <cellStyle name="Ênfase2 2" xfId="24" xr:uid="{00000000-0005-0000-0000-000017000000}"/>
    <cellStyle name="Ênfase3 2" xfId="25" xr:uid="{00000000-0005-0000-0000-000018000000}"/>
    <cellStyle name="Ênfase4 2" xfId="26" xr:uid="{00000000-0005-0000-0000-000019000000}"/>
    <cellStyle name="Ênfase5 2" xfId="27" xr:uid="{00000000-0005-0000-0000-00001A000000}"/>
    <cellStyle name="Ênfase6 2" xfId="28" xr:uid="{00000000-0005-0000-0000-00001B000000}"/>
    <cellStyle name="Entrada 2" xfId="29" xr:uid="{00000000-0005-0000-0000-00001C000000}"/>
    <cellStyle name="Excel_CondFormat_1_1_1" xfId="30" xr:uid="{00000000-0005-0000-0000-00001D000000}"/>
    <cellStyle name="Heading" xfId="31" xr:uid="{00000000-0005-0000-0000-00001E000000}"/>
    <cellStyle name="Heading1" xfId="32" xr:uid="{00000000-0005-0000-0000-00001F000000}"/>
    <cellStyle name="Incorreto 2" xfId="33" xr:uid="{00000000-0005-0000-0000-000020000000}"/>
    <cellStyle name="Neutra 2" xfId="34" xr:uid="{00000000-0005-0000-0000-000021000000}"/>
    <cellStyle name="Normal" xfId="0" builtinId="0"/>
    <cellStyle name="Normal 2" xfId="35" xr:uid="{00000000-0005-0000-0000-000023000000}"/>
    <cellStyle name="Normal 3" xfId="36" xr:uid="{00000000-0005-0000-0000-000024000000}"/>
    <cellStyle name="Normal 3 2" xfId="37" xr:uid="{00000000-0005-0000-0000-000025000000}"/>
    <cellStyle name="Normal 4" xfId="38" xr:uid="{00000000-0005-0000-0000-000026000000}"/>
    <cellStyle name="Normal 5" xfId="39" xr:uid="{00000000-0005-0000-0000-000027000000}"/>
    <cellStyle name="Normal 5 2" xfId="40" xr:uid="{00000000-0005-0000-0000-000028000000}"/>
    <cellStyle name="Normal 5 2 2" xfId="41" xr:uid="{00000000-0005-0000-0000-000029000000}"/>
    <cellStyle name="Normal 5 3" xfId="42" xr:uid="{00000000-0005-0000-0000-00002A000000}"/>
    <cellStyle name="Normal 6" xfId="43" xr:uid="{00000000-0005-0000-0000-00002B000000}"/>
    <cellStyle name="Normal 6 2" xfId="44" xr:uid="{00000000-0005-0000-0000-00002C000000}"/>
    <cellStyle name="Normal 7" xfId="45" xr:uid="{00000000-0005-0000-0000-00002D000000}"/>
    <cellStyle name="Normal 8" xfId="46" xr:uid="{00000000-0005-0000-0000-00002E000000}"/>
    <cellStyle name="Normal 9" xfId="47" xr:uid="{00000000-0005-0000-0000-00002F000000}"/>
    <cellStyle name="Nota 2" xfId="48" xr:uid="{00000000-0005-0000-0000-000030000000}"/>
    <cellStyle name="Porcentagem 2" xfId="49" xr:uid="{00000000-0005-0000-0000-000031000000}"/>
    <cellStyle name="Porcentagem 3" xfId="50" xr:uid="{00000000-0005-0000-0000-000032000000}"/>
    <cellStyle name="Porcentagem 4" xfId="51" xr:uid="{00000000-0005-0000-0000-000033000000}"/>
    <cellStyle name="Result" xfId="52" xr:uid="{00000000-0005-0000-0000-000034000000}"/>
    <cellStyle name="Result2" xfId="53" xr:uid="{00000000-0005-0000-0000-000035000000}"/>
    <cellStyle name="Saída 2" xfId="54" xr:uid="{00000000-0005-0000-0000-000036000000}"/>
    <cellStyle name="Texto de Aviso 2" xfId="55" xr:uid="{00000000-0005-0000-0000-000037000000}"/>
    <cellStyle name="Texto Explicativo 2" xfId="56" xr:uid="{00000000-0005-0000-0000-000038000000}"/>
    <cellStyle name="Título 1 2" xfId="57" xr:uid="{00000000-0005-0000-0000-000039000000}"/>
    <cellStyle name="Título 2 2" xfId="58" xr:uid="{00000000-0005-0000-0000-00003A000000}"/>
    <cellStyle name="Título 3 2" xfId="59" xr:uid="{00000000-0005-0000-0000-00003B000000}"/>
    <cellStyle name="Título 4 2" xfId="60" xr:uid="{00000000-0005-0000-0000-00003C000000}"/>
    <cellStyle name="Título 5" xfId="61" xr:uid="{00000000-0005-0000-0000-00003D000000}"/>
    <cellStyle name="Total 2" xfId="62" xr:uid="{00000000-0005-0000-0000-00003E000000}"/>
    <cellStyle name="Vírgula 2" xfId="63" xr:uid="{00000000-0005-0000-0000-00003F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showGridLines="0" tabSelected="1" zoomScaleNormal="100" zoomScaleSheetLayoutView="100" workbookViewId="0">
      <selection activeCell="D12" sqref="D12"/>
    </sheetView>
  </sheetViews>
  <sheetFormatPr defaultRowHeight="15" x14ac:dyDescent="0.25"/>
  <cols>
    <col min="1" max="1" width="19.7109375" style="1" bestFit="1" customWidth="1"/>
    <col min="2" max="2" width="17.5703125" style="1" bestFit="1" customWidth="1"/>
    <col min="3" max="3" width="10.7109375" style="1" bestFit="1" customWidth="1"/>
    <col min="4" max="4" width="12.28515625" style="1" bestFit="1" customWidth="1"/>
    <col min="5" max="5" width="12.5703125" style="1" bestFit="1" customWidth="1"/>
    <col min="6" max="7" width="11.5703125" style="1" bestFit="1" customWidth="1"/>
    <col min="8" max="8" width="12.28515625" style="1" bestFit="1" customWidth="1"/>
    <col min="9" max="9" width="12" style="1" bestFit="1" customWidth="1"/>
    <col min="10" max="10" width="11.5703125" style="12" bestFit="1" customWidth="1"/>
    <col min="11" max="11" width="11.85546875" style="1" bestFit="1" customWidth="1"/>
    <col min="12" max="12" width="12.28515625" style="1" bestFit="1" customWidth="1"/>
    <col min="13" max="13" width="11.85546875" style="12" bestFit="1" customWidth="1"/>
    <col min="14" max="14" width="12.28515625" style="1" bestFit="1" customWidth="1"/>
    <col min="15" max="15" width="12.7109375" style="1" bestFit="1" customWidth="1"/>
    <col min="16" max="16" width="11.140625" style="1" bestFit="1" customWidth="1"/>
    <col min="17" max="17" width="12.140625" style="1" bestFit="1" customWidth="1"/>
    <col min="18" max="18" width="10.85546875" style="1" bestFit="1" customWidth="1"/>
    <col min="19" max="19" width="12.140625" bestFit="1" customWidth="1"/>
    <col min="20" max="21" width="13.7109375" style="1" bestFit="1" customWidth="1"/>
    <col min="22" max="16384" width="9.140625" style="1"/>
  </cols>
  <sheetData>
    <row r="1" spans="1:21" ht="12" customHeight="1" x14ac:dyDescent="0.25">
      <c r="A1" s="44" t="s">
        <v>34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21" x14ac:dyDescent="0.25">
      <c r="A2" s="45" t="s">
        <v>72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21" x14ac:dyDescent="0.25">
      <c r="A3" s="25"/>
      <c r="B3" s="25"/>
      <c r="C3" s="25"/>
      <c r="D3" s="25"/>
      <c r="E3" s="25"/>
      <c r="F3" s="25"/>
      <c r="G3" s="25"/>
      <c r="H3" s="25"/>
      <c r="I3" s="25"/>
      <c r="J3" s="26"/>
      <c r="K3" s="25"/>
      <c r="L3" s="25"/>
      <c r="M3" s="26"/>
      <c r="N3" s="25"/>
      <c r="O3" s="25"/>
      <c r="P3" s="2"/>
      <c r="Q3" s="2"/>
    </row>
    <row r="4" spans="1:21" ht="12.75" x14ac:dyDescent="0.2">
      <c r="A4" s="33" t="s">
        <v>0</v>
      </c>
      <c r="B4" s="30" t="s">
        <v>37</v>
      </c>
      <c r="C4" s="29" t="s">
        <v>65</v>
      </c>
      <c r="D4" s="31">
        <v>2001</v>
      </c>
      <c r="E4" s="21">
        <v>2002</v>
      </c>
      <c r="F4" s="21">
        <v>2003</v>
      </c>
      <c r="G4" s="21">
        <v>2004</v>
      </c>
      <c r="H4" s="21">
        <v>2005</v>
      </c>
      <c r="I4" s="21">
        <v>2006</v>
      </c>
      <c r="J4" s="22">
        <v>2007</v>
      </c>
      <c r="K4" s="21">
        <v>2008</v>
      </c>
      <c r="L4" s="21">
        <v>2009</v>
      </c>
      <c r="M4" s="22">
        <v>2010</v>
      </c>
      <c r="N4" s="21">
        <v>2011</v>
      </c>
      <c r="O4" s="23">
        <v>2012</v>
      </c>
      <c r="P4" s="24">
        <v>2013</v>
      </c>
      <c r="Q4" s="24">
        <v>2014</v>
      </c>
      <c r="R4" s="24">
        <v>2015</v>
      </c>
      <c r="S4" s="24">
        <v>2016</v>
      </c>
      <c r="T4" s="24">
        <v>2017</v>
      </c>
      <c r="U4" s="41">
        <v>2018</v>
      </c>
    </row>
    <row r="5" spans="1:21" x14ac:dyDescent="0.25">
      <c r="A5" s="34"/>
      <c r="B5" s="25"/>
      <c r="C5" s="25"/>
      <c r="D5" s="32"/>
      <c r="E5" s="3"/>
      <c r="F5" s="3"/>
      <c r="G5" s="3"/>
      <c r="H5" s="3"/>
      <c r="I5" s="3"/>
      <c r="J5" s="4"/>
      <c r="K5" s="3"/>
      <c r="L5" s="3"/>
      <c r="M5" s="13"/>
      <c r="N5" s="3"/>
      <c r="O5" s="3"/>
      <c r="P5" s="5"/>
      <c r="Q5" s="5"/>
    </row>
    <row r="6" spans="1:21" s="2" customFormat="1" ht="12.75" x14ac:dyDescent="0.2">
      <c r="A6" s="43" t="s">
        <v>1</v>
      </c>
      <c r="B6" s="42" t="s">
        <v>1</v>
      </c>
      <c r="C6" s="28">
        <v>43467</v>
      </c>
      <c r="D6" s="16">
        <f t="shared" ref="D6:J6" si="0">+D8+D17+D28+D34+D39</f>
        <v>172385826</v>
      </c>
      <c r="E6" s="16">
        <f t="shared" si="0"/>
        <v>174632960</v>
      </c>
      <c r="F6" s="16">
        <f t="shared" si="0"/>
        <v>176871437</v>
      </c>
      <c r="G6" s="16">
        <f t="shared" si="0"/>
        <v>181581024</v>
      </c>
      <c r="H6" s="16">
        <f t="shared" si="0"/>
        <v>184184264</v>
      </c>
      <c r="I6" s="16">
        <f t="shared" si="0"/>
        <v>186770562</v>
      </c>
      <c r="J6" s="17">
        <f t="shared" si="0"/>
        <v>183989711</v>
      </c>
      <c r="K6" s="16">
        <v>189612814</v>
      </c>
      <c r="L6" s="16">
        <v>191480630</v>
      </c>
      <c r="M6" s="18">
        <f>+M8+M17+M28+M34+M39</f>
        <v>190747855</v>
      </c>
      <c r="N6" s="16">
        <v>192379287</v>
      </c>
      <c r="O6" s="16">
        <v>193946886</v>
      </c>
      <c r="P6" s="16">
        <v>201032714</v>
      </c>
      <c r="Q6" s="16">
        <v>202768562</v>
      </c>
      <c r="R6" s="16">
        <v>204450649</v>
      </c>
      <c r="S6" s="16">
        <v>206081432</v>
      </c>
      <c r="T6" s="16">
        <v>207660929</v>
      </c>
      <c r="U6" s="16">
        <v>208494900</v>
      </c>
    </row>
    <row r="7" spans="1:21" s="2" customFormat="1" ht="12.75" x14ac:dyDescent="0.2">
      <c r="A7" s="35"/>
      <c r="B7" s="42"/>
      <c r="C7" s="28"/>
      <c r="D7" s="16"/>
      <c r="E7" s="16"/>
      <c r="F7" s="16"/>
      <c r="G7" s="16"/>
      <c r="H7" s="16"/>
      <c r="I7" s="16"/>
      <c r="J7" s="17"/>
      <c r="K7" s="16"/>
      <c r="L7" s="16"/>
      <c r="M7" s="18"/>
      <c r="N7" s="16"/>
      <c r="O7" s="16"/>
      <c r="P7" s="16"/>
      <c r="Q7" s="16"/>
      <c r="R7" s="16"/>
      <c r="S7" s="16"/>
      <c r="T7" s="16"/>
      <c r="U7" s="16"/>
    </row>
    <row r="8" spans="1:21" s="2" customFormat="1" ht="12.75" x14ac:dyDescent="0.2">
      <c r="A8" s="36" t="s">
        <v>2</v>
      </c>
      <c r="B8" s="8" t="s">
        <v>2</v>
      </c>
      <c r="C8" s="28">
        <v>43467</v>
      </c>
      <c r="D8" s="16">
        <f t="shared" ref="D8:J8" si="1">+D9+D10+D11+D12+D13+D14+D15</f>
        <v>13245084</v>
      </c>
      <c r="E8" s="16">
        <f t="shared" si="1"/>
        <v>13504599</v>
      </c>
      <c r="F8" s="16">
        <f t="shared" si="1"/>
        <v>13784881</v>
      </c>
      <c r="G8" s="16">
        <f t="shared" si="1"/>
        <v>14373260</v>
      </c>
      <c r="H8" s="16">
        <f t="shared" si="1"/>
        <v>14698878</v>
      </c>
      <c r="I8" s="16">
        <f t="shared" si="1"/>
        <v>15022060</v>
      </c>
      <c r="J8" s="17">
        <f t="shared" si="1"/>
        <v>14623317</v>
      </c>
      <c r="K8" s="16">
        <v>15142684</v>
      </c>
      <c r="L8" s="16">
        <v>15359608</v>
      </c>
      <c r="M8" s="18">
        <f>+M9+M10+M11+M12+M13+M14+M15</f>
        <v>15880839</v>
      </c>
      <c r="N8" s="16">
        <v>16095187</v>
      </c>
      <c r="O8" s="16">
        <v>16318163</v>
      </c>
      <c r="P8" s="16">
        <v>16983484</v>
      </c>
      <c r="Q8" s="16">
        <v>17231027</v>
      </c>
      <c r="R8" s="16">
        <v>17472636</v>
      </c>
      <c r="S8" s="16">
        <v>17707783</v>
      </c>
      <c r="T8" s="16">
        <v>17936201</v>
      </c>
      <c r="U8" s="16">
        <v>18182253</v>
      </c>
    </row>
    <row r="9" spans="1:21" s="2" customFormat="1" ht="12.75" x14ac:dyDescent="0.2">
      <c r="A9" s="37" t="s">
        <v>3</v>
      </c>
      <c r="B9" s="9"/>
      <c r="C9" s="28">
        <v>43467</v>
      </c>
      <c r="D9" s="6">
        <v>1407886</v>
      </c>
      <c r="E9" s="6">
        <v>1431777</v>
      </c>
      <c r="F9" s="6">
        <v>1455907</v>
      </c>
      <c r="G9" s="6">
        <v>1562085</v>
      </c>
      <c r="H9" s="6">
        <v>1534594</v>
      </c>
      <c r="I9" s="6">
        <v>1562417</v>
      </c>
      <c r="J9" s="7">
        <v>1453756</v>
      </c>
      <c r="K9" s="6">
        <v>1493566</v>
      </c>
      <c r="L9" s="6">
        <v>1503928</v>
      </c>
      <c r="M9" s="14">
        <v>1560501</v>
      </c>
      <c r="N9" s="6">
        <v>1576455</v>
      </c>
      <c r="O9" s="6">
        <v>1590011</v>
      </c>
      <c r="P9" s="6">
        <v>1728214</v>
      </c>
      <c r="Q9" s="6">
        <v>1748531</v>
      </c>
      <c r="R9" s="6">
        <v>1768204</v>
      </c>
      <c r="S9" s="6">
        <v>1787279</v>
      </c>
      <c r="T9" s="6">
        <v>1805788</v>
      </c>
      <c r="U9" s="6">
        <v>1757589</v>
      </c>
    </row>
    <row r="10" spans="1:21" s="2" customFormat="1" ht="12.75" x14ac:dyDescent="0.2">
      <c r="A10" s="37" t="s">
        <v>4</v>
      </c>
      <c r="B10" s="9"/>
      <c r="C10" s="28">
        <v>43467</v>
      </c>
      <c r="D10" s="6">
        <v>574355</v>
      </c>
      <c r="E10" s="6">
        <v>586942</v>
      </c>
      <c r="F10" s="6">
        <v>600595</v>
      </c>
      <c r="G10" s="6">
        <v>630328</v>
      </c>
      <c r="H10" s="6">
        <v>669736</v>
      </c>
      <c r="I10" s="6">
        <v>686652</v>
      </c>
      <c r="J10" s="7">
        <v>655385</v>
      </c>
      <c r="K10" s="6">
        <v>680073</v>
      </c>
      <c r="L10" s="6">
        <v>691132</v>
      </c>
      <c r="M10" s="14">
        <v>732793</v>
      </c>
      <c r="N10" s="6">
        <v>746386</v>
      </c>
      <c r="O10" s="6">
        <v>758786</v>
      </c>
      <c r="P10" s="6">
        <v>776463</v>
      </c>
      <c r="Q10" s="6">
        <v>790101</v>
      </c>
      <c r="R10" s="6">
        <v>803513</v>
      </c>
      <c r="S10" s="6">
        <v>816687</v>
      </c>
      <c r="T10" s="6">
        <v>829619</v>
      </c>
      <c r="U10" s="6">
        <v>869265</v>
      </c>
    </row>
    <row r="11" spans="1:21" s="2" customFormat="1" ht="12.75" x14ac:dyDescent="0.2">
      <c r="A11" s="37" t="s">
        <v>5</v>
      </c>
      <c r="B11" s="9"/>
      <c r="C11" s="28">
        <v>43467</v>
      </c>
      <c r="D11" s="6">
        <v>2900240</v>
      </c>
      <c r="E11" s="6">
        <v>2961801</v>
      </c>
      <c r="F11" s="6">
        <v>3031068</v>
      </c>
      <c r="G11" s="6">
        <v>3138726</v>
      </c>
      <c r="H11" s="6">
        <v>3232330</v>
      </c>
      <c r="I11" s="6">
        <v>3311026</v>
      </c>
      <c r="J11" s="7">
        <v>3221940</v>
      </c>
      <c r="K11" s="6">
        <v>3341096</v>
      </c>
      <c r="L11" s="6">
        <v>3393369</v>
      </c>
      <c r="M11" s="14">
        <v>3480937</v>
      </c>
      <c r="N11" s="6">
        <v>3538387</v>
      </c>
      <c r="O11" s="6">
        <v>3590985</v>
      </c>
      <c r="P11" s="6">
        <v>3807921</v>
      </c>
      <c r="Q11" s="6">
        <v>3873743</v>
      </c>
      <c r="R11" s="6">
        <v>3938336</v>
      </c>
      <c r="S11" s="6">
        <v>4001667</v>
      </c>
      <c r="T11" s="6">
        <v>4063614</v>
      </c>
      <c r="U11" s="6">
        <v>4080611</v>
      </c>
    </row>
    <row r="12" spans="1:21" s="2" customFormat="1" ht="12.75" x14ac:dyDescent="0.2">
      <c r="A12" s="37" t="s">
        <v>6</v>
      </c>
      <c r="B12" s="9"/>
      <c r="C12" s="28">
        <v>43467</v>
      </c>
      <c r="D12" s="6">
        <v>337237</v>
      </c>
      <c r="E12" s="6">
        <v>346871</v>
      </c>
      <c r="F12" s="6">
        <v>357302</v>
      </c>
      <c r="G12" s="6">
        <v>381896</v>
      </c>
      <c r="H12" s="6">
        <v>391317</v>
      </c>
      <c r="I12" s="6">
        <v>403344</v>
      </c>
      <c r="J12" s="7">
        <v>395725</v>
      </c>
      <c r="K12" s="6">
        <v>412783</v>
      </c>
      <c r="L12" s="6">
        <v>421499</v>
      </c>
      <c r="M12" s="14">
        <v>451227</v>
      </c>
      <c r="N12" s="6">
        <v>460165</v>
      </c>
      <c r="O12" s="6">
        <v>469524</v>
      </c>
      <c r="P12" s="6">
        <v>488072</v>
      </c>
      <c r="Q12" s="6">
        <v>496936</v>
      </c>
      <c r="R12" s="6">
        <v>505665</v>
      </c>
      <c r="S12" s="6">
        <v>514229</v>
      </c>
      <c r="T12" s="6">
        <v>522636</v>
      </c>
      <c r="U12" s="6">
        <v>576568</v>
      </c>
    </row>
    <row r="13" spans="1:21" s="2" customFormat="1" ht="12.75" x14ac:dyDescent="0.2">
      <c r="A13" s="37" t="s">
        <v>7</v>
      </c>
      <c r="B13" s="9"/>
      <c r="C13" s="28">
        <v>43467</v>
      </c>
      <c r="D13" s="6">
        <v>6341736</v>
      </c>
      <c r="E13" s="6">
        <v>6453683</v>
      </c>
      <c r="F13" s="6">
        <v>6574993</v>
      </c>
      <c r="G13" s="6">
        <v>6850181</v>
      </c>
      <c r="H13" s="6">
        <v>6970586</v>
      </c>
      <c r="I13" s="6">
        <v>7110465</v>
      </c>
      <c r="J13" s="7">
        <v>7065573</v>
      </c>
      <c r="K13" s="6">
        <v>7321493</v>
      </c>
      <c r="L13" s="6">
        <v>7431020</v>
      </c>
      <c r="M13" s="14">
        <v>7603239</v>
      </c>
      <c r="N13" s="6">
        <v>7688593</v>
      </c>
      <c r="O13" s="6">
        <v>7792561</v>
      </c>
      <c r="P13" s="6">
        <v>7969654</v>
      </c>
      <c r="Q13" s="6">
        <v>8073924</v>
      </c>
      <c r="R13" s="6">
        <v>8175113</v>
      </c>
      <c r="S13" s="6">
        <v>8272724</v>
      </c>
      <c r="T13" s="6">
        <v>8366628</v>
      </c>
      <c r="U13" s="6">
        <v>8513497</v>
      </c>
    </row>
    <row r="14" spans="1:21" s="2" customFormat="1" ht="12.75" x14ac:dyDescent="0.2">
      <c r="A14" s="37" t="s">
        <v>8</v>
      </c>
      <c r="B14" s="9"/>
      <c r="C14" s="28">
        <v>43496</v>
      </c>
      <c r="D14" s="6">
        <v>498735</v>
      </c>
      <c r="E14" s="6">
        <v>516511</v>
      </c>
      <c r="F14" s="6">
        <v>534835</v>
      </c>
      <c r="G14" s="6">
        <v>547400</v>
      </c>
      <c r="H14" s="6">
        <v>594587</v>
      </c>
      <c r="I14" s="6">
        <v>615715</v>
      </c>
      <c r="J14" s="7">
        <v>587311</v>
      </c>
      <c r="K14" s="6">
        <v>613164</v>
      </c>
      <c r="L14" s="6">
        <v>626609</v>
      </c>
      <c r="M14" s="14">
        <v>668689</v>
      </c>
      <c r="N14" s="6">
        <v>684309</v>
      </c>
      <c r="O14" s="6">
        <v>698602</v>
      </c>
      <c r="P14" s="6">
        <v>734996</v>
      </c>
      <c r="Q14" s="6">
        <v>750912</v>
      </c>
      <c r="R14" s="6">
        <v>766679</v>
      </c>
      <c r="S14" s="6">
        <v>782295</v>
      </c>
      <c r="T14" s="6">
        <v>797722</v>
      </c>
      <c r="U14" s="6">
        <v>829494</v>
      </c>
    </row>
    <row r="15" spans="1:21" s="2" customFormat="1" ht="12.75" x14ac:dyDescent="0.2">
      <c r="A15" s="37" t="s">
        <v>9</v>
      </c>
      <c r="B15" s="9"/>
      <c r="C15" s="28">
        <v>43496</v>
      </c>
      <c r="D15" s="6">
        <v>1184895</v>
      </c>
      <c r="E15" s="6">
        <v>1207014</v>
      </c>
      <c r="F15" s="6">
        <v>1230181</v>
      </c>
      <c r="G15" s="6">
        <v>1262644</v>
      </c>
      <c r="H15" s="6">
        <v>1305728</v>
      </c>
      <c r="I15" s="6">
        <v>1332441</v>
      </c>
      <c r="J15" s="7">
        <v>1243627</v>
      </c>
      <c r="K15" s="6">
        <v>1280509</v>
      </c>
      <c r="L15" s="6">
        <v>1292051</v>
      </c>
      <c r="M15" s="14">
        <v>1383453</v>
      </c>
      <c r="N15" s="6">
        <v>1400892</v>
      </c>
      <c r="O15" s="6">
        <v>1417694</v>
      </c>
      <c r="P15" s="6">
        <v>1478164</v>
      </c>
      <c r="Q15" s="6">
        <v>1496880</v>
      </c>
      <c r="R15" s="6">
        <v>1515126</v>
      </c>
      <c r="S15" s="6">
        <v>1532902</v>
      </c>
      <c r="T15" s="6">
        <v>1550194</v>
      </c>
      <c r="U15" s="6">
        <v>1555229</v>
      </c>
    </row>
    <row r="16" spans="1:21" s="2" customFormat="1" ht="12.75" x14ac:dyDescent="0.2">
      <c r="A16" s="37"/>
      <c r="B16" s="9"/>
      <c r="C16" s="28"/>
      <c r="D16" s="6"/>
      <c r="E16" s="6"/>
      <c r="F16" s="6"/>
      <c r="G16" s="6"/>
      <c r="H16" s="6"/>
      <c r="I16" s="6"/>
      <c r="J16" s="7"/>
      <c r="K16" s="6"/>
      <c r="L16" s="6"/>
      <c r="M16" s="14"/>
      <c r="N16" s="6"/>
      <c r="O16" s="6"/>
      <c r="P16" s="6"/>
      <c r="Q16" s="6"/>
      <c r="R16" s="6"/>
      <c r="S16" s="6"/>
      <c r="T16" s="6"/>
      <c r="U16" s="6"/>
    </row>
    <row r="17" spans="1:21" s="2" customFormat="1" ht="12.75" x14ac:dyDescent="0.2">
      <c r="A17" s="36" t="s">
        <v>10</v>
      </c>
      <c r="B17" s="8" t="s">
        <v>10</v>
      </c>
      <c r="C17" s="28">
        <v>43496</v>
      </c>
      <c r="D17" s="16">
        <f t="shared" ref="D17:J17" si="2">+D18+D19+D20+D21+D22+D23+D24+D25+D26</f>
        <v>48331186</v>
      </c>
      <c r="E17" s="16">
        <f t="shared" si="2"/>
        <v>48845112</v>
      </c>
      <c r="F17" s="16">
        <f t="shared" si="2"/>
        <v>49352225</v>
      </c>
      <c r="G17" s="16">
        <f t="shared" si="2"/>
        <v>50427274</v>
      </c>
      <c r="H17" s="16">
        <f t="shared" si="2"/>
        <v>51019091</v>
      </c>
      <c r="I17" s="16">
        <f t="shared" si="2"/>
        <v>51609027</v>
      </c>
      <c r="J17" s="17">
        <f t="shared" si="2"/>
        <v>51535782</v>
      </c>
      <c r="K17" s="16">
        <v>53088499</v>
      </c>
      <c r="L17" s="16">
        <v>53591197</v>
      </c>
      <c r="M17" s="18">
        <f>+M18+M19+M20+M21+M22+M23+M24+M25+M26</f>
        <v>53078137</v>
      </c>
      <c r="N17" s="16">
        <v>53501859</v>
      </c>
      <c r="O17" s="16">
        <v>53907144</v>
      </c>
      <c r="P17" s="16">
        <v>55794707</v>
      </c>
      <c r="Q17" s="16">
        <v>56186190</v>
      </c>
      <c r="R17" s="16">
        <v>56560081</v>
      </c>
      <c r="S17" s="16">
        <v>56915936</v>
      </c>
      <c r="T17" s="16">
        <v>57254159</v>
      </c>
      <c r="U17" s="16">
        <v>56760780</v>
      </c>
    </row>
    <row r="18" spans="1:21" s="2" customFormat="1" ht="12.75" x14ac:dyDescent="0.2">
      <c r="A18" s="37" t="s">
        <v>11</v>
      </c>
      <c r="B18" s="9"/>
      <c r="C18" s="28">
        <v>43496</v>
      </c>
      <c r="D18" s="6">
        <v>5730467</v>
      </c>
      <c r="E18" s="6">
        <v>5803224</v>
      </c>
      <c r="F18" s="6">
        <v>5873655</v>
      </c>
      <c r="G18" s="6">
        <v>6021504</v>
      </c>
      <c r="H18" s="6">
        <v>6103327</v>
      </c>
      <c r="I18" s="6">
        <v>6184538</v>
      </c>
      <c r="J18" s="7">
        <v>6118995</v>
      </c>
      <c r="K18" s="6">
        <v>6305539</v>
      </c>
      <c r="L18" s="6">
        <v>6367138</v>
      </c>
      <c r="M18" s="14">
        <v>6569683</v>
      </c>
      <c r="N18" s="6">
        <v>6645761</v>
      </c>
      <c r="O18" s="6">
        <v>6714314</v>
      </c>
      <c r="P18" s="6">
        <v>6794301</v>
      </c>
      <c r="Q18" s="6">
        <v>6850884</v>
      </c>
      <c r="R18" s="6">
        <v>6904241</v>
      </c>
      <c r="S18" s="6">
        <v>6954036</v>
      </c>
      <c r="T18" s="6">
        <v>7000229</v>
      </c>
      <c r="U18" s="6">
        <v>7035055</v>
      </c>
    </row>
    <row r="19" spans="1:21" s="2" customFormat="1" ht="12.75" x14ac:dyDescent="0.2">
      <c r="A19" s="37" t="s">
        <v>12</v>
      </c>
      <c r="B19" s="9"/>
      <c r="C19" s="28">
        <v>43496</v>
      </c>
      <c r="D19" s="6">
        <v>2873010</v>
      </c>
      <c r="E19" s="6">
        <v>2898223</v>
      </c>
      <c r="F19" s="6">
        <v>2923725</v>
      </c>
      <c r="G19" s="6">
        <v>2977259</v>
      </c>
      <c r="H19" s="6">
        <v>3006885</v>
      </c>
      <c r="I19" s="6">
        <v>3036290</v>
      </c>
      <c r="J19" s="7">
        <v>3032435</v>
      </c>
      <c r="K19" s="6">
        <v>3119697</v>
      </c>
      <c r="L19" s="6">
        <v>3145325</v>
      </c>
      <c r="M19" s="14">
        <v>3119015</v>
      </c>
      <c r="N19" s="6">
        <v>3140328</v>
      </c>
      <c r="O19" s="6">
        <v>3160748</v>
      </c>
      <c r="P19" s="6">
        <v>3184166</v>
      </c>
      <c r="Q19" s="19">
        <v>3194718</v>
      </c>
      <c r="R19" s="19">
        <v>3204028</v>
      </c>
      <c r="S19" s="19">
        <v>3212180</v>
      </c>
      <c r="T19" s="19">
        <v>3219257</v>
      </c>
      <c r="U19" s="19" t="s">
        <v>66</v>
      </c>
    </row>
    <row r="20" spans="1:21" s="2" customFormat="1" ht="12.75" x14ac:dyDescent="0.2">
      <c r="A20" s="37" t="s">
        <v>13</v>
      </c>
      <c r="B20" s="9"/>
      <c r="C20" s="28">
        <v>43496</v>
      </c>
      <c r="D20" s="6">
        <v>7547620</v>
      </c>
      <c r="E20" s="6">
        <v>7654535</v>
      </c>
      <c r="F20" s="6">
        <v>7758441</v>
      </c>
      <c r="G20" s="6">
        <v>7976563</v>
      </c>
      <c r="H20" s="6">
        <v>8097276</v>
      </c>
      <c r="I20" s="6">
        <v>8217085</v>
      </c>
      <c r="J20" s="7">
        <v>8185250</v>
      </c>
      <c r="K20" s="6">
        <v>8450527</v>
      </c>
      <c r="L20" s="6">
        <v>8547809</v>
      </c>
      <c r="M20" s="14">
        <v>8448055</v>
      </c>
      <c r="N20" s="6">
        <v>8530155</v>
      </c>
      <c r="O20" s="6">
        <v>8606005</v>
      </c>
      <c r="P20" s="6">
        <v>8778576</v>
      </c>
      <c r="Q20" s="19">
        <v>8842791</v>
      </c>
      <c r="R20" s="19">
        <v>8904459</v>
      </c>
      <c r="S20" s="19">
        <v>8963663</v>
      </c>
      <c r="T20" s="19">
        <v>9020460</v>
      </c>
      <c r="U20" s="19" t="s">
        <v>67</v>
      </c>
    </row>
    <row r="21" spans="1:21" s="2" customFormat="1" ht="12.75" x14ac:dyDescent="0.2">
      <c r="A21" s="37" t="s">
        <v>14</v>
      </c>
      <c r="B21" s="9"/>
      <c r="C21" s="28">
        <v>43496</v>
      </c>
      <c r="D21" s="6">
        <v>2815244</v>
      </c>
      <c r="E21" s="6">
        <v>2852784</v>
      </c>
      <c r="F21" s="6">
        <v>2888058</v>
      </c>
      <c r="G21" s="6">
        <v>2962107</v>
      </c>
      <c r="H21" s="6">
        <v>3003087</v>
      </c>
      <c r="I21" s="6">
        <v>3043760</v>
      </c>
      <c r="J21" s="7">
        <v>3013740</v>
      </c>
      <c r="K21" s="6">
        <v>3106430</v>
      </c>
      <c r="L21" s="6">
        <v>3137541</v>
      </c>
      <c r="M21" s="14">
        <v>3168133</v>
      </c>
      <c r="N21" s="6">
        <v>3198657</v>
      </c>
      <c r="O21" s="6">
        <v>3228198</v>
      </c>
      <c r="P21" s="6">
        <v>3373959</v>
      </c>
      <c r="Q21" s="20">
        <v>3408510</v>
      </c>
      <c r="R21" s="20">
        <v>3442175</v>
      </c>
      <c r="S21" s="20">
        <v>3474998</v>
      </c>
      <c r="T21" s="20">
        <v>3507003</v>
      </c>
      <c r="U21" s="20">
        <v>3479010</v>
      </c>
    </row>
    <row r="22" spans="1:21" s="2" customFormat="1" ht="12.75" x14ac:dyDescent="0.2">
      <c r="A22" s="37" t="s">
        <v>15</v>
      </c>
      <c r="B22" s="9"/>
      <c r="C22" s="28">
        <v>43496</v>
      </c>
      <c r="D22" s="6">
        <v>3468594</v>
      </c>
      <c r="E22" s="6">
        <v>3494893</v>
      </c>
      <c r="F22" s="6">
        <v>3518595</v>
      </c>
      <c r="G22" s="6">
        <v>3568350</v>
      </c>
      <c r="H22" s="6">
        <v>3595886</v>
      </c>
      <c r="I22" s="6">
        <v>3623215</v>
      </c>
      <c r="J22" s="7">
        <v>3641397</v>
      </c>
      <c r="K22" s="6">
        <v>3742606</v>
      </c>
      <c r="L22" s="6">
        <v>3769977</v>
      </c>
      <c r="M22" s="14">
        <v>3766834</v>
      </c>
      <c r="N22" s="6">
        <v>3791315</v>
      </c>
      <c r="O22" s="6">
        <v>3815171</v>
      </c>
      <c r="P22" s="6">
        <v>3914421</v>
      </c>
      <c r="Q22" s="20">
        <v>3943885</v>
      </c>
      <c r="R22" s="20">
        <v>3972202</v>
      </c>
      <c r="S22" s="20">
        <v>3999415</v>
      </c>
      <c r="T22" s="20">
        <v>4025558</v>
      </c>
      <c r="U22" s="20">
        <v>3996496</v>
      </c>
    </row>
    <row r="23" spans="1:21" s="2" customFormat="1" ht="12.75" x14ac:dyDescent="0.2">
      <c r="A23" s="37" t="s">
        <v>16</v>
      </c>
      <c r="B23" s="9"/>
      <c r="C23" s="28">
        <v>43496</v>
      </c>
      <c r="D23" s="6">
        <v>8008207</v>
      </c>
      <c r="E23" s="6">
        <v>8084667</v>
      </c>
      <c r="F23" s="6">
        <v>8161862</v>
      </c>
      <c r="G23" s="6">
        <v>8323911</v>
      </c>
      <c r="H23" s="6">
        <v>8413593</v>
      </c>
      <c r="I23" s="6">
        <v>8502603</v>
      </c>
      <c r="J23" s="7">
        <v>8486638</v>
      </c>
      <c r="K23" s="6">
        <v>8734194</v>
      </c>
      <c r="L23" s="6">
        <v>8810256</v>
      </c>
      <c r="M23" s="14">
        <v>8796032</v>
      </c>
      <c r="N23" s="6">
        <v>8864906</v>
      </c>
      <c r="O23" s="6">
        <v>8931028</v>
      </c>
      <c r="P23" s="6">
        <v>9208550</v>
      </c>
      <c r="Q23" s="19">
        <v>9277727</v>
      </c>
      <c r="R23" s="19">
        <v>9345173</v>
      </c>
      <c r="S23" s="19">
        <v>9410336</v>
      </c>
      <c r="T23" s="19">
        <v>9473266</v>
      </c>
      <c r="U23" s="19" t="s">
        <v>68</v>
      </c>
    </row>
    <row r="24" spans="1:21" s="2" customFormat="1" ht="12.75" x14ac:dyDescent="0.2">
      <c r="A24" s="37" t="s">
        <v>17</v>
      </c>
      <c r="B24" s="9"/>
      <c r="C24" s="28">
        <v>43533</v>
      </c>
      <c r="D24" s="6">
        <v>2856629</v>
      </c>
      <c r="E24" s="6">
        <v>2887535</v>
      </c>
      <c r="F24" s="6">
        <v>2917664</v>
      </c>
      <c r="G24" s="6">
        <v>2980910</v>
      </c>
      <c r="H24" s="6">
        <v>3015912</v>
      </c>
      <c r="I24" s="6">
        <v>3050652</v>
      </c>
      <c r="J24" s="7">
        <v>3037231</v>
      </c>
      <c r="K24" s="6">
        <v>3127557</v>
      </c>
      <c r="L24" s="6">
        <v>3156108</v>
      </c>
      <c r="M24" s="14">
        <v>3120922</v>
      </c>
      <c r="N24" s="6">
        <v>3143384</v>
      </c>
      <c r="O24" s="6">
        <v>3165472</v>
      </c>
      <c r="P24" s="6">
        <v>3300935</v>
      </c>
      <c r="Q24" s="19">
        <v>3321730</v>
      </c>
      <c r="R24" s="19">
        <v>3340932</v>
      </c>
      <c r="S24" s="19">
        <v>3358963</v>
      </c>
      <c r="T24" s="19">
        <v>3375823</v>
      </c>
      <c r="U24" s="19" t="s">
        <v>69</v>
      </c>
    </row>
    <row r="25" spans="1:21" s="2" customFormat="1" ht="12.75" x14ac:dyDescent="0.2">
      <c r="A25" s="37" t="s">
        <v>18</v>
      </c>
      <c r="B25" s="9"/>
      <c r="C25" s="28">
        <v>43533</v>
      </c>
      <c r="D25" s="6">
        <v>1817301</v>
      </c>
      <c r="E25" s="6">
        <v>1846039</v>
      </c>
      <c r="F25" s="6">
        <v>1874613</v>
      </c>
      <c r="G25" s="6">
        <v>1934596</v>
      </c>
      <c r="H25" s="6">
        <v>1967791</v>
      </c>
      <c r="I25" s="6">
        <v>2000738</v>
      </c>
      <c r="J25" s="7">
        <v>1939426</v>
      </c>
      <c r="K25" s="6">
        <v>1999374</v>
      </c>
      <c r="L25" s="6">
        <v>2019679</v>
      </c>
      <c r="M25" s="14">
        <v>2068031</v>
      </c>
      <c r="N25" s="6">
        <v>2089819</v>
      </c>
      <c r="O25" s="6">
        <v>2110867</v>
      </c>
      <c r="P25" s="6">
        <v>2195662</v>
      </c>
      <c r="Q25" s="6">
        <v>2219574</v>
      </c>
      <c r="R25" s="6">
        <v>2242937</v>
      </c>
      <c r="S25" s="6">
        <v>2265779</v>
      </c>
      <c r="T25" s="6">
        <v>2288116</v>
      </c>
      <c r="U25" s="6">
        <v>2278308</v>
      </c>
    </row>
    <row r="26" spans="1:21" s="2" customFormat="1" ht="12.75" x14ac:dyDescent="0.2">
      <c r="A26" s="37" t="s">
        <v>19</v>
      </c>
      <c r="B26" s="9"/>
      <c r="C26" s="28">
        <v>43533</v>
      </c>
      <c r="D26" s="6">
        <v>13214114</v>
      </c>
      <c r="E26" s="6">
        <v>13323212</v>
      </c>
      <c r="F26" s="6">
        <v>13435612</v>
      </c>
      <c r="G26" s="6">
        <v>13682074</v>
      </c>
      <c r="H26" s="6">
        <v>13815334</v>
      </c>
      <c r="I26" s="6">
        <v>13950146</v>
      </c>
      <c r="J26" s="7">
        <v>14080670</v>
      </c>
      <c r="K26" s="6">
        <v>14502575</v>
      </c>
      <c r="L26" s="6">
        <v>14637364</v>
      </c>
      <c r="M26" s="14">
        <v>14021432</v>
      </c>
      <c r="N26" s="6">
        <v>14097534</v>
      </c>
      <c r="O26" s="6">
        <v>14175341</v>
      </c>
      <c r="P26" s="6">
        <v>15044137</v>
      </c>
      <c r="Q26" s="6">
        <v>15126371</v>
      </c>
      <c r="R26" s="6">
        <v>15203934</v>
      </c>
      <c r="S26" s="6">
        <v>15276566</v>
      </c>
      <c r="T26" s="6">
        <v>15344447</v>
      </c>
      <c r="U26" s="6">
        <v>14812617</v>
      </c>
    </row>
    <row r="27" spans="1:21" s="2" customFormat="1" ht="12.75" x14ac:dyDescent="0.2">
      <c r="A27" s="37"/>
      <c r="B27" s="9"/>
      <c r="C27" s="28"/>
      <c r="D27" s="6"/>
      <c r="E27" s="6"/>
      <c r="F27" s="6"/>
      <c r="G27" s="6"/>
      <c r="H27" s="6"/>
      <c r="I27" s="6"/>
      <c r="J27" s="7"/>
      <c r="K27" s="6"/>
      <c r="L27" s="6"/>
      <c r="M27" s="14"/>
      <c r="N27" s="6"/>
      <c r="O27" s="6"/>
      <c r="P27" s="6"/>
      <c r="Q27" s="6"/>
      <c r="R27" s="6"/>
      <c r="S27" s="6"/>
      <c r="T27" s="6"/>
      <c r="U27" s="6"/>
    </row>
    <row r="28" spans="1:21" s="2" customFormat="1" ht="12.75" x14ac:dyDescent="0.2">
      <c r="A28" s="36" t="s">
        <v>20</v>
      </c>
      <c r="B28" s="8" t="s">
        <v>20</v>
      </c>
      <c r="C28" s="28">
        <v>43533</v>
      </c>
      <c r="D28" s="16">
        <f t="shared" ref="D28:J28" si="3">+D29+D30+D31+D32</f>
        <v>73470763</v>
      </c>
      <c r="E28" s="16">
        <f t="shared" si="3"/>
        <v>74447456</v>
      </c>
      <c r="F28" s="16">
        <f t="shared" si="3"/>
        <v>75391969</v>
      </c>
      <c r="G28" s="16">
        <f t="shared" si="3"/>
        <v>77374720</v>
      </c>
      <c r="H28" s="16">
        <f t="shared" si="3"/>
        <v>78472017</v>
      </c>
      <c r="I28" s="16">
        <f t="shared" si="3"/>
        <v>79561095</v>
      </c>
      <c r="J28" s="17">
        <f t="shared" si="3"/>
        <v>77873342</v>
      </c>
      <c r="K28" s="16">
        <v>80187717</v>
      </c>
      <c r="L28" s="16">
        <v>80915332</v>
      </c>
      <c r="M28" s="18">
        <f>+M29+M30+M31+M32</f>
        <v>80353724</v>
      </c>
      <c r="N28" s="16">
        <v>80975616</v>
      </c>
      <c r="O28" s="16">
        <v>81565983</v>
      </c>
      <c r="P28" s="16">
        <v>84465570</v>
      </c>
      <c r="Q28" s="16">
        <v>85115623</v>
      </c>
      <c r="R28" s="16">
        <v>85745520</v>
      </c>
      <c r="S28" s="16">
        <v>86356952</v>
      </c>
      <c r="T28" s="16">
        <v>86949714</v>
      </c>
      <c r="U28" s="16">
        <v>87711946</v>
      </c>
    </row>
    <row r="29" spans="1:21" s="2" customFormat="1" ht="12.75" x14ac:dyDescent="0.2">
      <c r="A29" s="37" t="s">
        <v>21</v>
      </c>
      <c r="B29" s="9"/>
      <c r="C29" s="28">
        <v>43533</v>
      </c>
      <c r="D29" s="6">
        <v>18127096</v>
      </c>
      <c r="E29" s="6">
        <v>18343517</v>
      </c>
      <c r="F29" s="6">
        <v>18553312</v>
      </c>
      <c r="G29" s="6">
        <v>18993720</v>
      </c>
      <c r="H29" s="6">
        <v>19237450</v>
      </c>
      <c r="I29" s="6">
        <v>19479356</v>
      </c>
      <c r="J29" s="7">
        <v>19273533</v>
      </c>
      <c r="K29" s="6">
        <v>19850072</v>
      </c>
      <c r="L29" s="6">
        <v>20033665</v>
      </c>
      <c r="M29" s="14">
        <v>19595309</v>
      </c>
      <c r="N29" s="6">
        <v>19728701</v>
      </c>
      <c r="O29" s="6">
        <v>19855332</v>
      </c>
      <c r="P29" s="6">
        <v>20593356</v>
      </c>
      <c r="Q29" s="6">
        <v>20734097</v>
      </c>
      <c r="R29" s="6">
        <v>20869101</v>
      </c>
      <c r="S29" s="6">
        <v>20997560</v>
      </c>
      <c r="T29" s="6">
        <v>21119536</v>
      </c>
      <c r="U29" s="6">
        <v>21040662</v>
      </c>
    </row>
    <row r="30" spans="1:21" s="2" customFormat="1" ht="12.75" x14ac:dyDescent="0.2">
      <c r="A30" s="37" t="s">
        <v>22</v>
      </c>
      <c r="B30" s="9"/>
      <c r="C30" s="28">
        <v>43533</v>
      </c>
      <c r="D30" s="6">
        <v>3155016</v>
      </c>
      <c r="E30" s="6">
        <v>3201722</v>
      </c>
      <c r="F30" s="6">
        <v>3250219</v>
      </c>
      <c r="G30" s="6">
        <v>3352024</v>
      </c>
      <c r="H30" s="6">
        <v>3408365</v>
      </c>
      <c r="I30" s="6">
        <v>3464285</v>
      </c>
      <c r="J30" s="7">
        <v>3351669</v>
      </c>
      <c r="K30" s="6">
        <v>3453648</v>
      </c>
      <c r="L30" s="6">
        <v>3487199</v>
      </c>
      <c r="M30" s="14">
        <v>3512672</v>
      </c>
      <c r="N30" s="6">
        <v>3547055</v>
      </c>
      <c r="O30" s="6">
        <v>3578067</v>
      </c>
      <c r="P30" s="6">
        <v>3839366</v>
      </c>
      <c r="Q30" s="6">
        <v>3885049</v>
      </c>
      <c r="R30" s="6">
        <v>3929911</v>
      </c>
      <c r="S30" s="6">
        <v>3973697</v>
      </c>
      <c r="T30" s="6">
        <v>4016356</v>
      </c>
      <c r="U30" s="6">
        <v>3972388</v>
      </c>
    </row>
    <row r="31" spans="1:21" s="2" customFormat="1" ht="12.75" x14ac:dyDescent="0.2">
      <c r="A31" s="37" t="s">
        <v>23</v>
      </c>
      <c r="B31" s="9"/>
      <c r="C31" s="28">
        <v>43533</v>
      </c>
      <c r="D31" s="6">
        <v>14558545</v>
      </c>
      <c r="E31" s="6">
        <v>14724475</v>
      </c>
      <c r="F31" s="6">
        <v>14879118</v>
      </c>
      <c r="G31" s="6">
        <v>15203750</v>
      </c>
      <c r="H31" s="6">
        <v>15383407</v>
      </c>
      <c r="I31" s="6">
        <v>15561720</v>
      </c>
      <c r="J31" s="7">
        <v>15420450</v>
      </c>
      <c r="K31" s="6">
        <v>15872362</v>
      </c>
      <c r="L31" s="6">
        <v>16010429</v>
      </c>
      <c r="M31" s="14">
        <v>15993583</v>
      </c>
      <c r="N31" s="6">
        <v>16112678</v>
      </c>
      <c r="O31" s="6">
        <v>16231365</v>
      </c>
      <c r="P31" s="6">
        <v>16369179</v>
      </c>
      <c r="Q31" s="6">
        <v>16461173</v>
      </c>
      <c r="R31" s="6">
        <v>16550024</v>
      </c>
      <c r="S31" s="6">
        <v>16635996</v>
      </c>
      <c r="T31" s="6">
        <v>16718956</v>
      </c>
      <c r="U31" s="6">
        <v>17159960</v>
      </c>
    </row>
    <row r="32" spans="1:21" s="2" customFormat="1" ht="12.75" x14ac:dyDescent="0.2">
      <c r="A32" s="37" t="s">
        <v>24</v>
      </c>
      <c r="B32" s="9"/>
      <c r="C32" s="28">
        <v>43533</v>
      </c>
      <c r="D32" s="6">
        <v>37630106</v>
      </c>
      <c r="E32" s="6">
        <v>38177742</v>
      </c>
      <c r="F32" s="6">
        <v>38709320</v>
      </c>
      <c r="G32" s="6">
        <v>39825226</v>
      </c>
      <c r="H32" s="6">
        <v>40442795</v>
      </c>
      <c r="I32" s="6">
        <v>41055734</v>
      </c>
      <c r="J32" s="7">
        <v>39827690</v>
      </c>
      <c r="K32" s="6">
        <v>41011635</v>
      </c>
      <c r="L32" s="6">
        <v>41384039</v>
      </c>
      <c r="M32" s="14">
        <v>41252160</v>
      </c>
      <c r="N32" s="6">
        <v>41587182</v>
      </c>
      <c r="O32" s="6">
        <v>41901219</v>
      </c>
      <c r="P32" s="6">
        <v>43663669</v>
      </c>
      <c r="Q32" s="6">
        <v>44035304</v>
      </c>
      <c r="R32" s="6">
        <v>44396484</v>
      </c>
      <c r="S32" s="6">
        <v>44749699</v>
      </c>
      <c r="T32" s="6">
        <v>45094866</v>
      </c>
      <c r="U32" s="6">
        <v>45538936</v>
      </c>
    </row>
    <row r="33" spans="1:21" s="2" customFormat="1" ht="12.75" x14ac:dyDescent="0.2">
      <c r="A33" s="37"/>
      <c r="B33" s="9"/>
      <c r="C33" s="28"/>
      <c r="D33" s="6"/>
      <c r="E33" s="6"/>
      <c r="F33" s="6"/>
      <c r="G33" s="6"/>
      <c r="H33" s="6"/>
      <c r="I33" s="6"/>
      <c r="J33" s="7"/>
      <c r="K33" s="6"/>
      <c r="L33" s="6"/>
      <c r="M33" s="14"/>
      <c r="N33" s="6"/>
      <c r="O33" s="6"/>
      <c r="P33" s="6"/>
      <c r="Q33" s="6"/>
      <c r="R33" s="6"/>
      <c r="S33" s="6"/>
      <c r="T33" s="6"/>
      <c r="U33" s="6"/>
    </row>
    <row r="34" spans="1:21" s="2" customFormat="1" ht="12.75" x14ac:dyDescent="0.2">
      <c r="A34" s="36" t="s">
        <v>25</v>
      </c>
      <c r="B34" s="8" t="s">
        <v>25</v>
      </c>
      <c r="C34" s="28">
        <v>43533</v>
      </c>
      <c r="D34" s="16">
        <f t="shared" ref="D34:J34" si="4">+D35+D36+D37</f>
        <v>25453264</v>
      </c>
      <c r="E34" s="16">
        <f t="shared" si="4"/>
        <v>25734253</v>
      </c>
      <c r="F34" s="16">
        <f t="shared" si="4"/>
        <v>26025091</v>
      </c>
      <c r="G34" s="16">
        <f t="shared" si="4"/>
        <v>26635629</v>
      </c>
      <c r="H34" s="16">
        <f t="shared" si="4"/>
        <v>26973511</v>
      </c>
      <c r="I34" s="16">
        <f t="shared" si="4"/>
        <v>27308863</v>
      </c>
      <c r="J34" s="17">
        <f t="shared" si="4"/>
        <v>26733877</v>
      </c>
      <c r="K34" s="16">
        <v>27497970</v>
      </c>
      <c r="L34" s="16">
        <v>27719118</v>
      </c>
      <c r="M34" s="18">
        <f>+M35+M36+M37</f>
        <v>27384815</v>
      </c>
      <c r="N34" s="16">
        <v>27562433</v>
      </c>
      <c r="O34" s="16">
        <v>27731644</v>
      </c>
      <c r="P34" s="16">
        <v>28795762</v>
      </c>
      <c r="Q34" s="16">
        <v>29016114</v>
      </c>
      <c r="R34" s="16">
        <v>29230180</v>
      </c>
      <c r="S34" s="16">
        <v>29439773</v>
      </c>
      <c r="T34" s="16">
        <v>29644948</v>
      </c>
      <c r="U34" s="16">
        <v>29754036</v>
      </c>
    </row>
    <row r="35" spans="1:21" s="2" customFormat="1" ht="12.75" x14ac:dyDescent="0.2">
      <c r="A35" s="37" t="s">
        <v>26</v>
      </c>
      <c r="B35" s="9"/>
      <c r="C35" s="28">
        <v>43672</v>
      </c>
      <c r="D35" s="6">
        <v>9694709</v>
      </c>
      <c r="E35" s="6">
        <v>9798006</v>
      </c>
      <c r="F35" s="6">
        <v>9906866</v>
      </c>
      <c r="G35" s="6">
        <v>10135388</v>
      </c>
      <c r="H35" s="6">
        <v>10261856</v>
      </c>
      <c r="I35" s="6">
        <v>10387378</v>
      </c>
      <c r="J35" s="7">
        <v>10284503</v>
      </c>
      <c r="K35" s="6">
        <v>10590169</v>
      </c>
      <c r="L35" s="6">
        <v>10686247</v>
      </c>
      <c r="M35" s="14">
        <v>10439601</v>
      </c>
      <c r="N35" s="6">
        <v>10512349</v>
      </c>
      <c r="O35" s="6">
        <v>10577755</v>
      </c>
      <c r="P35" s="6">
        <v>10997465</v>
      </c>
      <c r="Q35" s="6">
        <v>11081692</v>
      </c>
      <c r="R35" s="6">
        <v>11163018</v>
      </c>
      <c r="S35" s="6">
        <v>11242720</v>
      </c>
      <c r="T35" s="6">
        <v>11320892</v>
      </c>
      <c r="U35" s="6">
        <v>11348937</v>
      </c>
    </row>
    <row r="36" spans="1:21" s="2" customFormat="1" ht="12.75" x14ac:dyDescent="0.2">
      <c r="A36" s="37" t="s">
        <v>27</v>
      </c>
      <c r="B36" s="9"/>
      <c r="C36" s="28">
        <v>43672</v>
      </c>
      <c r="D36" s="6">
        <v>5448736</v>
      </c>
      <c r="E36" s="6">
        <v>5527707</v>
      </c>
      <c r="F36" s="6">
        <v>5607233</v>
      </c>
      <c r="G36" s="6">
        <v>5774178</v>
      </c>
      <c r="H36" s="6">
        <v>5866568</v>
      </c>
      <c r="I36" s="6">
        <v>5958266</v>
      </c>
      <c r="J36" s="7">
        <v>5866487</v>
      </c>
      <c r="K36" s="6">
        <v>6052587</v>
      </c>
      <c r="L36" s="6">
        <v>6118743</v>
      </c>
      <c r="M36" s="14">
        <v>6249682</v>
      </c>
      <c r="N36" s="6">
        <v>6317054</v>
      </c>
      <c r="O36" s="6">
        <v>6383286</v>
      </c>
      <c r="P36" s="6">
        <v>6634254</v>
      </c>
      <c r="Q36" s="6">
        <v>6727148</v>
      </c>
      <c r="R36" s="6">
        <v>6819190</v>
      </c>
      <c r="S36" s="6">
        <v>6910553</v>
      </c>
      <c r="T36" s="6">
        <v>7001161</v>
      </c>
      <c r="U36" s="6">
        <v>7075494</v>
      </c>
    </row>
    <row r="37" spans="1:21" s="2" customFormat="1" ht="12.75" x14ac:dyDescent="0.2">
      <c r="A37" s="37" t="s">
        <v>28</v>
      </c>
      <c r="B37" s="9"/>
      <c r="C37" s="28">
        <v>43672</v>
      </c>
      <c r="D37" s="6">
        <v>10309819</v>
      </c>
      <c r="E37" s="6">
        <v>10408540</v>
      </c>
      <c r="F37" s="6">
        <v>10510992</v>
      </c>
      <c r="G37" s="6">
        <v>10726063</v>
      </c>
      <c r="H37" s="6">
        <v>10845087</v>
      </c>
      <c r="I37" s="6">
        <v>10963219</v>
      </c>
      <c r="J37" s="7">
        <v>10582887</v>
      </c>
      <c r="K37" s="6">
        <v>10855214</v>
      </c>
      <c r="L37" s="6">
        <v>10914128</v>
      </c>
      <c r="M37" s="14">
        <v>10695532</v>
      </c>
      <c r="N37" s="6">
        <v>10733030</v>
      </c>
      <c r="O37" s="6">
        <v>10770603</v>
      </c>
      <c r="P37" s="6">
        <v>11164043</v>
      </c>
      <c r="Q37" s="6">
        <v>11207274</v>
      </c>
      <c r="R37" s="6">
        <v>11247972</v>
      </c>
      <c r="S37" s="6">
        <v>11286500</v>
      </c>
      <c r="T37" s="6">
        <v>11322895</v>
      </c>
      <c r="U37" s="6">
        <v>11329605</v>
      </c>
    </row>
    <row r="38" spans="1:21" s="2" customFormat="1" ht="12.75" x14ac:dyDescent="0.2">
      <c r="A38" s="37"/>
      <c r="B38" s="9"/>
      <c r="C38" s="28"/>
      <c r="D38" s="6"/>
      <c r="E38" s="6"/>
      <c r="F38" s="6"/>
      <c r="G38" s="6"/>
      <c r="H38" s="6"/>
      <c r="I38" s="6"/>
      <c r="J38" s="7"/>
      <c r="K38" s="6"/>
      <c r="L38" s="6"/>
      <c r="M38" s="14"/>
      <c r="N38" s="6"/>
      <c r="O38" s="6"/>
      <c r="P38" s="6"/>
      <c r="Q38" s="6"/>
      <c r="R38" s="6"/>
      <c r="S38" s="6"/>
      <c r="T38" s="6"/>
      <c r="U38" s="6"/>
    </row>
    <row r="39" spans="1:21" s="2" customFormat="1" ht="12.75" x14ac:dyDescent="0.2">
      <c r="A39" s="36" t="s">
        <v>29</v>
      </c>
      <c r="B39" s="8" t="s">
        <v>29</v>
      </c>
      <c r="C39" s="28">
        <v>43672</v>
      </c>
      <c r="D39" s="16">
        <f t="shared" ref="D39:J39" si="5">+D40+D41+D42+D43</f>
        <v>11885529</v>
      </c>
      <c r="E39" s="16">
        <f t="shared" si="5"/>
        <v>12101540</v>
      </c>
      <c r="F39" s="16">
        <f t="shared" si="5"/>
        <v>12317271</v>
      </c>
      <c r="G39" s="16">
        <f t="shared" si="5"/>
        <v>12770141</v>
      </c>
      <c r="H39" s="16">
        <f t="shared" si="5"/>
        <v>13020767</v>
      </c>
      <c r="I39" s="16">
        <f t="shared" si="5"/>
        <v>13269517</v>
      </c>
      <c r="J39" s="17">
        <f t="shared" si="5"/>
        <v>13223393</v>
      </c>
      <c r="K39" s="16">
        <v>13695944</v>
      </c>
      <c r="L39" s="16">
        <v>13895375</v>
      </c>
      <c r="M39" s="18">
        <f>+M40+M41+M42+M43</f>
        <v>14050340</v>
      </c>
      <c r="N39" s="16">
        <v>14244192</v>
      </c>
      <c r="O39" s="16">
        <v>14423952</v>
      </c>
      <c r="P39" s="16">
        <v>14993191</v>
      </c>
      <c r="Q39" s="16">
        <v>15219608</v>
      </c>
      <c r="R39" s="16">
        <v>15442232</v>
      </c>
      <c r="S39" s="16">
        <v>15660988</v>
      </c>
      <c r="T39" s="16">
        <v>15875907</v>
      </c>
      <c r="U39" s="16">
        <v>16085885</v>
      </c>
    </row>
    <row r="40" spans="1:21" s="2" customFormat="1" ht="12.75" x14ac:dyDescent="0.2">
      <c r="A40" s="37" t="s">
        <v>30</v>
      </c>
      <c r="B40" s="9"/>
      <c r="C40" s="28">
        <v>43672</v>
      </c>
      <c r="D40" s="6">
        <v>2111036</v>
      </c>
      <c r="E40" s="6">
        <v>2140624</v>
      </c>
      <c r="F40" s="6">
        <v>2169688</v>
      </c>
      <c r="G40" s="6">
        <v>2230702</v>
      </c>
      <c r="H40" s="6">
        <v>2264468</v>
      </c>
      <c r="I40" s="6">
        <v>2297981</v>
      </c>
      <c r="J40" s="7">
        <v>2265813</v>
      </c>
      <c r="K40" s="6">
        <v>2336058</v>
      </c>
      <c r="L40" s="6">
        <v>2360498</v>
      </c>
      <c r="M40" s="14">
        <v>2449341</v>
      </c>
      <c r="N40" s="6">
        <v>2477542</v>
      </c>
      <c r="O40" s="6">
        <v>2505088</v>
      </c>
      <c r="P40" s="6">
        <v>2587269</v>
      </c>
      <c r="Q40" s="6">
        <v>2619657</v>
      </c>
      <c r="R40" s="6">
        <v>2651235</v>
      </c>
      <c r="S40" s="6">
        <v>2682386</v>
      </c>
      <c r="T40" s="6">
        <v>2713147</v>
      </c>
      <c r="U40" s="6">
        <v>2748023</v>
      </c>
    </row>
    <row r="41" spans="1:21" s="2" customFormat="1" ht="12.75" x14ac:dyDescent="0.2">
      <c r="A41" s="37" t="s">
        <v>31</v>
      </c>
      <c r="B41" s="9"/>
      <c r="C41" s="28">
        <v>43672</v>
      </c>
      <c r="D41" s="6">
        <v>2560584</v>
      </c>
      <c r="E41" s="6">
        <v>2604742</v>
      </c>
      <c r="F41" s="6">
        <v>2651335</v>
      </c>
      <c r="G41" s="6">
        <v>2749145</v>
      </c>
      <c r="H41" s="6">
        <v>2803274</v>
      </c>
      <c r="I41" s="6">
        <v>2856999</v>
      </c>
      <c r="J41" s="7">
        <v>2854642</v>
      </c>
      <c r="K41" s="6">
        <v>2957732</v>
      </c>
      <c r="L41" s="6">
        <v>3001692</v>
      </c>
      <c r="M41" s="14">
        <v>3033991</v>
      </c>
      <c r="N41" s="6">
        <v>3075936</v>
      </c>
      <c r="O41" s="6">
        <v>3115336</v>
      </c>
      <c r="P41" s="6">
        <v>3182113</v>
      </c>
      <c r="Q41" s="6">
        <v>3224357</v>
      </c>
      <c r="R41" s="6">
        <v>3265486</v>
      </c>
      <c r="S41" s="6">
        <v>3305531</v>
      </c>
      <c r="T41" s="6">
        <v>3344544</v>
      </c>
      <c r="U41" s="6">
        <v>3441998</v>
      </c>
    </row>
    <row r="42" spans="1:21" s="2" customFormat="1" ht="12.75" x14ac:dyDescent="0.2">
      <c r="A42" s="37" t="s">
        <v>32</v>
      </c>
      <c r="B42" s="9"/>
      <c r="C42" s="28">
        <v>43672</v>
      </c>
      <c r="D42" s="6">
        <v>5116462</v>
      </c>
      <c r="E42" s="6">
        <v>5210335</v>
      </c>
      <c r="F42" s="6">
        <v>5306459</v>
      </c>
      <c r="G42" s="6">
        <v>5508245</v>
      </c>
      <c r="H42" s="6">
        <v>5619917</v>
      </c>
      <c r="I42" s="6">
        <v>5730753</v>
      </c>
      <c r="J42" s="7">
        <v>5647035</v>
      </c>
      <c r="K42" s="6">
        <v>5844996</v>
      </c>
      <c r="L42" s="6">
        <v>5926300</v>
      </c>
      <c r="M42" s="14">
        <v>6004045</v>
      </c>
      <c r="N42" s="6">
        <v>6080716</v>
      </c>
      <c r="O42" s="6">
        <v>6154996</v>
      </c>
      <c r="P42" s="6">
        <v>6434048</v>
      </c>
      <c r="Q42" s="6">
        <v>6523222</v>
      </c>
      <c r="R42" s="6">
        <v>6610681</v>
      </c>
      <c r="S42" s="6">
        <v>6695855</v>
      </c>
      <c r="T42" s="6">
        <v>6778772</v>
      </c>
      <c r="U42" s="20" t="s">
        <v>70</v>
      </c>
    </row>
    <row r="43" spans="1:21" s="2" customFormat="1" ht="12.75" x14ac:dyDescent="0.2">
      <c r="A43" s="38" t="s">
        <v>33</v>
      </c>
      <c r="B43" s="39"/>
      <c r="C43" s="40">
        <v>43672</v>
      </c>
      <c r="D43" s="10">
        <v>2097447</v>
      </c>
      <c r="E43" s="10">
        <v>2145839</v>
      </c>
      <c r="F43" s="10">
        <v>2189789</v>
      </c>
      <c r="G43" s="10">
        <v>2282049</v>
      </c>
      <c r="H43" s="10">
        <v>2333108</v>
      </c>
      <c r="I43" s="10">
        <v>2383784</v>
      </c>
      <c r="J43" s="11">
        <v>2455903</v>
      </c>
      <c r="K43" s="10">
        <v>2557158</v>
      </c>
      <c r="L43" s="10">
        <v>2606885</v>
      </c>
      <c r="M43" s="15">
        <v>2562963</v>
      </c>
      <c r="N43" s="10">
        <v>2609998</v>
      </c>
      <c r="O43" s="10">
        <v>2648532</v>
      </c>
      <c r="P43" s="10">
        <v>2789761</v>
      </c>
      <c r="Q43" s="10">
        <v>2852372</v>
      </c>
      <c r="R43" s="10">
        <v>2914830</v>
      </c>
      <c r="S43" s="10">
        <v>2977216</v>
      </c>
      <c r="T43" s="10">
        <v>3039444</v>
      </c>
      <c r="U43" s="27" t="s">
        <v>71</v>
      </c>
    </row>
  </sheetData>
  <sheetProtection selectLockedCells="1" selectUnlockedCells="1"/>
  <mergeCells count="2">
    <mergeCell ref="A1:Q1"/>
    <mergeCell ref="A2:Q2"/>
  </mergeCells>
  <phoneticPr fontId="0" type="noConversion"/>
  <pageMargins left="0.51180555555555551" right="0.51180555555555551" top="0.78749999999999998" bottom="0.78749999999999998" header="0.51180555555555551" footer="0.51180555555555551"/>
  <pageSetup paperSize="9" scale="55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C210-BC25-4664-9B09-79328800FD87}">
  <dimension ref="A1:B28"/>
  <sheetViews>
    <sheetView workbookViewId="0">
      <selection activeCell="B1" sqref="B1"/>
    </sheetView>
  </sheetViews>
  <sheetFormatPr defaultRowHeight="15" x14ac:dyDescent="0.25"/>
  <cols>
    <col min="1" max="3" width="15.5703125" customWidth="1"/>
  </cols>
  <sheetData>
    <row r="1" spans="1:2" x14ac:dyDescent="0.25">
      <c r="A1" s="48" t="s">
        <v>35</v>
      </c>
      <c r="B1" s="49" t="s">
        <v>36</v>
      </c>
    </row>
    <row r="2" spans="1:2" x14ac:dyDescent="0.25">
      <c r="A2" s="50" t="s">
        <v>4</v>
      </c>
      <c r="B2" s="51" t="s">
        <v>38</v>
      </c>
    </row>
    <row r="3" spans="1:2" x14ac:dyDescent="0.25">
      <c r="A3" s="52" t="s">
        <v>17</v>
      </c>
      <c r="B3" s="53" t="s">
        <v>39</v>
      </c>
    </row>
    <row r="4" spans="1:2" x14ac:dyDescent="0.25">
      <c r="A4" s="50" t="s">
        <v>8</v>
      </c>
      <c r="B4" s="51" t="s">
        <v>40</v>
      </c>
    </row>
    <row r="5" spans="1:2" x14ac:dyDescent="0.25">
      <c r="A5" s="52" t="s">
        <v>5</v>
      </c>
      <c r="B5" s="53" t="s">
        <v>41</v>
      </c>
    </row>
    <row r="6" spans="1:2" x14ac:dyDescent="0.25">
      <c r="A6" s="50" t="s">
        <v>19</v>
      </c>
      <c r="B6" s="51" t="s">
        <v>42</v>
      </c>
    </row>
    <row r="7" spans="1:2" x14ac:dyDescent="0.25">
      <c r="A7" s="52" t="s">
        <v>13</v>
      </c>
      <c r="B7" s="53" t="s">
        <v>43</v>
      </c>
    </row>
    <row r="8" spans="1:2" x14ac:dyDescent="0.25">
      <c r="A8" s="50" t="s">
        <v>33</v>
      </c>
      <c r="B8" s="51" t="s">
        <v>44</v>
      </c>
    </row>
    <row r="9" spans="1:2" x14ac:dyDescent="0.25">
      <c r="A9" s="52" t="s">
        <v>22</v>
      </c>
      <c r="B9" s="53" t="s">
        <v>45</v>
      </c>
    </row>
    <row r="10" spans="1:2" x14ac:dyDescent="0.25">
      <c r="A10" s="50" t="s">
        <v>32</v>
      </c>
      <c r="B10" s="51" t="s">
        <v>46</v>
      </c>
    </row>
    <row r="11" spans="1:2" x14ac:dyDescent="0.25">
      <c r="A11" s="52" t="s">
        <v>11</v>
      </c>
      <c r="B11" s="53" t="s">
        <v>47</v>
      </c>
    </row>
    <row r="12" spans="1:2" x14ac:dyDescent="0.25">
      <c r="A12" s="50" t="s">
        <v>31</v>
      </c>
      <c r="B12" s="51" t="s">
        <v>48</v>
      </c>
    </row>
    <row r="13" spans="1:2" x14ac:dyDescent="0.25">
      <c r="A13" s="52" t="s">
        <v>30</v>
      </c>
      <c r="B13" s="53" t="s">
        <v>49</v>
      </c>
    </row>
    <row r="14" spans="1:2" x14ac:dyDescent="0.25">
      <c r="A14" s="50" t="s">
        <v>21</v>
      </c>
      <c r="B14" s="51" t="s">
        <v>50</v>
      </c>
    </row>
    <row r="15" spans="1:2" x14ac:dyDescent="0.25">
      <c r="A15" s="52" t="s">
        <v>7</v>
      </c>
      <c r="B15" s="53" t="s">
        <v>51</v>
      </c>
    </row>
    <row r="16" spans="1:2" x14ac:dyDescent="0.25">
      <c r="A16" s="50" t="s">
        <v>15</v>
      </c>
      <c r="B16" s="51" t="s">
        <v>52</v>
      </c>
    </row>
    <row r="17" spans="1:2" x14ac:dyDescent="0.25">
      <c r="A17" s="52" t="s">
        <v>26</v>
      </c>
      <c r="B17" s="53" t="s">
        <v>53</v>
      </c>
    </row>
    <row r="18" spans="1:2" x14ac:dyDescent="0.25">
      <c r="A18" s="50" t="s">
        <v>16</v>
      </c>
      <c r="B18" s="51" t="s">
        <v>54</v>
      </c>
    </row>
    <row r="19" spans="1:2" x14ac:dyDescent="0.25">
      <c r="A19" s="52" t="s">
        <v>12</v>
      </c>
      <c r="B19" s="53" t="s">
        <v>55</v>
      </c>
    </row>
    <row r="20" spans="1:2" x14ac:dyDescent="0.25">
      <c r="A20" s="50" t="s">
        <v>23</v>
      </c>
      <c r="B20" s="51" t="s">
        <v>56</v>
      </c>
    </row>
    <row r="21" spans="1:2" x14ac:dyDescent="0.25">
      <c r="A21" s="52" t="s">
        <v>14</v>
      </c>
      <c r="B21" s="53" t="s">
        <v>57</v>
      </c>
    </row>
    <row r="22" spans="1:2" x14ac:dyDescent="0.25">
      <c r="A22" s="50" t="s">
        <v>28</v>
      </c>
      <c r="B22" s="51" t="s">
        <v>58</v>
      </c>
    </row>
    <row r="23" spans="1:2" x14ac:dyDescent="0.25">
      <c r="A23" s="52" t="s">
        <v>3</v>
      </c>
      <c r="B23" s="53" t="s">
        <v>59</v>
      </c>
    </row>
    <row r="24" spans="1:2" x14ac:dyDescent="0.25">
      <c r="A24" s="50" t="s">
        <v>6</v>
      </c>
      <c r="B24" s="51" t="s">
        <v>60</v>
      </c>
    </row>
    <row r="25" spans="1:2" x14ac:dyDescent="0.25">
      <c r="A25" s="52" t="s">
        <v>27</v>
      </c>
      <c r="B25" s="53" t="s">
        <v>61</v>
      </c>
    </row>
    <row r="26" spans="1:2" x14ac:dyDescent="0.25">
      <c r="A26" s="50" t="s">
        <v>24</v>
      </c>
      <c r="B26" s="51" t="s">
        <v>62</v>
      </c>
    </row>
    <row r="27" spans="1:2" x14ac:dyDescent="0.25">
      <c r="A27" s="52" t="s">
        <v>18</v>
      </c>
      <c r="B27" s="53" t="s">
        <v>63</v>
      </c>
    </row>
    <row r="28" spans="1:2" x14ac:dyDescent="0.25">
      <c r="A28" s="46" t="s">
        <v>9</v>
      </c>
      <c r="B28" s="47" t="s">
        <v>64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AC8334E222D4C989B964279861C03" ma:contentTypeVersion="12" ma:contentTypeDescription="Create a new document." ma:contentTypeScope="" ma:versionID="d70c005fe1de3241be4d4871b72444d7">
  <xsd:schema xmlns:xsd="http://www.w3.org/2001/XMLSchema" xmlns:xs="http://www.w3.org/2001/XMLSchema" xmlns:p="http://schemas.microsoft.com/office/2006/metadata/properties" xmlns:ns2="96e4d371-1e9c-4006-a2f5-b4a5bc291cad" xmlns:ns3="c4d590c2-05ee-4830-9418-f39b575b9a45" targetNamespace="http://schemas.microsoft.com/office/2006/metadata/properties" ma:root="true" ma:fieldsID="a600241872b7a2eb16d305bfb1dbd9e6" ns2:_="" ns3:_="">
    <xsd:import namespace="96e4d371-1e9c-4006-a2f5-b4a5bc291cad"/>
    <xsd:import namespace="c4d590c2-05ee-4830-9418-f39b575b9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4d371-1e9c-4006-a2f5-b4a5bc291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590c2-05ee-4830-9418-f39b575b9a4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B0CD73-EF97-45D1-8614-3C5D84B63FAD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DD89091B-7463-4F25-9B27-A3E852430B13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c4d590c2-05ee-4830-9418-f39b575b9a45"/>
    <ds:schemaRef ds:uri="96e4d371-1e9c-4006-a2f5-b4a5bc291ca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91A551A-4540-4FB4-8968-14E818A0DA2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2666D76-5B10-4425-B483-E2E986DF5B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e4d371-1e9c-4006-a2f5-b4a5bc291cad"/>
    <ds:schemaRef ds:uri="c4d590c2-05ee-4830-9418-f39b575b9a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População por Ano</vt:lpstr>
      <vt:lpstr>Estados e Regiões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Ervatti</dc:creator>
  <cp:lastModifiedBy>booth05-mgr2</cp:lastModifiedBy>
  <cp:lastPrinted>2012-12-12T10:45:51Z</cp:lastPrinted>
  <dcterms:created xsi:type="dcterms:W3CDTF">2012-12-07T13:19:33Z</dcterms:created>
  <dcterms:modified xsi:type="dcterms:W3CDTF">2019-09-19T12:07:32Z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0x010100FA5AC8334E222D4C989B964279861C03</vt:lpwstr>
  </property>
</Properties>
</file>