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https://gkuo-my.sharepoint.com/personal/rosalio_lemus_keken_com_mx/Documents/Documentos/SAP/SAP GUI/"/>
    </mc:Choice>
  </mc:AlternateContent>
  <xr:revisionPtr revIDLastSave="7" documentId="8_{6A45C320-1A0F-4631-99A5-BCD1683A99A0}" xr6:coauthVersionLast="47" xr6:coauthVersionMax="47" xr10:uidLastSave="{817C6649-6B1A-4CC1-B989-FEA2BEEB787C}"/>
  <bookViews>
    <workbookView xWindow="-110" yWindow="-110" windowWidth="19420" windowHeight="10300" xr2:uid="{00000000-000D-0000-FFFF-FFFF00000000}"/>
  </bookViews>
  <sheets>
    <sheet name="MilanesaSemanal" sheetId="7" r:id="rId1"/>
    <sheet name="MilanesaTaqueraSemanal" sheetId="9" r:id="rId2"/>
    <sheet name="EspaldillaRejaladaSemanal" sheetId="10" r:id="rId3"/>
    <sheet name="CDLRSemanal" sheetId="11" r:id="rId4"/>
    <sheet name="MparracheraSemanal" sheetId="12" r:id="rId5"/>
    <sheet name="MilanesaMensual" sheetId="8" r:id="rId6"/>
    <sheet name="MovimientosDocumentados" sheetId="1" r:id="rId7"/>
    <sheet name="Cooispi" sheetId="3" r:id="rId8"/>
    <sheet name="RebanadosBd" sheetId="2" r:id="rId9"/>
  </sheets>
  <definedNames>
    <definedName name="_xlcn.WorksheetConnection_CooispiA1D1121" hidden="1">Cooispi!$A$1:$D$112</definedName>
  </definedNames>
  <calcPr calcId="191029"/>
  <pivotCaches>
    <pivotCache cacheId="0" r:id="rId10"/>
    <pivotCache cacheId="1" r:id="rId11"/>
  </pivotCaches>
  <extLst>
    <ext xmlns:x15="http://schemas.microsoft.com/office/spreadsheetml/2010/11/main" uri="{FCE2AD5D-F65C-4FA6-A056-5C36A1767C68}">
      <x15:dataModel>
        <x15:modelTables>
          <x15:modelTable id="Rango 1" name="Rango 1" connection="WorksheetConnection_Cooispi!$A$1:$D$112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2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731477F-0F96-4ED7-A9AA-F5EF1489C92C}" keepAlive="1" name="ThisWorkbookDataModel" description="Modelo de dato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B925D099-A0C0-4EAF-AC0B-C0A8230B3B70}" name="WorksheetConnection_Cooispi!$A$1:$D$112" type="102" refreshedVersion="8" minRefreshableVersion="5">
    <extLst>
      <ext xmlns:x15="http://schemas.microsoft.com/office/spreadsheetml/2010/11/main" uri="{DE250136-89BD-433C-8126-D09CA5730AF9}">
        <x15:connection id="Rango 1" autoDelete="1">
          <x15:rangePr sourceName="_xlcn.WorksheetConnection_CooispiA1D1121"/>
        </x15:connection>
      </ext>
    </extLst>
  </connection>
</connections>
</file>

<file path=xl/sharedStrings.xml><?xml version="1.0" encoding="utf-8"?>
<sst xmlns="http://schemas.openxmlformats.org/spreadsheetml/2006/main" count="1880" uniqueCount="60">
  <si>
    <t>531</t>
  </si>
  <si>
    <t>132000M5</t>
  </si>
  <si>
    <t>MP DECOMISO</t>
  </si>
  <si>
    <t>101</t>
  </si>
  <si>
    <t>134208M1</t>
  </si>
  <si>
    <t>MP ESPALDILLA REJALADA</t>
  </si>
  <si>
    <t>261</t>
  </si>
  <si>
    <t>134228C1</t>
  </si>
  <si>
    <t>MAT PRIMA DE ESPALDILLA REJALADA</t>
  </si>
  <si>
    <t>134603M5</t>
  </si>
  <si>
    <t>MP GRASA PN</t>
  </si>
  <si>
    <t>134701M5</t>
  </si>
  <si>
    <t>MP RECORTE 80 - 20 PN</t>
  </si>
  <si>
    <t>134209M1</t>
  </si>
  <si>
    <t>MP CABEZA DE LOMO REJALADO</t>
  </si>
  <si>
    <t>134281C1</t>
  </si>
  <si>
    <t>MAT PRIMA DE CABEZA DE LOMO REJALADA</t>
  </si>
  <si>
    <t>134307M1</t>
  </si>
  <si>
    <t>MP  CHAMBARETE</t>
  </si>
  <si>
    <t>134327M1</t>
  </si>
  <si>
    <t>MP MILANESA</t>
  </si>
  <si>
    <t>134358G1</t>
  </si>
  <si>
    <t>MAT PRIMA MILANESA DE PIERNA</t>
  </si>
  <si>
    <t>134358G3</t>
  </si>
  <si>
    <t>134702M5</t>
  </si>
  <si>
    <t>MP RECORTE ESPECIAL PN</t>
  </si>
  <si>
    <t>134372G3</t>
  </si>
  <si>
    <t>MAT PRIMA MILANESA TAQUERA</t>
  </si>
  <si>
    <t>134372M1</t>
  </si>
  <si>
    <t>MP MILANESA TAQUERA</t>
  </si>
  <si>
    <t>134358G5</t>
  </si>
  <si>
    <t>134372G1</t>
  </si>
  <si>
    <t>134797A5</t>
  </si>
  <si>
    <t>MP INT RECORTE MAGRO</t>
  </si>
  <si>
    <t>134797M1</t>
  </si>
  <si>
    <t>MP ARRACHERA DE CERDO</t>
  </si>
  <si>
    <t>134798C1</t>
  </si>
  <si>
    <t>MAT PRIMA RECORTE MAGRO</t>
  </si>
  <si>
    <t>Fe.contabilización</t>
  </si>
  <si>
    <t>Clase de movimiento</t>
  </si>
  <si>
    <t>Orden</t>
  </si>
  <si>
    <t>Material</t>
  </si>
  <si>
    <t>Descripción material</t>
  </si>
  <si>
    <t>Cod</t>
  </si>
  <si>
    <t>Descripcion</t>
  </si>
  <si>
    <t>Procesto</t>
  </si>
  <si>
    <t>Cabeza de Lomo Rejalada</t>
  </si>
  <si>
    <t>Espaldilla Rejalada</t>
  </si>
  <si>
    <t>Milanesa</t>
  </si>
  <si>
    <t>MP Arrachera</t>
  </si>
  <si>
    <t>Milanesa taquera</t>
  </si>
  <si>
    <t>Código</t>
  </si>
  <si>
    <t>Proceso</t>
  </si>
  <si>
    <t>Etiquetas de fila</t>
  </si>
  <si>
    <t>Kg</t>
  </si>
  <si>
    <t>Semana</t>
  </si>
  <si>
    <t>Suma de Kg</t>
  </si>
  <si>
    <t>Suma de KGPositivo</t>
  </si>
  <si>
    <t>Mes</t>
  </si>
  <si>
    <t>oct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</si>
</sst>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3" x14ac:knownFonts="1">
    <font>
      <sz val="10"/>
      <name val="Arial"/>
    </font>
    <font>
      <sz val="10"/>
      <name val="Arial"/>
      <family val="2"/>
    </font>
    <font>
      <b/>
      <sz val="11"/>
      <color theme="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 applyAlignment="1">
      <alignment vertical="top"/>
    </xf>
    <xf numFmtId="14" fontId="0" fillId="0" borderId="0" xfId="0" applyNumberFormat="1" applyAlignment="1">
      <alignment horizontal="right" vertical="top"/>
    </xf>
    <xf numFmtId="164" fontId="0" fillId="0" borderId="0" xfId="0" applyNumberFormat="1" applyAlignment="1">
      <alignment horizontal="right" vertical="top"/>
    </xf>
    <xf numFmtId="3" fontId="0" fillId="0" borderId="0" xfId="0" applyNumberFormat="1" applyAlignment="1">
      <alignment horizontal="right" vertical="top"/>
    </xf>
    <xf numFmtId="0" fontId="2" fillId="3" borderId="1" xfId="0" applyFont="1" applyFill="1" applyBorder="1" applyAlignment="1">
      <alignment vertical="top"/>
    </xf>
    <xf numFmtId="0" fontId="2" fillId="3" borderId="2" xfId="0" applyFont="1" applyFill="1" applyBorder="1" applyAlignment="1">
      <alignment vertical="top"/>
    </xf>
    <xf numFmtId="0" fontId="2" fillId="3" borderId="2" xfId="0" applyFont="1" applyFill="1" applyBorder="1"/>
    <xf numFmtId="0" fontId="0" fillId="4" borderId="1" xfId="0" applyFill="1" applyBorder="1" applyAlignment="1">
      <alignment vertical="top"/>
    </xf>
    <xf numFmtId="0" fontId="0" fillId="4" borderId="2" xfId="0" applyFill="1" applyBorder="1" applyAlignment="1">
      <alignment vertical="top"/>
    </xf>
    <xf numFmtId="0" fontId="0" fillId="4" borderId="2" xfId="0" applyFill="1" applyBorder="1"/>
    <xf numFmtId="0" fontId="0" fillId="0" borderId="1" xfId="0" applyBorder="1" applyAlignment="1">
      <alignment vertical="top"/>
    </xf>
    <xf numFmtId="0" fontId="0" fillId="0" borderId="2" xfId="0" applyBorder="1" applyAlignment="1">
      <alignment vertical="top"/>
    </xf>
    <xf numFmtId="0" fontId="0" fillId="0" borderId="2" xfId="0" applyBorder="1"/>
    <xf numFmtId="0" fontId="0" fillId="4" borderId="1" xfId="0" applyFill="1" applyBorder="1"/>
    <xf numFmtId="0" fontId="1" fillId="0" borderId="0" xfId="0" applyFont="1" applyAlignment="1">
      <alignment vertical="top"/>
    </xf>
    <xf numFmtId="0" fontId="0" fillId="0" borderId="0" xfId="0" pivotButton="1" applyAlignment="1">
      <alignment vertical="top"/>
    </xf>
    <xf numFmtId="0" fontId="0" fillId="0" borderId="0" xfId="0" applyAlignment="1">
      <alignment horizontal="left" vertical="top"/>
    </xf>
    <xf numFmtId="0" fontId="0" fillId="2" borderId="3" xfId="0" applyFill="1" applyBorder="1" applyAlignment="1">
      <alignment vertical="top"/>
    </xf>
    <xf numFmtId="0" fontId="0" fillId="2" borderId="3" xfId="0" applyFill="1" applyBorder="1" applyAlignment="1">
      <alignment vertical="top" wrapText="1"/>
    </xf>
    <xf numFmtId="0" fontId="1" fillId="2" borderId="3" xfId="0" applyFont="1" applyFill="1" applyBorder="1" applyAlignment="1">
      <alignment vertical="top" wrapText="1"/>
    </xf>
    <xf numFmtId="0" fontId="0" fillId="0" borderId="0" xfId="0" applyNumberFormat="1" applyAlignment="1">
      <alignment vertical="top"/>
    </xf>
  </cellXfs>
  <cellStyles count="1">
    <cellStyle name="Normal" xfId="0" builtinId="0"/>
  </cellStyles>
  <dxfs count="6">
    <dxf>
      <numFmt numFmtId="164" formatCode="#,##0.000"/>
      <alignment horizontal="right" vertical="top" textRotation="0" wrapText="0" indent="0" justifyLastLine="0" shrinkToFit="0" readingOrder="0"/>
    </dxf>
    <dxf>
      <numFmt numFmtId="0" formatCode="General"/>
      <alignment horizontal="general" vertical="top" textRotation="0" wrapText="0" indent="0" justifyLastLine="0" shrinkToFit="0" readingOrder="0"/>
    </dxf>
    <dxf>
      <numFmt numFmtId="19" formatCode="dd/mm/yyyy"/>
      <alignment horizontal="right" vertical="top" textRotation="0" wrapText="0" indent="0" justifyLastLine="0" shrinkToFit="0" readingOrder="0"/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indexed="22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powerPivotData" Target="model/item.data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salio Lemus Hernandez" refreshedDate="45952.401792939818" createdVersion="8" refreshedVersion="8" minRefreshableVersion="3" recordCount="488" xr:uid="{BB34C3DE-1120-4F79-AFDA-B1652B61AEC5}">
  <cacheSource type="worksheet">
    <worksheetSource ref="A1:H489" sheet="MovimientosDocumentados"/>
  </cacheSource>
  <cacheFields count="9">
    <cacheField name="Fe.contabilización" numFmtId="14">
      <sharedItems containsSemiMixedTypes="0" containsNonDate="0" containsDate="1" containsString="0" minDate="2025-10-01T00:00:00" maxDate="2025-10-22T00:00:00"/>
    </cacheField>
    <cacheField name="Clase de movimiento" numFmtId="0">
      <sharedItems count="3">
        <s v="531"/>
        <s v="101"/>
        <s v="261"/>
      </sharedItems>
    </cacheField>
    <cacheField name="Orden" numFmtId="0">
      <sharedItems containsSemiMixedTypes="0" containsString="0" containsNumber="1" containsInteger="1" minValue="13047374" maxValue="13060512"/>
    </cacheField>
    <cacheField name="Material" numFmtId="0">
      <sharedItems/>
    </cacheField>
    <cacheField name="Descripción material" numFmtId="0">
      <sharedItems count="16">
        <s v="MP DECOMISO"/>
        <s v="MP ESPALDILLA REJALADA"/>
        <s v="MAT PRIMA DE ESPALDILLA REJALADA"/>
        <s v="MP GRASA PN"/>
        <s v="MP RECORTE 80 - 20 PN"/>
        <s v="MP CABEZA DE LOMO REJALADO"/>
        <s v="MAT PRIMA DE CABEZA DE LOMO REJALADA"/>
        <s v="MP  CHAMBARETE"/>
        <s v="MP MILANESA"/>
        <s v="MAT PRIMA MILANESA DE PIERNA"/>
        <s v="MP RECORTE ESPECIAL PN"/>
        <s v="MAT PRIMA MILANESA TAQUERA"/>
        <s v="MP MILANESA TAQUERA"/>
        <s v="MP INT RECORTE MAGRO"/>
        <s v="MP ARRACHERA DE CERDO"/>
        <s v="MAT PRIMA RECORTE MAGRO"/>
      </sharedItems>
    </cacheField>
    <cacheField name="Kg" numFmtId="0">
      <sharedItems containsSemiMixedTypes="0" containsString="0" containsNumber="1" minValue="-14740" maxValue="18105.2"/>
    </cacheField>
    <cacheField name="Proceso" numFmtId="0">
      <sharedItems count="5">
        <s v="Espaldilla Rejalada"/>
        <s v="Cabeza de Lomo Rejalada"/>
        <s v="Milanesa"/>
        <s v="Milanesa taquera"/>
        <s v="MP Arrachera"/>
      </sharedItems>
    </cacheField>
    <cacheField name="Semana" numFmtId="0">
      <sharedItems containsSemiMixedTypes="0" containsString="0" containsNumber="1" containsInteger="1" minValue="40" maxValue="43" count="4">
        <n v="40"/>
        <n v="41"/>
        <n v="42"/>
        <n v="43"/>
      </sharedItems>
    </cacheField>
    <cacheField name="KGPositivo" numFmtId="0" formula="Kg*-1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salio Lemus Hernandez" refreshedDate="45952.402463310187" createdVersion="8" refreshedVersion="8" minRefreshableVersion="3" recordCount="488" xr:uid="{107B50D9-F74B-4769-B987-11AE8BCBAFF3}">
  <cacheSource type="worksheet">
    <worksheetSource name="bd"/>
  </cacheSource>
  <cacheFields count="10">
    <cacheField name="Fe.contabilización" numFmtId="14">
      <sharedItems containsSemiMixedTypes="0" containsNonDate="0" containsDate="1" containsString="0" minDate="2025-10-01T00:00:00" maxDate="2025-10-22T00:00:00"/>
    </cacheField>
    <cacheField name="Clase de movimiento" numFmtId="0">
      <sharedItems count="3">
        <s v="531"/>
        <s v="101"/>
        <s v="261"/>
      </sharedItems>
    </cacheField>
    <cacheField name="Orden" numFmtId="0">
      <sharedItems containsSemiMixedTypes="0" containsString="0" containsNumber="1" containsInteger="1" minValue="13047374" maxValue="13060512"/>
    </cacheField>
    <cacheField name="Material" numFmtId="0">
      <sharedItems/>
    </cacheField>
    <cacheField name="Descripción material" numFmtId="0">
      <sharedItems count="16">
        <s v="MP DECOMISO"/>
        <s v="MP ESPALDILLA REJALADA"/>
        <s v="MAT PRIMA DE ESPALDILLA REJALADA"/>
        <s v="MP GRASA PN"/>
        <s v="MP RECORTE 80 - 20 PN"/>
        <s v="MP CABEZA DE LOMO REJALADO"/>
        <s v="MAT PRIMA DE CABEZA DE LOMO REJALADA"/>
        <s v="MP  CHAMBARETE"/>
        <s v="MP MILANESA"/>
        <s v="MAT PRIMA MILANESA DE PIERNA"/>
        <s v="MP RECORTE ESPECIAL PN"/>
        <s v="MAT PRIMA MILANESA TAQUERA"/>
        <s v="MP MILANESA TAQUERA"/>
        <s v="MP INT RECORTE MAGRO"/>
        <s v="MP ARRACHERA DE CERDO"/>
        <s v="MAT PRIMA RECORTE MAGRO"/>
      </sharedItems>
    </cacheField>
    <cacheField name="Kg" numFmtId="0">
      <sharedItems containsSemiMixedTypes="0" containsString="0" containsNumber="1" minValue="-14740" maxValue="18105.2"/>
    </cacheField>
    <cacheField name="Proceso" numFmtId="0">
      <sharedItems count="5">
        <s v="Espaldilla Rejalada"/>
        <s v="Cabeza de Lomo Rejalada"/>
        <s v="Milanesa"/>
        <s v="Milanesa taquera"/>
        <s v="MP Arrachera"/>
      </sharedItems>
    </cacheField>
    <cacheField name="Semana" numFmtId="0">
      <sharedItems containsSemiMixedTypes="0" containsString="0" containsNumber="1" containsInteger="1" minValue="40" maxValue="43" count="4">
        <n v="40"/>
        <n v="41"/>
        <n v="42"/>
        <n v="43"/>
      </sharedItems>
    </cacheField>
    <cacheField name="Mes" numFmtId="0">
      <sharedItems count="1">
        <s v="oct"/>
      </sharedItems>
    </cacheField>
    <cacheField name="KGPositivo" numFmtId="0" formula="Kg*-1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8">
  <r>
    <d v="2025-10-01T00:00:00"/>
    <x v="0"/>
    <n v="13047374"/>
    <s v="132000M5"/>
    <x v="0"/>
    <n v="-9.6"/>
    <x v="0"/>
    <x v="0"/>
  </r>
  <r>
    <d v="2025-10-01T00:00:00"/>
    <x v="1"/>
    <n v="13047374"/>
    <s v="134208M1"/>
    <x v="1"/>
    <n v="-3395.4"/>
    <x v="0"/>
    <x v="0"/>
  </r>
  <r>
    <d v="2025-10-01T00:00:00"/>
    <x v="2"/>
    <n v="13047374"/>
    <s v="134228C1"/>
    <x v="2"/>
    <n v="4244.1000000000004"/>
    <x v="0"/>
    <x v="0"/>
  </r>
  <r>
    <d v="2025-10-01T00:00:00"/>
    <x v="2"/>
    <n v="13047374"/>
    <s v="134228C1"/>
    <x v="2"/>
    <n v="13.7"/>
    <x v="0"/>
    <x v="0"/>
  </r>
  <r>
    <d v="2025-10-01T00:00:00"/>
    <x v="0"/>
    <n v="13047374"/>
    <s v="134603M5"/>
    <x v="3"/>
    <n v="-262.2"/>
    <x v="0"/>
    <x v="0"/>
  </r>
  <r>
    <d v="2025-10-01T00:00:00"/>
    <x v="0"/>
    <n v="13047374"/>
    <s v="134701M5"/>
    <x v="4"/>
    <n v="-576.9"/>
    <x v="0"/>
    <x v="0"/>
  </r>
  <r>
    <d v="2025-10-01T00:00:00"/>
    <x v="1"/>
    <n v="13047375"/>
    <s v="134209M1"/>
    <x v="5"/>
    <n v="-2946.9"/>
    <x v="1"/>
    <x v="0"/>
  </r>
  <r>
    <d v="2025-10-01T00:00:00"/>
    <x v="2"/>
    <n v="13047375"/>
    <s v="134281C1"/>
    <x v="6"/>
    <n v="2946.9"/>
    <x v="1"/>
    <x v="0"/>
  </r>
  <r>
    <d v="2025-10-01T00:00:00"/>
    <x v="2"/>
    <n v="13047375"/>
    <s v="134281C1"/>
    <x v="6"/>
    <n v="27.1"/>
    <x v="1"/>
    <x v="0"/>
  </r>
  <r>
    <d v="2025-10-01T00:00:00"/>
    <x v="0"/>
    <n v="13047384"/>
    <s v="134307M1"/>
    <x v="7"/>
    <n v="-291.5"/>
    <x v="2"/>
    <x v="0"/>
  </r>
  <r>
    <d v="2025-10-01T00:00:00"/>
    <x v="1"/>
    <n v="13047384"/>
    <s v="134327M1"/>
    <x v="8"/>
    <n v="-3050.8"/>
    <x v="2"/>
    <x v="0"/>
  </r>
  <r>
    <d v="2025-10-01T00:00:00"/>
    <x v="2"/>
    <n v="13047384"/>
    <s v="134358G1"/>
    <x v="9"/>
    <n v="2292.9"/>
    <x v="2"/>
    <x v="0"/>
  </r>
  <r>
    <d v="2025-10-01T00:00:00"/>
    <x v="2"/>
    <n v="13047384"/>
    <s v="134358G1"/>
    <x v="9"/>
    <n v="3.5"/>
    <x v="2"/>
    <x v="0"/>
  </r>
  <r>
    <d v="2025-10-01T00:00:00"/>
    <x v="2"/>
    <n v="13047384"/>
    <s v="134358G1"/>
    <x v="9"/>
    <n v="917.2"/>
    <x v="2"/>
    <x v="0"/>
  </r>
  <r>
    <d v="2025-10-01T00:00:00"/>
    <x v="0"/>
    <n v="13047384"/>
    <s v="134603M5"/>
    <x v="3"/>
    <n v="-203"/>
    <x v="2"/>
    <x v="0"/>
  </r>
  <r>
    <d v="2025-10-01T00:00:00"/>
    <x v="0"/>
    <n v="13047384"/>
    <s v="134701M5"/>
    <x v="4"/>
    <n v="-148.1"/>
    <x v="2"/>
    <x v="0"/>
  </r>
  <r>
    <d v="2025-10-01T00:00:00"/>
    <x v="0"/>
    <n v="13047385"/>
    <s v="132000M5"/>
    <x v="0"/>
    <n v="-45.1"/>
    <x v="2"/>
    <x v="0"/>
  </r>
  <r>
    <d v="2025-10-01T00:00:00"/>
    <x v="0"/>
    <n v="13047385"/>
    <s v="134307M1"/>
    <x v="7"/>
    <n v="-567.5"/>
    <x v="2"/>
    <x v="0"/>
  </r>
  <r>
    <d v="2025-10-01T00:00:00"/>
    <x v="1"/>
    <n v="13047385"/>
    <s v="134327M1"/>
    <x v="8"/>
    <n v="-11263.5"/>
    <x v="2"/>
    <x v="0"/>
  </r>
  <r>
    <d v="2025-10-01T00:00:00"/>
    <x v="2"/>
    <n v="13047385"/>
    <s v="134358G3"/>
    <x v="9"/>
    <n v="13614.2"/>
    <x v="2"/>
    <x v="0"/>
  </r>
  <r>
    <d v="2025-10-01T00:00:00"/>
    <x v="2"/>
    <n v="13047385"/>
    <s v="134358G3"/>
    <x v="9"/>
    <n v="808"/>
    <x v="2"/>
    <x v="0"/>
  </r>
  <r>
    <d v="2025-10-01T00:00:00"/>
    <x v="0"/>
    <n v="13047385"/>
    <s v="134603M5"/>
    <x v="3"/>
    <n v="-529.9"/>
    <x v="2"/>
    <x v="0"/>
  </r>
  <r>
    <d v="2025-10-01T00:00:00"/>
    <x v="0"/>
    <n v="13047385"/>
    <s v="134701M5"/>
    <x v="4"/>
    <n v="-1124"/>
    <x v="2"/>
    <x v="0"/>
  </r>
  <r>
    <d v="2025-10-01T00:00:00"/>
    <x v="0"/>
    <n v="13047385"/>
    <s v="134702M5"/>
    <x v="10"/>
    <n v="-640.29999999999995"/>
    <x v="2"/>
    <x v="0"/>
  </r>
  <r>
    <d v="2025-10-01T00:00:00"/>
    <x v="2"/>
    <n v="13047434"/>
    <s v="134372G3"/>
    <x v="11"/>
    <n v="924.4"/>
    <x v="3"/>
    <x v="0"/>
  </r>
  <r>
    <d v="2025-10-01T00:00:00"/>
    <x v="1"/>
    <n v="13047434"/>
    <s v="134372M1"/>
    <x v="12"/>
    <n v="-924.4"/>
    <x v="3"/>
    <x v="0"/>
  </r>
  <r>
    <d v="2025-10-01T00:00:00"/>
    <x v="0"/>
    <n v="13047760"/>
    <s v="134307M1"/>
    <x v="7"/>
    <n v="-119.2"/>
    <x v="2"/>
    <x v="0"/>
  </r>
  <r>
    <d v="2025-10-01T00:00:00"/>
    <x v="1"/>
    <n v="13047760"/>
    <s v="134327M1"/>
    <x v="8"/>
    <n v="-614.79999999999995"/>
    <x v="2"/>
    <x v="0"/>
  </r>
  <r>
    <d v="2025-10-01T00:00:00"/>
    <x v="2"/>
    <n v="13047760"/>
    <s v="134358G5"/>
    <x v="9"/>
    <n v="796.6"/>
    <x v="2"/>
    <x v="0"/>
  </r>
  <r>
    <d v="2025-10-01T00:00:00"/>
    <x v="2"/>
    <n v="13047760"/>
    <s v="134358G5"/>
    <x v="9"/>
    <n v="8.4"/>
    <x v="2"/>
    <x v="0"/>
  </r>
  <r>
    <d v="2025-10-01T00:00:00"/>
    <x v="2"/>
    <n v="13047760"/>
    <s v="134372G1"/>
    <x v="11"/>
    <n v="171.2"/>
    <x v="2"/>
    <x v="0"/>
  </r>
  <r>
    <d v="2025-10-01T00:00:00"/>
    <x v="0"/>
    <n v="13047760"/>
    <s v="134701M5"/>
    <x v="4"/>
    <n v="-121.9"/>
    <x v="2"/>
    <x v="0"/>
  </r>
  <r>
    <d v="2025-10-01T00:00:00"/>
    <x v="0"/>
    <n v="13047760"/>
    <s v="134702M5"/>
    <x v="10"/>
    <n v="-59.9"/>
    <x v="2"/>
    <x v="0"/>
  </r>
  <r>
    <d v="2025-10-01T00:00:00"/>
    <x v="0"/>
    <n v="13047773"/>
    <s v="134603M5"/>
    <x v="3"/>
    <n v="-79.3"/>
    <x v="4"/>
    <x v="0"/>
  </r>
  <r>
    <d v="2025-10-01T00:00:00"/>
    <x v="2"/>
    <n v="13047773"/>
    <s v="134797A5"/>
    <x v="13"/>
    <n v="461.3"/>
    <x v="4"/>
    <x v="0"/>
  </r>
  <r>
    <d v="2025-10-01T00:00:00"/>
    <x v="1"/>
    <n v="13047773"/>
    <s v="134797M1"/>
    <x v="14"/>
    <n v="-382"/>
    <x v="4"/>
    <x v="0"/>
  </r>
  <r>
    <d v="2025-10-01T00:00:00"/>
    <x v="2"/>
    <n v="13048098"/>
    <s v="134372G1"/>
    <x v="11"/>
    <n v="7225"/>
    <x v="3"/>
    <x v="0"/>
  </r>
  <r>
    <d v="2025-10-01T00:00:00"/>
    <x v="1"/>
    <n v="13048098"/>
    <s v="134372M1"/>
    <x v="12"/>
    <n v="-6970.6"/>
    <x v="3"/>
    <x v="0"/>
  </r>
  <r>
    <d v="2025-10-01T00:00:00"/>
    <x v="0"/>
    <n v="13048098"/>
    <s v="134701M5"/>
    <x v="4"/>
    <n v="-254.4"/>
    <x v="3"/>
    <x v="0"/>
  </r>
  <r>
    <d v="2025-10-01T00:00:00"/>
    <x v="0"/>
    <n v="13048123"/>
    <s v="134603M5"/>
    <x v="3"/>
    <n v="-163.9"/>
    <x v="4"/>
    <x v="0"/>
  </r>
  <r>
    <d v="2025-10-01T00:00:00"/>
    <x v="2"/>
    <n v="13048123"/>
    <s v="134797A5"/>
    <x v="13"/>
    <n v="45.2"/>
    <x v="4"/>
    <x v="0"/>
  </r>
  <r>
    <d v="2025-10-01T00:00:00"/>
    <x v="1"/>
    <n v="13048123"/>
    <s v="134797M1"/>
    <x v="14"/>
    <n v="-102.7"/>
    <x v="4"/>
    <x v="0"/>
  </r>
  <r>
    <d v="2025-10-01T00:00:00"/>
    <x v="2"/>
    <n v="13048123"/>
    <s v="134798C1"/>
    <x v="15"/>
    <n v="190.9"/>
    <x v="4"/>
    <x v="0"/>
  </r>
  <r>
    <d v="2025-10-01T00:00:00"/>
    <x v="2"/>
    <n v="13048123"/>
    <s v="134798C1"/>
    <x v="15"/>
    <n v="0.1"/>
    <x v="4"/>
    <x v="0"/>
  </r>
  <r>
    <d v="2025-10-02T00:00:00"/>
    <x v="0"/>
    <n v="13048146"/>
    <s v="132000M5"/>
    <x v="0"/>
    <n v="-14.2"/>
    <x v="0"/>
    <x v="0"/>
  </r>
  <r>
    <d v="2025-10-02T00:00:00"/>
    <x v="1"/>
    <n v="13048146"/>
    <s v="134208M1"/>
    <x v="1"/>
    <n v="-3172.4"/>
    <x v="0"/>
    <x v="0"/>
  </r>
  <r>
    <d v="2025-10-02T00:00:00"/>
    <x v="2"/>
    <n v="13048146"/>
    <s v="134228C1"/>
    <x v="2"/>
    <n v="900"/>
    <x v="0"/>
    <x v="0"/>
  </r>
  <r>
    <d v="2025-10-02T00:00:00"/>
    <x v="2"/>
    <n v="13048146"/>
    <s v="134228C1"/>
    <x v="2"/>
    <n v="3076.7"/>
    <x v="0"/>
    <x v="0"/>
  </r>
  <r>
    <d v="2025-10-02T00:00:00"/>
    <x v="2"/>
    <n v="13048146"/>
    <s v="134228C1"/>
    <x v="2"/>
    <n v="4.7"/>
    <x v="0"/>
    <x v="0"/>
  </r>
  <r>
    <d v="2025-10-02T00:00:00"/>
    <x v="0"/>
    <n v="13048146"/>
    <s v="134603M5"/>
    <x v="3"/>
    <n v="-266.39999999999998"/>
    <x v="0"/>
    <x v="0"/>
  </r>
  <r>
    <d v="2025-10-02T00:00:00"/>
    <x v="0"/>
    <n v="13048146"/>
    <s v="134701M5"/>
    <x v="4"/>
    <n v="-538.79999999999995"/>
    <x v="0"/>
    <x v="0"/>
  </r>
  <r>
    <d v="2025-10-02T00:00:00"/>
    <x v="1"/>
    <n v="13048148"/>
    <s v="134209M1"/>
    <x v="5"/>
    <n v="-2517.9"/>
    <x v="1"/>
    <x v="0"/>
  </r>
  <r>
    <d v="2025-10-02T00:00:00"/>
    <x v="2"/>
    <n v="13048148"/>
    <s v="134281C1"/>
    <x v="6"/>
    <n v="2517.9"/>
    <x v="1"/>
    <x v="0"/>
  </r>
  <r>
    <d v="2025-10-02T00:00:00"/>
    <x v="2"/>
    <n v="13048148"/>
    <s v="134281C1"/>
    <x v="6"/>
    <n v="34.1"/>
    <x v="1"/>
    <x v="0"/>
  </r>
  <r>
    <d v="2025-10-02T00:00:00"/>
    <x v="0"/>
    <n v="13048163"/>
    <s v="132000M5"/>
    <x v="0"/>
    <n v="-31.4"/>
    <x v="2"/>
    <x v="0"/>
  </r>
  <r>
    <d v="2025-10-02T00:00:00"/>
    <x v="0"/>
    <n v="13048163"/>
    <s v="134307M1"/>
    <x v="7"/>
    <n v="-1030.3"/>
    <x v="2"/>
    <x v="0"/>
  </r>
  <r>
    <d v="2025-10-02T00:00:00"/>
    <x v="1"/>
    <n v="13048163"/>
    <s v="134327M1"/>
    <x v="8"/>
    <n v="-10860.1"/>
    <x v="2"/>
    <x v="0"/>
  </r>
  <r>
    <d v="2025-10-02T00:00:00"/>
    <x v="2"/>
    <n v="13048163"/>
    <s v="134358G3"/>
    <x v="9"/>
    <n v="2654"/>
    <x v="2"/>
    <x v="0"/>
  </r>
  <r>
    <d v="2025-10-02T00:00:00"/>
    <x v="2"/>
    <n v="13048163"/>
    <s v="134358G3"/>
    <x v="9"/>
    <n v="10751.5"/>
    <x v="2"/>
    <x v="0"/>
  </r>
  <r>
    <d v="2025-10-02T00:00:00"/>
    <x v="2"/>
    <n v="13048163"/>
    <s v="134358G3"/>
    <x v="9"/>
    <n v="0.5"/>
    <x v="2"/>
    <x v="0"/>
  </r>
  <r>
    <d v="2025-10-02T00:00:00"/>
    <x v="2"/>
    <n v="13048163"/>
    <s v="134372G1"/>
    <x v="11"/>
    <n v="208.9"/>
    <x v="2"/>
    <x v="0"/>
  </r>
  <r>
    <d v="2025-10-02T00:00:00"/>
    <x v="0"/>
    <n v="13048163"/>
    <s v="134603M5"/>
    <x v="3"/>
    <n v="-623.20000000000005"/>
    <x v="2"/>
    <x v="0"/>
  </r>
  <r>
    <d v="2025-10-02T00:00:00"/>
    <x v="0"/>
    <n v="13048163"/>
    <s v="134701M5"/>
    <x v="4"/>
    <n v="-794.7"/>
    <x v="2"/>
    <x v="0"/>
  </r>
  <r>
    <d v="2025-10-02T00:00:00"/>
    <x v="0"/>
    <n v="13048163"/>
    <s v="134702M5"/>
    <x v="10"/>
    <n v="-293.10000000000002"/>
    <x v="2"/>
    <x v="0"/>
  </r>
  <r>
    <d v="2025-10-02T00:00:00"/>
    <x v="2"/>
    <n v="13048216"/>
    <s v="134372G3"/>
    <x v="11"/>
    <n v="3669.6"/>
    <x v="3"/>
    <x v="0"/>
  </r>
  <r>
    <d v="2025-10-02T00:00:00"/>
    <x v="2"/>
    <n v="13048216"/>
    <s v="134372G3"/>
    <x v="11"/>
    <n v="30.4"/>
    <x v="3"/>
    <x v="0"/>
  </r>
  <r>
    <d v="2025-10-02T00:00:00"/>
    <x v="1"/>
    <n v="13048216"/>
    <s v="134372M1"/>
    <x v="12"/>
    <n v="-3501.2"/>
    <x v="3"/>
    <x v="0"/>
  </r>
  <r>
    <d v="2025-10-02T00:00:00"/>
    <x v="0"/>
    <n v="13048216"/>
    <s v="134701M5"/>
    <x v="4"/>
    <n v="-199.3"/>
    <x v="3"/>
    <x v="0"/>
  </r>
  <r>
    <d v="2025-10-02T00:00:00"/>
    <x v="0"/>
    <n v="13048522"/>
    <s v="134603M5"/>
    <x v="3"/>
    <n v="-137.4"/>
    <x v="4"/>
    <x v="0"/>
  </r>
  <r>
    <d v="2025-10-02T00:00:00"/>
    <x v="1"/>
    <n v="13048522"/>
    <s v="134797M1"/>
    <x v="14"/>
    <n v="-117.7"/>
    <x v="4"/>
    <x v="0"/>
  </r>
  <r>
    <d v="2025-10-02T00:00:00"/>
    <x v="2"/>
    <n v="13048522"/>
    <s v="134798C1"/>
    <x v="15"/>
    <n v="229.7"/>
    <x v="4"/>
    <x v="0"/>
  </r>
  <r>
    <d v="2025-10-02T00:00:00"/>
    <x v="2"/>
    <n v="13048522"/>
    <s v="134798C1"/>
    <x v="15"/>
    <n v="11.9"/>
    <x v="4"/>
    <x v="0"/>
  </r>
  <r>
    <d v="2025-10-02T00:00:00"/>
    <x v="2"/>
    <n v="13048537"/>
    <s v="134372G1"/>
    <x v="11"/>
    <n v="7356.1"/>
    <x v="3"/>
    <x v="0"/>
  </r>
  <r>
    <d v="2025-10-02T00:00:00"/>
    <x v="1"/>
    <n v="13048537"/>
    <s v="134372M1"/>
    <x v="12"/>
    <n v="-7243.3"/>
    <x v="3"/>
    <x v="0"/>
  </r>
  <r>
    <d v="2025-10-02T00:00:00"/>
    <x v="0"/>
    <n v="13048537"/>
    <s v="134701M5"/>
    <x v="4"/>
    <n v="-112.8"/>
    <x v="3"/>
    <x v="0"/>
  </r>
  <r>
    <d v="2025-10-03T00:00:00"/>
    <x v="0"/>
    <n v="13048908"/>
    <s v="132000M5"/>
    <x v="0"/>
    <n v="-17.2"/>
    <x v="0"/>
    <x v="0"/>
  </r>
  <r>
    <d v="2025-10-03T00:00:00"/>
    <x v="1"/>
    <n v="13048908"/>
    <s v="134208M1"/>
    <x v="1"/>
    <n v="-3093.6"/>
    <x v="0"/>
    <x v="0"/>
  </r>
  <r>
    <d v="2025-10-03T00:00:00"/>
    <x v="2"/>
    <n v="13048908"/>
    <s v="134228C1"/>
    <x v="2"/>
    <n v="3857"/>
    <x v="0"/>
    <x v="0"/>
  </r>
  <r>
    <d v="2025-10-03T00:00:00"/>
    <x v="0"/>
    <n v="13048908"/>
    <s v="134603M5"/>
    <x v="3"/>
    <n v="-251.6"/>
    <x v="0"/>
    <x v="0"/>
  </r>
  <r>
    <d v="2025-10-03T00:00:00"/>
    <x v="0"/>
    <n v="13048908"/>
    <s v="134701M5"/>
    <x v="4"/>
    <n v="-509.7"/>
    <x v="0"/>
    <x v="0"/>
  </r>
  <r>
    <d v="2025-10-03T00:00:00"/>
    <x v="1"/>
    <n v="13048909"/>
    <s v="134209M1"/>
    <x v="5"/>
    <n v="-1722.7"/>
    <x v="1"/>
    <x v="0"/>
  </r>
  <r>
    <d v="2025-10-03T00:00:00"/>
    <x v="2"/>
    <n v="13048909"/>
    <s v="134281C1"/>
    <x v="6"/>
    <n v="1722.7"/>
    <x v="1"/>
    <x v="0"/>
  </r>
  <r>
    <d v="2025-10-03T00:00:00"/>
    <x v="2"/>
    <n v="13048909"/>
    <s v="134281C1"/>
    <x v="6"/>
    <n v="25.3"/>
    <x v="1"/>
    <x v="0"/>
  </r>
  <r>
    <d v="2025-10-03T00:00:00"/>
    <x v="0"/>
    <n v="13048918"/>
    <s v="134307M1"/>
    <x v="7"/>
    <n v="-61.9"/>
    <x v="2"/>
    <x v="0"/>
  </r>
  <r>
    <d v="2025-10-03T00:00:00"/>
    <x v="1"/>
    <n v="13048918"/>
    <s v="134327M1"/>
    <x v="8"/>
    <n v="-869"/>
    <x v="2"/>
    <x v="0"/>
  </r>
  <r>
    <d v="2025-10-03T00:00:00"/>
    <x v="2"/>
    <n v="13048918"/>
    <s v="134358G1"/>
    <x v="9"/>
    <n v="1038"/>
    <x v="2"/>
    <x v="0"/>
  </r>
  <r>
    <d v="2025-10-03T00:00:00"/>
    <x v="2"/>
    <n v="13048918"/>
    <s v="134358G1"/>
    <x v="9"/>
    <n v="11"/>
    <x v="2"/>
    <x v="0"/>
  </r>
  <r>
    <d v="2025-10-03T00:00:00"/>
    <x v="2"/>
    <n v="13048918"/>
    <s v="134358G3"/>
    <x v="9"/>
    <n v="136.19999999999999"/>
    <x v="2"/>
    <x v="0"/>
  </r>
  <r>
    <d v="2025-10-03T00:00:00"/>
    <x v="0"/>
    <n v="13048918"/>
    <s v="134603M5"/>
    <x v="3"/>
    <n v="-106.9"/>
    <x v="2"/>
    <x v="0"/>
  </r>
  <r>
    <d v="2025-10-03T00:00:00"/>
    <x v="0"/>
    <n v="13048918"/>
    <s v="134701M5"/>
    <x v="4"/>
    <n v="-136.6"/>
    <x v="2"/>
    <x v="0"/>
  </r>
  <r>
    <d v="2025-10-03T00:00:00"/>
    <x v="0"/>
    <n v="13048919"/>
    <s v="132000M5"/>
    <x v="0"/>
    <n v="-40.1"/>
    <x v="2"/>
    <x v="0"/>
  </r>
  <r>
    <d v="2025-10-03T00:00:00"/>
    <x v="0"/>
    <n v="13048919"/>
    <s v="134307M1"/>
    <x v="7"/>
    <n v="-1284.0999999999999"/>
    <x v="2"/>
    <x v="0"/>
  </r>
  <r>
    <d v="2025-10-03T00:00:00"/>
    <x v="1"/>
    <n v="13048919"/>
    <s v="134327M1"/>
    <x v="8"/>
    <n v="-12660.6"/>
    <x v="2"/>
    <x v="0"/>
  </r>
  <r>
    <d v="2025-10-03T00:00:00"/>
    <x v="2"/>
    <n v="13048919"/>
    <s v="134358G3"/>
    <x v="9"/>
    <n v="1770"/>
    <x v="2"/>
    <x v="0"/>
  </r>
  <r>
    <d v="2025-10-03T00:00:00"/>
    <x v="2"/>
    <n v="13048919"/>
    <s v="134358G3"/>
    <x v="9"/>
    <n v="13786.8"/>
    <x v="2"/>
    <x v="0"/>
  </r>
  <r>
    <d v="2025-10-03T00:00:00"/>
    <x v="0"/>
    <n v="13048919"/>
    <s v="134603M5"/>
    <x v="3"/>
    <n v="-420"/>
    <x v="2"/>
    <x v="0"/>
  </r>
  <r>
    <d v="2025-10-03T00:00:00"/>
    <x v="0"/>
    <n v="13048919"/>
    <s v="134701M5"/>
    <x v="4"/>
    <n v="-954.8"/>
    <x v="2"/>
    <x v="0"/>
  </r>
  <r>
    <d v="2025-10-03T00:00:00"/>
    <x v="0"/>
    <n v="13048919"/>
    <s v="134702M5"/>
    <x v="10"/>
    <n v="-197.2"/>
    <x v="2"/>
    <x v="0"/>
  </r>
  <r>
    <d v="2025-10-03T00:00:00"/>
    <x v="2"/>
    <n v="13048959"/>
    <s v="134372G3"/>
    <x v="11"/>
    <n v="2992.4"/>
    <x v="3"/>
    <x v="0"/>
  </r>
  <r>
    <d v="2025-10-03T00:00:00"/>
    <x v="2"/>
    <n v="13048959"/>
    <s v="134372G3"/>
    <x v="11"/>
    <n v="37.6"/>
    <x v="3"/>
    <x v="0"/>
  </r>
  <r>
    <d v="2025-10-03T00:00:00"/>
    <x v="1"/>
    <n v="13048959"/>
    <s v="134372M1"/>
    <x v="12"/>
    <n v="-2907.9"/>
    <x v="3"/>
    <x v="0"/>
  </r>
  <r>
    <d v="2025-10-03T00:00:00"/>
    <x v="0"/>
    <n v="13048959"/>
    <s v="134701M5"/>
    <x v="4"/>
    <n v="-84.5"/>
    <x v="3"/>
    <x v="0"/>
  </r>
  <r>
    <d v="2025-10-03T00:00:00"/>
    <x v="2"/>
    <n v="13049509"/>
    <s v="134372G1"/>
    <x v="11"/>
    <n v="4362.6000000000004"/>
    <x v="3"/>
    <x v="0"/>
  </r>
  <r>
    <d v="2025-10-03T00:00:00"/>
    <x v="2"/>
    <n v="13049509"/>
    <s v="134372G1"/>
    <x v="11"/>
    <n v="175.4"/>
    <x v="3"/>
    <x v="0"/>
  </r>
  <r>
    <d v="2025-10-03T00:00:00"/>
    <x v="1"/>
    <n v="13049509"/>
    <s v="134372M1"/>
    <x v="12"/>
    <n v="-4246.8999999999996"/>
    <x v="3"/>
    <x v="0"/>
  </r>
  <r>
    <d v="2025-10-03T00:00:00"/>
    <x v="0"/>
    <n v="13049509"/>
    <s v="134701M5"/>
    <x v="4"/>
    <n v="-115.7"/>
    <x v="3"/>
    <x v="0"/>
  </r>
  <r>
    <d v="2025-10-03T00:00:00"/>
    <x v="0"/>
    <n v="13049569"/>
    <s v="134603M5"/>
    <x v="3"/>
    <n v="-54.7"/>
    <x v="4"/>
    <x v="0"/>
  </r>
  <r>
    <d v="2025-10-03T00:00:00"/>
    <x v="1"/>
    <n v="13049569"/>
    <s v="134797M1"/>
    <x v="14"/>
    <n v="-75.2"/>
    <x v="4"/>
    <x v="0"/>
  </r>
  <r>
    <d v="2025-10-03T00:00:00"/>
    <x v="2"/>
    <n v="13049569"/>
    <s v="134798C1"/>
    <x v="15"/>
    <n v="129.9"/>
    <x v="4"/>
    <x v="0"/>
  </r>
  <r>
    <d v="2025-10-03T00:00:00"/>
    <x v="2"/>
    <n v="13049569"/>
    <s v="134798C1"/>
    <x v="15"/>
    <n v="4.5999999999999996"/>
    <x v="4"/>
    <x v="0"/>
  </r>
  <r>
    <d v="2025-10-04T00:00:00"/>
    <x v="0"/>
    <n v="13049784"/>
    <s v="132000M5"/>
    <x v="0"/>
    <n v="-30.7"/>
    <x v="2"/>
    <x v="0"/>
  </r>
  <r>
    <d v="2025-10-04T00:00:00"/>
    <x v="0"/>
    <n v="13049784"/>
    <s v="134307M1"/>
    <x v="7"/>
    <n v="-787.8"/>
    <x v="2"/>
    <x v="0"/>
  </r>
  <r>
    <d v="2025-10-04T00:00:00"/>
    <x v="1"/>
    <n v="13049784"/>
    <s v="134327M1"/>
    <x v="8"/>
    <n v="-8895.9"/>
    <x v="2"/>
    <x v="0"/>
  </r>
  <r>
    <d v="2025-10-04T00:00:00"/>
    <x v="2"/>
    <n v="13049784"/>
    <s v="134358G3"/>
    <x v="9"/>
    <n v="10776.2"/>
    <x v="2"/>
    <x v="0"/>
  </r>
  <r>
    <d v="2025-10-04T00:00:00"/>
    <x v="2"/>
    <n v="13049784"/>
    <s v="134358G3"/>
    <x v="9"/>
    <n v="194.8"/>
    <x v="2"/>
    <x v="0"/>
  </r>
  <r>
    <d v="2025-10-04T00:00:00"/>
    <x v="0"/>
    <n v="13049784"/>
    <s v="134603M5"/>
    <x v="3"/>
    <n v="-410.3"/>
    <x v="2"/>
    <x v="0"/>
  </r>
  <r>
    <d v="2025-10-04T00:00:00"/>
    <x v="0"/>
    <n v="13049784"/>
    <s v="134701M5"/>
    <x v="4"/>
    <n v="-669.1"/>
    <x v="2"/>
    <x v="0"/>
  </r>
  <r>
    <d v="2025-10-04T00:00:00"/>
    <x v="0"/>
    <n v="13049784"/>
    <s v="134702M5"/>
    <x v="10"/>
    <n v="-177.2"/>
    <x v="2"/>
    <x v="0"/>
  </r>
  <r>
    <d v="2025-10-04T00:00:00"/>
    <x v="2"/>
    <n v="13049800"/>
    <s v="134372G3"/>
    <x v="11"/>
    <n v="9735.6"/>
    <x v="3"/>
    <x v="0"/>
  </r>
  <r>
    <d v="2025-10-04T00:00:00"/>
    <x v="2"/>
    <n v="13049800"/>
    <s v="134372G3"/>
    <x v="11"/>
    <n v="83.2"/>
    <x v="3"/>
    <x v="0"/>
  </r>
  <r>
    <d v="2025-10-04T00:00:00"/>
    <x v="1"/>
    <n v="13049800"/>
    <s v="134372M1"/>
    <x v="12"/>
    <n v="-9380.7000000000007"/>
    <x v="3"/>
    <x v="0"/>
  </r>
  <r>
    <d v="2025-10-04T00:00:00"/>
    <x v="0"/>
    <n v="13049800"/>
    <s v="134701M5"/>
    <x v="4"/>
    <n v="-354.9"/>
    <x v="3"/>
    <x v="0"/>
  </r>
  <r>
    <d v="2025-10-04T00:00:00"/>
    <x v="0"/>
    <n v="13049960"/>
    <s v="134603M5"/>
    <x v="3"/>
    <n v="-136.5"/>
    <x v="4"/>
    <x v="0"/>
  </r>
  <r>
    <d v="2025-10-04T00:00:00"/>
    <x v="1"/>
    <n v="13049960"/>
    <s v="134797M1"/>
    <x v="14"/>
    <n v="-108.9"/>
    <x v="4"/>
    <x v="0"/>
  </r>
  <r>
    <d v="2025-10-04T00:00:00"/>
    <x v="2"/>
    <n v="13049960"/>
    <s v="134798C1"/>
    <x v="15"/>
    <n v="217.7"/>
    <x v="4"/>
    <x v="0"/>
  </r>
  <r>
    <d v="2025-10-04T00:00:00"/>
    <x v="2"/>
    <n v="13049960"/>
    <s v="134798C1"/>
    <x v="15"/>
    <n v="20.100000000000001"/>
    <x v="4"/>
    <x v="0"/>
  </r>
  <r>
    <d v="2025-10-04T00:00:00"/>
    <x v="0"/>
    <n v="13049962"/>
    <s v="134307M1"/>
    <x v="7"/>
    <n v="-58.3"/>
    <x v="2"/>
    <x v="0"/>
  </r>
  <r>
    <d v="2025-10-04T00:00:00"/>
    <x v="1"/>
    <n v="13049962"/>
    <s v="134327M1"/>
    <x v="8"/>
    <n v="-803.9"/>
    <x v="2"/>
    <x v="0"/>
  </r>
  <r>
    <d v="2025-10-04T00:00:00"/>
    <x v="2"/>
    <n v="13049962"/>
    <s v="134358G1"/>
    <x v="9"/>
    <n v="888.3"/>
    <x v="2"/>
    <x v="0"/>
  </r>
  <r>
    <d v="2025-10-04T00:00:00"/>
    <x v="2"/>
    <n v="13049962"/>
    <s v="134358G1"/>
    <x v="9"/>
    <n v="90.7"/>
    <x v="2"/>
    <x v="0"/>
  </r>
  <r>
    <d v="2025-10-04T00:00:00"/>
    <x v="0"/>
    <n v="13049962"/>
    <s v="134701M5"/>
    <x v="4"/>
    <n v="-26.1"/>
    <x v="2"/>
    <x v="0"/>
  </r>
  <r>
    <d v="2025-10-06T00:00:00"/>
    <x v="0"/>
    <n v="13050067"/>
    <s v="134603M5"/>
    <x v="3"/>
    <n v="-131.80000000000001"/>
    <x v="4"/>
    <x v="1"/>
  </r>
  <r>
    <d v="2025-10-06T00:00:00"/>
    <x v="2"/>
    <n v="13050067"/>
    <s v="134797A5"/>
    <x v="13"/>
    <n v="422.4"/>
    <x v="4"/>
    <x v="1"/>
  </r>
  <r>
    <d v="2025-10-06T00:00:00"/>
    <x v="2"/>
    <n v="13050067"/>
    <s v="134797A5"/>
    <x v="13"/>
    <n v="10.7"/>
    <x v="4"/>
    <x v="1"/>
  </r>
  <r>
    <d v="2025-10-06T00:00:00"/>
    <x v="1"/>
    <n v="13050067"/>
    <s v="134797M1"/>
    <x v="14"/>
    <n v="-319.39999999999998"/>
    <x v="4"/>
    <x v="1"/>
  </r>
  <r>
    <d v="2025-10-06T00:00:00"/>
    <x v="2"/>
    <n v="13050076"/>
    <s v="134372G3"/>
    <x v="11"/>
    <n v="4336.6000000000004"/>
    <x v="3"/>
    <x v="1"/>
  </r>
  <r>
    <d v="2025-10-06T00:00:00"/>
    <x v="2"/>
    <n v="13050076"/>
    <s v="134372G3"/>
    <x v="11"/>
    <n v="93.4"/>
    <x v="3"/>
    <x v="1"/>
  </r>
  <r>
    <d v="2025-10-06T00:00:00"/>
    <x v="1"/>
    <n v="13050076"/>
    <s v="134372M1"/>
    <x v="12"/>
    <n v="-4245.5"/>
    <x v="3"/>
    <x v="1"/>
  </r>
  <r>
    <d v="2025-10-06T00:00:00"/>
    <x v="0"/>
    <n v="13050076"/>
    <s v="134701M5"/>
    <x v="4"/>
    <n v="-91.1"/>
    <x v="3"/>
    <x v="1"/>
  </r>
  <r>
    <d v="2025-10-06T00:00:00"/>
    <x v="0"/>
    <n v="13050089"/>
    <s v="132000M5"/>
    <x v="0"/>
    <n v="-56.8"/>
    <x v="2"/>
    <x v="1"/>
  </r>
  <r>
    <d v="2025-10-06T00:00:00"/>
    <x v="0"/>
    <n v="13050089"/>
    <s v="134307M1"/>
    <x v="7"/>
    <n v="-846"/>
    <x v="2"/>
    <x v="1"/>
  </r>
  <r>
    <d v="2025-10-06T00:00:00"/>
    <x v="1"/>
    <n v="13050089"/>
    <s v="134327M1"/>
    <x v="8"/>
    <n v="-14740"/>
    <x v="2"/>
    <x v="1"/>
  </r>
  <r>
    <d v="2025-10-06T00:00:00"/>
    <x v="2"/>
    <n v="13050089"/>
    <s v="134358G3"/>
    <x v="9"/>
    <n v="18105.2"/>
    <x v="2"/>
    <x v="1"/>
  </r>
  <r>
    <d v="2025-10-06T00:00:00"/>
    <x v="2"/>
    <n v="13050089"/>
    <s v="134358G3"/>
    <x v="9"/>
    <n v="101.8"/>
    <x v="2"/>
    <x v="1"/>
  </r>
  <r>
    <d v="2025-10-06T00:00:00"/>
    <x v="0"/>
    <n v="13050089"/>
    <s v="134603M5"/>
    <x v="3"/>
    <n v="-473.3"/>
    <x v="2"/>
    <x v="1"/>
  </r>
  <r>
    <d v="2025-10-06T00:00:00"/>
    <x v="0"/>
    <n v="13050089"/>
    <s v="134701M5"/>
    <x v="4"/>
    <n v="-1058.0999999999999"/>
    <x v="2"/>
    <x v="1"/>
  </r>
  <r>
    <d v="2025-10-06T00:00:00"/>
    <x v="0"/>
    <n v="13050089"/>
    <s v="134702M5"/>
    <x v="10"/>
    <n v="-931"/>
    <x v="2"/>
    <x v="1"/>
  </r>
  <r>
    <d v="2025-10-06T00:00:00"/>
    <x v="0"/>
    <n v="13050717"/>
    <s v="134307M1"/>
    <x v="7"/>
    <n v="-230.1"/>
    <x v="2"/>
    <x v="1"/>
  </r>
  <r>
    <d v="2025-10-06T00:00:00"/>
    <x v="1"/>
    <n v="13050717"/>
    <s v="134327M1"/>
    <x v="8"/>
    <n v="-2743"/>
    <x v="2"/>
    <x v="1"/>
  </r>
  <r>
    <d v="2025-10-06T00:00:00"/>
    <x v="2"/>
    <n v="13050717"/>
    <s v="134358G1"/>
    <x v="9"/>
    <n v="3158.1"/>
    <x v="2"/>
    <x v="1"/>
  </r>
  <r>
    <d v="2025-10-06T00:00:00"/>
    <x v="2"/>
    <n v="13050717"/>
    <s v="134358G1"/>
    <x v="9"/>
    <n v="4.3"/>
    <x v="2"/>
    <x v="1"/>
  </r>
  <r>
    <d v="2025-10-06T00:00:00"/>
    <x v="0"/>
    <n v="13050717"/>
    <s v="134603M5"/>
    <x v="3"/>
    <n v="-79.900000000000006"/>
    <x v="2"/>
    <x v="1"/>
  </r>
  <r>
    <d v="2025-10-06T00:00:00"/>
    <x v="0"/>
    <n v="13050717"/>
    <s v="134701M5"/>
    <x v="4"/>
    <n v="-165.3"/>
    <x v="2"/>
    <x v="1"/>
  </r>
  <r>
    <d v="2025-10-06T00:00:00"/>
    <x v="2"/>
    <n v="13050851"/>
    <s v="134358G1"/>
    <x v="9"/>
    <n v="25.6"/>
    <x v="2"/>
    <x v="1"/>
  </r>
  <r>
    <d v="2025-10-06T00:00:00"/>
    <x v="0"/>
    <n v="13050851"/>
    <s v="134603M5"/>
    <x v="3"/>
    <n v="-25.6"/>
    <x v="2"/>
    <x v="1"/>
  </r>
  <r>
    <d v="2025-10-07T00:00:00"/>
    <x v="1"/>
    <n v="13050863"/>
    <s v="134208M1"/>
    <x v="1"/>
    <n v="-5261.4"/>
    <x v="0"/>
    <x v="1"/>
  </r>
  <r>
    <d v="2025-10-07T00:00:00"/>
    <x v="2"/>
    <n v="13050863"/>
    <s v="134228C1"/>
    <x v="2"/>
    <n v="1166"/>
    <x v="0"/>
    <x v="1"/>
  </r>
  <r>
    <d v="2025-10-07T00:00:00"/>
    <x v="2"/>
    <n v="13050863"/>
    <s v="134228C1"/>
    <x v="2"/>
    <n v="5361.9"/>
    <x v="0"/>
    <x v="1"/>
  </r>
  <r>
    <d v="2025-10-07T00:00:00"/>
    <x v="2"/>
    <n v="13050863"/>
    <s v="134228C1"/>
    <x v="2"/>
    <n v="47.1"/>
    <x v="0"/>
    <x v="1"/>
  </r>
  <r>
    <d v="2025-10-07T00:00:00"/>
    <x v="0"/>
    <n v="13050863"/>
    <s v="134603M5"/>
    <x v="3"/>
    <n v="-266.2"/>
    <x v="0"/>
    <x v="1"/>
  </r>
  <r>
    <d v="2025-10-07T00:00:00"/>
    <x v="0"/>
    <n v="13050863"/>
    <s v="134701M5"/>
    <x v="4"/>
    <n v="-1000.3"/>
    <x v="0"/>
    <x v="1"/>
  </r>
  <r>
    <d v="2025-10-07T00:00:00"/>
    <x v="1"/>
    <n v="13050864"/>
    <s v="134209M1"/>
    <x v="5"/>
    <n v="-2547.6"/>
    <x v="1"/>
    <x v="1"/>
  </r>
  <r>
    <d v="2025-10-07T00:00:00"/>
    <x v="2"/>
    <n v="13050864"/>
    <s v="134281C1"/>
    <x v="6"/>
    <n v="970"/>
    <x v="1"/>
    <x v="1"/>
  </r>
  <r>
    <d v="2025-10-07T00:00:00"/>
    <x v="2"/>
    <n v="13050864"/>
    <s v="134281C1"/>
    <x v="6"/>
    <n v="1577.6"/>
    <x v="1"/>
    <x v="1"/>
  </r>
  <r>
    <d v="2025-10-07T00:00:00"/>
    <x v="2"/>
    <n v="13050864"/>
    <s v="134281C1"/>
    <x v="6"/>
    <n v="20.399999999999999"/>
    <x v="1"/>
    <x v="1"/>
  </r>
  <r>
    <d v="2025-10-07T00:00:00"/>
    <x v="0"/>
    <n v="13050872"/>
    <s v="132000M5"/>
    <x v="0"/>
    <n v="-46.8"/>
    <x v="2"/>
    <x v="1"/>
  </r>
  <r>
    <d v="2025-10-07T00:00:00"/>
    <x v="0"/>
    <n v="13050872"/>
    <s v="134307M1"/>
    <x v="7"/>
    <n v="-212.7"/>
    <x v="2"/>
    <x v="1"/>
  </r>
  <r>
    <d v="2025-10-07T00:00:00"/>
    <x v="1"/>
    <n v="13050872"/>
    <s v="134327M1"/>
    <x v="8"/>
    <n v="-7921.9"/>
    <x v="2"/>
    <x v="1"/>
  </r>
  <r>
    <d v="2025-10-07T00:00:00"/>
    <x v="2"/>
    <n v="13050872"/>
    <s v="134358G1"/>
    <x v="9"/>
    <n v="9400.4"/>
    <x v="2"/>
    <x v="1"/>
  </r>
  <r>
    <d v="2025-10-07T00:00:00"/>
    <x v="2"/>
    <n v="13050872"/>
    <s v="134358G1"/>
    <x v="9"/>
    <n v="15.8"/>
    <x v="2"/>
    <x v="1"/>
  </r>
  <r>
    <d v="2025-10-07T00:00:00"/>
    <x v="0"/>
    <n v="13050872"/>
    <s v="134603M5"/>
    <x v="3"/>
    <n v="-156.4"/>
    <x v="2"/>
    <x v="1"/>
  </r>
  <r>
    <d v="2025-10-07T00:00:00"/>
    <x v="0"/>
    <n v="13050872"/>
    <s v="134701M5"/>
    <x v="4"/>
    <n v="-577"/>
    <x v="2"/>
    <x v="1"/>
  </r>
  <r>
    <d v="2025-10-07T00:00:00"/>
    <x v="0"/>
    <n v="13050872"/>
    <s v="134702M5"/>
    <x v="10"/>
    <n v="-485.6"/>
    <x v="2"/>
    <x v="1"/>
  </r>
  <r>
    <d v="2025-10-07T00:00:00"/>
    <x v="0"/>
    <n v="13051944"/>
    <s v="134603M5"/>
    <x v="3"/>
    <n v="-182.8"/>
    <x v="4"/>
    <x v="1"/>
  </r>
  <r>
    <d v="2025-10-07T00:00:00"/>
    <x v="1"/>
    <n v="13051944"/>
    <s v="134797M1"/>
    <x v="14"/>
    <n v="-72.2"/>
    <x v="4"/>
    <x v="1"/>
  </r>
  <r>
    <d v="2025-10-07T00:00:00"/>
    <x v="2"/>
    <n v="13051944"/>
    <s v="134798C1"/>
    <x v="15"/>
    <n v="124.3"/>
    <x v="4"/>
    <x v="1"/>
  </r>
  <r>
    <d v="2025-10-07T00:00:00"/>
    <x v="2"/>
    <n v="13051944"/>
    <s v="134798C1"/>
    <x v="15"/>
    <n v="20.8"/>
    <x v="4"/>
    <x v="1"/>
  </r>
  <r>
    <d v="2025-10-08T00:00:00"/>
    <x v="0"/>
    <n v="13052048"/>
    <s v="132000M5"/>
    <x v="0"/>
    <n v="-13.9"/>
    <x v="0"/>
    <x v="1"/>
  </r>
  <r>
    <d v="2025-10-08T00:00:00"/>
    <x v="1"/>
    <n v="13052048"/>
    <s v="134208M1"/>
    <x v="1"/>
    <n v="-1429.8"/>
    <x v="0"/>
    <x v="1"/>
  </r>
  <r>
    <d v="2025-10-08T00:00:00"/>
    <x v="2"/>
    <n v="13052048"/>
    <s v="134228C1"/>
    <x v="2"/>
    <n v="1801.4"/>
    <x v="0"/>
    <x v="1"/>
  </r>
  <r>
    <d v="2025-10-08T00:00:00"/>
    <x v="2"/>
    <n v="13052048"/>
    <s v="134228C1"/>
    <x v="2"/>
    <n v="4.5999999999999996"/>
    <x v="0"/>
    <x v="1"/>
  </r>
  <r>
    <d v="2025-10-08T00:00:00"/>
    <x v="0"/>
    <n v="13052048"/>
    <s v="134603M5"/>
    <x v="3"/>
    <n v="-132.80000000000001"/>
    <x v="0"/>
    <x v="1"/>
  </r>
  <r>
    <d v="2025-10-08T00:00:00"/>
    <x v="0"/>
    <n v="13052048"/>
    <s v="134701M5"/>
    <x v="4"/>
    <n v="-345.7"/>
    <x v="0"/>
    <x v="1"/>
  </r>
  <r>
    <d v="2025-10-08T00:00:00"/>
    <x v="1"/>
    <n v="13052049"/>
    <s v="134209M1"/>
    <x v="5"/>
    <n v="-1601.4"/>
    <x v="1"/>
    <x v="1"/>
  </r>
  <r>
    <d v="2025-10-08T00:00:00"/>
    <x v="2"/>
    <n v="13052049"/>
    <s v="134281C1"/>
    <x v="6"/>
    <n v="819"/>
    <x v="1"/>
    <x v="1"/>
  </r>
  <r>
    <d v="2025-10-08T00:00:00"/>
    <x v="2"/>
    <n v="13052049"/>
    <s v="134281C1"/>
    <x v="6"/>
    <n v="767.2"/>
    <x v="1"/>
    <x v="1"/>
  </r>
  <r>
    <d v="2025-10-08T00:00:00"/>
    <x v="2"/>
    <n v="13052049"/>
    <s v="134281C1"/>
    <x v="6"/>
    <n v="3.8"/>
    <x v="1"/>
    <x v="1"/>
  </r>
  <r>
    <d v="2025-10-08T00:00:00"/>
    <x v="0"/>
    <n v="13052058"/>
    <s v="134307M1"/>
    <x v="7"/>
    <n v="-363.8"/>
    <x v="2"/>
    <x v="1"/>
  </r>
  <r>
    <d v="2025-10-08T00:00:00"/>
    <x v="1"/>
    <n v="13052058"/>
    <s v="134327M1"/>
    <x v="8"/>
    <n v="-4290"/>
    <x v="2"/>
    <x v="1"/>
  </r>
  <r>
    <d v="2025-10-08T00:00:00"/>
    <x v="2"/>
    <n v="13052058"/>
    <s v="134358G1"/>
    <x v="9"/>
    <n v="5019.8999999999996"/>
    <x v="2"/>
    <x v="1"/>
  </r>
  <r>
    <d v="2025-10-08T00:00:00"/>
    <x v="0"/>
    <n v="13052058"/>
    <s v="134603M5"/>
    <x v="3"/>
    <n v="-155.5"/>
    <x v="2"/>
    <x v="1"/>
  </r>
  <r>
    <d v="2025-10-08T00:00:00"/>
    <x v="0"/>
    <n v="13052058"/>
    <s v="134701M5"/>
    <x v="4"/>
    <n v="-210.6"/>
    <x v="2"/>
    <x v="1"/>
  </r>
  <r>
    <d v="2025-10-08T00:00:00"/>
    <x v="0"/>
    <n v="13052059"/>
    <s v="132000M5"/>
    <x v="0"/>
    <n v="-32.700000000000003"/>
    <x v="2"/>
    <x v="1"/>
  </r>
  <r>
    <d v="2025-10-08T00:00:00"/>
    <x v="0"/>
    <n v="13052059"/>
    <s v="134307M1"/>
    <x v="7"/>
    <n v="-239.5"/>
    <x v="2"/>
    <x v="1"/>
  </r>
  <r>
    <d v="2025-10-08T00:00:00"/>
    <x v="1"/>
    <n v="13052059"/>
    <s v="134327M1"/>
    <x v="8"/>
    <n v="-6577.6"/>
    <x v="2"/>
    <x v="1"/>
  </r>
  <r>
    <d v="2025-10-08T00:00:00"/>
    <x v="2"/>
    <n v="13052059"/>
    <s v="134358G1"/>
    <x v="9"/>
    <n v="361.1"/>
    <x v="2"/>
    <x v="1"/>
  </r>
  <r>
    <d v="2025-10-08T00:00:00"/>
    <x v="2"/>
    <n v="13052059"/>
    <s v="134358G3"/>
    <x v="9"/>
    <n v="8013.9"/>
    <x v="2"/>
    <x v="1"/>
  </r>
  <r>
    <d v="2025-10-08T00:00:00"/>
    <x v="2"/>
    <n v="13052059"/>
    <s v="134358G3"/>
    <x v="9"/>
    <n v="210.1"/>
    <x v="2"/>
    <x v="1"/>
  </r>
  <r>
    <d v="2025-10-08T00:00:00"/>
    <x v="0"/>
    <n v="13052059"/>
    <s v="134603M5"/>
    <x v="3"/>
    <n v="-301.89999999999998"/>
    <x v="2"/>
    <x v="1"/>
  </r>
  <r>
    <d v="2025-10-08T00:00:00"/>
    <x v="0"/>
    <n v="13052059"/>
    <s v="134701M5"/>
    <x v="4"/>
    <n v="-851.7"/>
    <x v="2"/>
    <x v="1"/>
  </r>
  <r>
    <d v="2025-10-08T00:00:00"/>
    <x v="0"/>
    <n v="13052059"/>
    <s v="134702M5"/>
    <x v="10"/>
    <n v="-585.29999999999995"/>
    <x v="2"/>
    <x v="1"/>
  </r>
  <r>
    <d v="2025-10-08T00:00:00"/>
    <x v="2"/>
    <n v="13052106"/>
    <s v="134372G3"/>
    <x v="11"/>
    <n v="8168.3"/>
    <x v="3"/>
    <x v="1"/>
  </r>
  <r>
    <d v="2025-10-08T00:00:00"/>
    <x v="1"/>
    <n v="13052106"/>
    <s v="134372M1"/>
    <x v="12"/>
    <n v="-7950.9"/>
    <x v="3"/>
    <x v="1"/>
  </r>
  <r>
    <d v="2025-10-08T00:00:00"/>
    <x v="0"/>
    <n v="13052106"/>
    <s v="134701M5"/>
    <x v="4"/>
    <n v="-217.4"/>
    <x v="3"/>
    <x v="1"/>
  </r>
  <r>
    <d v="2025-10-08T00:00:00"/>
    <x v="0"/>
    <n v="13052109"/>
    <s v="134603M5"/>
    <x v="3"/>
    <n v="-76.2"/>
    <x v="4"/>
    <x v="1"/>
  </r>
  <r>
    <d v="2025-10-08T00:00:00"/>
    <x v="1"/>
    <n v="13052109"/>
    <s v="134797M1"/>
    <x v="14"/>
    <n v="-79.2"/>
    <x v="4"/>
    <x v="1"/>
  </r>
  <r>
    <d v="2025-10-08T00:00:00"/>
    <x v="2"/>
    <n v="13052109"/>
    <s v="134798C1"/>
    <x v="15"/>
    <n v="105.1"/>
    <x v="4"/>
    <x v="1"/>
  </r>
  <r>
    <d v="2025-10-08T00:00:00"/>
    <x v="2"/>
    <n v="13052109"/>
    <s v="134798C1"/>
    <x v="15"/>
    <n v="50.3"/>
    <x v="4"/>
    <x v="1"/>
  </r>
  <r>
    <d v="2025-10-08T00:00:00"/>
    <x v="2"/>
    <n v="13052109"/>
    <s v="134798C1"/>
    <x v="15"/>
    <n v="7"/>
    <x v="4"/>
    <x v="1"/>
  </r>
  <r>
    <d v="2025-10-09T00:00:00"/>
    <x v="0"/>
    <n v="13052840"/>
    <s v="132000M5"/>
    <x v="0"/>
    <n v="-17.399999999999999"/>
    <x v="0"/>
    <x v="1"/>
  </r>
  <r>
    <d v="2025-10-09T00:00:00"/>
    <x v="1"/>
    <n v="13052840"/>
    <s v="134208M1"/>
    <x v="1"/>
    <n v="-2173.5"/>
    <x v="0"/>
    <x v="1"/>
  </r>
  <r>
    <d v="2025-10-09T00:00:00"/>
    <x v="2"/>
    <n v="13052840"/>
    <s v="134228C1"/>
    <x v="2"/>
    <n v="1769"/>
    <x v="0"/>
    <x v="1"/>
  </r>
  <r>
    <d v="2025-10-09T00:00:00"/>
    <x v="2"/>
    <n v="13052840"/>
    <s v="134228C1"/>
    <x v="2"/>
    <n v="952.3"/>
    <x v="0"/>
    <x v="1"/>
  </r>
  <r>
    <d v="2025-10-09T00:00:00"/>
    <x v="2"/>
    <n v="13052840"/>
    <s v="134228C1"/>
    <x v="2"/>
    <n v="20.7"/>
    <x v="0"/>
    <x v="1"/>
  </r>
  <r>
    <d v="2025-10-09T00:00:00"/>
    <x v="0"/>
    <n v="13052840"/>
    <s v="134603M5"/>
    <x v="3"/>
    <n v="-128.19999999999999"/>
    <x v="0"/>
    <x v="1"/>
  </r>
  <r>
    <d v="2025-10-09T00:00:00"/>
    <x v="0"/>
    <n v="13052840"/>
    <s v="134701M5"/>
    <x v="4"/>
    <n v="-402.2"/>
    <x v="0"/>
    <x v="1"/>
  </r>
  <r>
    <d v="2025-10-09T00:00:00"/>
    <x v="1"/>
    <n v="13052841"/>
    <s v="134209M1"/>
    <x v="5"/>
    <n v="-1686.6"/>
    <x v="1"/>
    <x v="1"/>
  </r>
  <r>
    <d v="2025-10-09T00:00:00"/>
    <x v="2"/>
    <n v="13052841"/>
    <s v="134281C1"/>
    <x v="6"/>
    <n v="778"/>
    <x v="1"/>
    <x v="1"/>
  </r>
  <r>
    <d v="2025-10-09T00:00:00"/>
    <x v="2"/>
    <n v="13052841"/>
    <s v="134281C1"/>
    <x v="6"/>
    <n v="908.6"/>
    <x v="1"/>
    <x v="1"/>
  </r>
  <r>
    <d v="2025-10-09T00:00:00"/>
    <x v="2"/>
    <n v="13052841"/>
    <s v="134281C1"/>
    <x v="6"/>
    <n v="19.399999999999999"/>
    <x v="1"/>
    <x v="1"/>
  </r>
  <r>
    <d v="2025-10-09T00:00:00"/>
    <x v="0"/>
    <n v="13052850"/>
    <s v="134307M1"/>
    <x v="7"/>
    <n v="-58"/>
    <x v="2"/>
    <x v="1"/>
  </r>
  <r>
    <d v="2025-10-09T00:00:00"/>
    <x v="1"/>
    <n v="13052850"/>
    <s v="134327M1"/>
    <x v="8"/>
    <n v="-787"/>
    <x v="2"/>
    <x v="1"/>
  </r>
  <r>
    <d v="2025-10-09T00:00:00"/>
    <x v="2"/>
    <n v="13052850"/>
    <s v="134358G1"/>
    <x v="9"/>
    <n v="814.7"/>
    <x v="2"/>
    <x v="1"/>
  </r>
  <r>
    <d v="2025-10-09T00:00:00"/>
    <x v="2"/>
    <n v="13052850"/>
    <s v="134358G1"/>
    <x v="9"/>
    <n v="1.9"/>
    <x v="2"/>
    <x v="1"/>
  </r>
  <r>
    <d v="2025-10-09T00:00:00"/>
    <x v="2"/>
    <n v="13052850"/>
    <s v="134358G3"/>
    <x v="9"/>
    <n v="112.6"/>
    <x v="2"/>
    <x v="1"/>
  </r>
  <r>
    <d v="2025-10-09T00:00:00"/>
    <x v="0"/>
    <n v="13052850"/>
    <s v="134603M5"/>
    <x v="3"/>
    <n v="-139.69999999999999"/>
    <x v="2"/>
    <x v="1"/>
  </r>
  <r>
    <d v="2025-10-09T00:00:00"/>
    <x v="0"/>
    <n v="13052850"/>
    <s v="134701M5"/>
    <x v="4"/>
    <n v="-78.400000000000006"/>
    <x v="2"/>
    <x v="1"/>
  </r>
  <r>
    <d v="2025-10-09T00:00:00"/>
    <x v="0"/>
    <n v="13052850"/>
    <s v="134702M5"/>
    <x v="10"/>
    <n v="-25.5"/>
    <x v="2"/>
    <x v="1"/>
  </r>
  <r>
    <d v="2025-10-09T00:00:00"/>
    <x v="0"/>
    <n v="13052851"/>
    <s v="132000M5"/>
    <x v="0"/>
    <n v="-28.4"/>
    <x v="2"/>
    <x v="1"/>
  </r>
  <r>
    <d v="2025-10-09T00:00:00"/>
    <x v="0"/>
    <n v="13052851"/>
    <s v="134307M1"/>
    <x v="7"/>
    <n v="-989.9"/>
    <x v="2"/>
    <x v="1"/>
  </r>
  <r>
    <d v="2025-10-09T00:00:00"/>
    <x v="1"/>
    <n v="13052851"/>
    <s v="134327M1"/>
    <x v="8"/>
    <n v="-9466.7999999999993"/>
    <x v="2"/>
    <x v="1"/>
  </r>
  <r>
    <d v="2025-10-09T00:00:00"/>
    <x v="2"/>
    <n v="13052851"/>
    <s v="134358G3"/>
    <x v="9"/>
    <n v="11813.4"/>
    <x v="2"/>
    <x v="1"/>
  </r>
  <r>
    <d v="2025-10-09T00:00:00"/>
    <x v="0"/>
    <n v="13052851"/>
    <s v="134603M5"/>
    <x v="3"/>
    <n v="-210.2"/>
    <x v="2"/>
    <x v="1"/>
  </r>
  <r>
    <d v="2025-10-09T00:00:00"/>
    <x v="0"/>
    <n v="13052851"/>
    <s v="134701M5"/>
    <x v="4"/>
    <n v="-892.6"/>
    <x v="2"/>
    <x v="1"/>
  </r>
  <r>
    <d v="2025-10-09T00:00:00"/>
    <x v="0"/>
    <n v="13052851"/>
    <s v="134702M5"/>
    <x v="10"/>
    <n v="-225.5"/>
    <x v="2"/>
    <x v="1"/>
  </r>
  <r>
    <d v="2025-10-09T00:00:00"/>
    <x v="2"/>
    <n v="13052898"/>
    <s v="134372G3"/>
    <x v="11"/>
    <n v="4495"/>
    <x v="3"/>
    <x v="1"/>
  </r>
  <r>
    <d v="2025-10-09T00:00:00"/>
    <x v="2"/>
    <n v="13052898"/>
    <s v="134372G3"/>
    <x v="11"/>
    <n v="123"/>
    <x v="3"/>
    <x v="1"/>
  </r>
  <r>
    <d v="2025-10-09T00:00:00"/>
    <x v="1"/>
    <n v="13052898"/>
    <s v="134372M1"/>
    <x v="12"/>
    <n v="-4387.7"/>
    <x v="3"/>
    <x v="1"/>
  </r>
  <r>
    <d v="2025-10-09T00:00:00"/>
    <x v="0"/>
    <n v="13052898"/>
    <s v="134701M5"/>
    <x v="4"/>
    <n v="-107.3"/>
    <x v="3"/>
    <x v="1"/>
  </r>
  <r>
    <d v="2025-10-09T00:00:00"/>
    <x v="0"/>
    <n v="13052901"/>
    <s v="134603M5"/>
    <x v="3"/>
    <n v="-104.5"/>
    <x v="4"/>
    <x v="1"/>
  </r>
  <r>
    <d v="2025-10-09T00:00:00"/>
    <x v="2"/>
    <n v="13052901"/>
    <s v="134797A5"/>
    <x v="13"/>
    <n v="492.1"/>
    <x v="4"/>
    <x v="1"/>
  </r>
  <r>
    <d v="2025-10-09T00:00:00"/>
    <x v="2"/>
    <n v="13052901"/>
    <s v="134797A5"/>
    <x v="13"/>
    <n v="17.5"/>
    <x v="4"/>
    <x v="1"/>
  </r>
  <r>
    <d v="2025-10-09T00:00:00"/>
    <x v="1"/>
    <n v="13052901"/>
    <s v="134797M1"/>
    <x v="14"/>
    <n v="-387.6"/>
    <x v="4"/>
    <x v="1"/>
  </r>
  <r>
    <d v="2025-10-09T00:00:00"/>
    <x v="0"/>
    <n v="13053182"/>
    <s v="134603M5"/>
    <x v="3"/>
    <n v="-77.900000000000006"/>
    <x v="4"/>
    <x v="1"/>
  </r>
  <r>
    <d v="2025-10-09T00:00:00"/>
    <x v="1"/>
    <n v="13053182"/>
    <s v="134797M1"/>
    <x v="14"/>
    <n v="-110.1"/>
    <x v="4"/>
    <x v="1"/>
  </r>
  <r>
    <d v="2025-10-09T00:00:00"/>
    <x v="2"/>
    <n v="13053182"/>
    <s v="134798C1"/>
    <x v="15"/>
    <n v="105"/>
    <x v="4"/>
    <x v="1"/>
  </r>
  <r>
    <d v="2025-10-09T00:00:00"/>
    <x v="2"/>
    <n v="13053182"/>
    <s v="134798C1"/>
    <x v="15"/>
    <n v="83"/>
    <x v="4"/>
    <x v="1"/>
  </r>
  <r>
    <d v="2025-10-09T00:00:00"/>
    <x v="2"/>
    <n v="13053182"/>
    <s v="134798C1"/>
    <x v="15"/>
    <n v="22.7"/>
    <x v="4"/>
    <x v="1"/>
  </r>
  <r>
    <d v="2025-10-09T00:00:00"/>
    <x v="2"/>
    <n v="13053552"/>
    <s v="134372G1"/>
    <x v="11"/>
    <n v="4425.3"/>
    <x v="3"/>
    <x v="1"/>
  </r>
  <r>
    <d v="2025-10-09T00:00:00"/>
    <x v="2"/>
    <n v="13053552"/>
    <s v="134372G1"/>
    <x v="11"/>
    <n v="23.7"/>
    <x v="3"/>
    <x v="1"/>
  </r>
  <r>
    <d v="2025-10-09T00:00:00"/>
    <x v="1"/>
    <n v="13053552"/>
    <s v="134372M1"/>
    <x v="12"/>
    <n v="-4316.8"/>
    <x v="3"/>
    <x v="1"/>
  </r>
  <r>
    <d v="2025-10-09T00:00:00"/>
    <x v="0"/>
    <n v="13053552"/>
    <s v="134701M5"/>
    <x v="4"/>
    <n v="-108.5"/>
    <x v="3"/>
    <x v="1"/>
  </r>
  <r>
    <d v="2025-10-10T00:00:00"/>
    <x v="0"/>
    <n v="13053625"/>
    <s v="132000M5"/>
    <x v="0"/>
    <n v="-18.600000000000001"/>
    <x v="0"/>
    <x v="1"/>
  </r>
  <r>
    <d v="2025-10-10T00:00:00"/>
    <x v="1"/>
    <n v="13053625"/>
    <s v="134208M1"/>
    <x v="1"/>
    <n v="-1917.4"/>
    <x v="0"/>
    <x v="1"/>
  </r>
  <r>
    <d v="2025-10-10T00:00:00"/>
    <x v="2"/>
    <n v="13053625"/>
    <s v="134228C1"/>
    <x v="2"/>
    <n v="868"/>
    <x v="0"/>
    <x v="1"/>
  </r>
  <r>
    <d v="2025-10-10T00:00:00"/>
    <x v="2"/>
    <n v="13053625"/>
    <s v="134228C1"/>
    <x v="2"/>
    <n v="1453.9"/>
    <x v="0"/>
    <x v="1"/>
  </r>
  <r>
    <d v="2025-10-10T00:00:00"/>
    <x v="2"/>
    <n v="13053625"/>
    <s v="134228C1"/>
    <x v="2"/>
    <n v="85.1"/>
    <x v="0"/>
    <x v="1"/>
  </r>
  <r>
    <d v="2025-10-10T00:00:00"/>
    <x v="0"/>
    <n v="13053625"/>
    <s v="134603M5"/>
    <x v="3"/>
    <n v="-168.7"/>
    <x v="0"/>
    <x v="1"/>
  </r>
  <r>
    <d v="2025-10-10T00:00:00"/>
    <x v="0"/>
    <n v="13053625"/>
    <s v="134701M5"/>
    <x v="4"/>
    <n v="-217.2"/>
    <x v="0"/>
    <x v="1"/>
  </r>
  <r>
    <d v="2025-10-10T00:00:00"/>
    <x v="1"/>
    <n v="13053626"/>
    <s v="134209M1"/>
    <x v="5"/>
    <n v="-2328.3000000000002"/>
    <x v="1"/>
    <x v="1"/>
  </r>
  <r>
    <d v="2025-10-10T00:00:00"/>
    <x v="2"/>
    <n v="13053626"/>
    <s v="134281C1"/>
    <x v="6"/>
    <n v="718"/>
    <x v="1"/>
    <x v="1"/>
  </r>
  <r>
    <d v="2025-10-10T00:00:00"/>
    <x v="2"/>
    <n v="13053626"/>
    <s v="134281C1"/>
    <x v="6"/>
    <n v="1610.3"/>
    <x v="1"/>
    <x v="1"/>
  </r>
  <r>
    <d v="2025-10-10T00:00:00"/>
    <x v="2"/>
    <n v="13053626"/>
    <s v="134281C1"/>
    <x v="6"/>
    <n v="37.700000000000003"/>
    <x v="1"/>
    <x v="1"/>
  </r>
  <r>
    <d v="2025-10-10T00:00:00"/>
    <x v="2"/>
    <n v="13053636"/>
    <s v="134358G1"/>
    <x v="9"/>
    <n v="133.19999999999999"/>
    <x v="2"/>
    <x v="1"/>
  </r>
  <r>
    <d v="2025-10-10T00:00:00"/>
    <x v="0"/>
    <n v="13053636"/>
    <s v="134603M5"/>
    <x v="3"/>
    <n v="-52.4"/>
    <x v="2"/>
    <x v="1"/>
  </r>
  <r>
    <d v="2025-10-10T00:00:00"/>
    <x v="0"/>
    <n v="13053636"/>
    <s v="134701M5"/>
    <x v="4"/>
    <n v="-80.8"/>
    <x v="2"/>
    <x v="1"/>
  </r>
  <r>
    <d v="2025-10-10T00:00:00"/>
    <x v="0"/>
    <n v="13053637"/>
    <s v="132000M5"/>
    <x v="0"/>
    <n v="-23.3"/>
    <x v="2"/>
    <x v="1"/>
  </r>
  <r>
    <d v="2025-10-10T00:00:00"/>
    <x v="0"/>
    <n v="13053637"/>
    <s v="134307M1"/>
    <x v="7"/>
    <n v="-747.8"/>
    <x v="2"/>
    <x v="1"/>
  </r>
  <r>
    <d v="2025-10-10T00:00:00"/>
    <x v="1"/>
    <n v="13053637"/>
    <s v="134327M1"/>
    <x v="8"/>
    <n v="-7250"/>
    <x v="2"/>
    <x v="1"/>
  </r>
  <r>
    <d v="2025-10-10T00:00:00"/>
    <x v="2"/>
    <n v="13053637"/>
    <s v="134358G3"/>
    <x v="9"/>
    <n v="9086.2000000000007"/>
    <x v="2"/>
    <x v="1"/>
  </r>
  <r>
    <d v="2025-10-10T00:00:00"/>
    <x v="2"/>
    <n v="13053637"/>
    <s v="134358G3"/>
    <x v="9"/>
    <n v="45.8"/>
    <x v="2"/>
    <x v="1"/>
  </r>
  <r>
    <d v="2025-10-10T00:00:00"/>
    <x v="0"/>
    <n v="13053637"/>
    <s v="134603M5"/>
    <x v="3"/>
    <n v="-239.8"/>
    <x v="2"/>
    <x v="1"/>
  </r>
  <r>
    <d v="2025-10-10T00:00:00"/>
    <x v="0"/>
    <n v="13053637"/>
    <s v="134701M5"/>
    <x v="4"/>
    <n v="-626.6"/>
    <x v="2"/>
    <x v="1"/>
  </r>
  <r>
    <d v="2025-10-10T00:00:00"/>
    <x v="0"/>
    <n v="13053637"/>
    <s v="134702M5"/>
    <x v="10"/>
    <n v="-198.7"/>
    <x v="2"/>
    <x v="1"/>
  </r>
  <r>
    <d v="2025-10-10T00:00:00"/>
    <x v="2"/>
    <n v="13053679"/>
    <s v="134372G3"/>
    <x v="11"/>
    <n v="3793.8"/>
    <x v="3"/>
    <x v="1"/>
  </r>
  <r>
    <d v="2025-10-10T00:00:00"/>
    <x v="1"/>
    <n v="13053679"/>
    <s v="134372M1"/>
    <x v="12"/>
    <n v="-3682.7"/>
    <x v="3"/>
    <x v="1"/>
  </r>
  <r>
    <d v="2025-10-10T00:00:00"/>
    <x v="0"/>
    <n v="13053679"/>
    <s v="134701M5"/>
    <x v="4"/>
    <n v="-111.1"/>
    <x v="3"/>
    <x v="1"/>
  </r>
  <r>
    <d v="2025-10-10T00:00:00"/>
    <x v="2"/>
    <n v="13054231"/>
    <s v="134372G1"/>
    <x v="11"/>
    <n v="3532.4"/>
    <x v="3"/>
    <x v="1"/>
  </r>
  <r>
    <d v="2025-10-10T00:00:00"/>
    <x v="2"/>
    <n v="13054231"/>
    <s v="134372G3"/>
    <x v="11"/>
    <n v="81.2"/>
    <x v="3"/>
    <x v="1"/>
  </r>
  <r>
    <d v="2025-10-10T00:00:00"/>
    <x v="1"/>
    <n v="13054231"/>
    <s v="134372M1"/>
    <x v="12"/>
    <n v="-3505.1"/>
    <x v="3"/>
    <x v="1"/>
  </r>
  <r>
    <d v="2025-10-10T00:00:00"/>
    <x v="0"/>
    <n v="13054231"/>
    <s v="134701M5"/>
    <x v="4"/>
    <n v="-107.6"/>
    <x v="3"/>
    <x v="1"/>
  </r>
  <r>
    <d v="2025-10-11T00:00:00"/>
    <x v="0"/>
    <n v="13054361"/>
    <s v="132000M5"/>
    <x v="0"/>
    <n v="-28"/>
    <x v="2"/>
    <x v="1"/>
  </r>
  <r>
    <d v="2025-10-11T00:00:00"/>
    <x v="0"/>
    <n v="13054361"/>
    <s v="134307M1"/>
    <x v="7"/>
    <n v="-644"/>
    <x v="2"/>
    <x v="1"/>
  </r>
  <r>
    <d v="2025-10-11T00:00:00"/>
    <x v="1"/>
    <n v="13054361"/>
    <s v="134327M1"/>
    <x v="8"/>
    <n v="-6522.9"/>
    <x v="2"/>
    <x v="1"/>
  </r>
  <r>
    <d v="2025-10-11T00:00:00"/>
    <x v="2"/>
    <n v="13054361"/>
    <s v="134358G3"/>
    <x v="9"/>
    <n v="8044.2"/>
    <x v="2"/>
    <x v="1"/>
  </r>
  <r>
    <d v="2025-10-11T00:00:00"/>
    <x v="2"/>
    <n v="13054361"/>
    <s v="134358G3"/>
    <x v="9"/>
    <n v="60.5"/>
    <x v="2"/>
    <x v="1"/>
  </r>
  <r>
    <d v="2025-10-11T00:00:00"/>
    <x v="0"/>
    <n v="13054361"/>
    <s v="134603M5"/>
    <x v="3"/>
    <n v="-191.8"/>
    <x v="2"/>
    <x v="1"/>
  </r>
  <r>
    <d v="2025-10-11T00:00:00"/>
    <x v="0"/>
    <n v="13054361"/>
    <s v="134701M5"/>
    <x v="4"/>
    <n v="-660.5"/>
    <x v="2"/>
    <x v="1"/>
  </r>
  <r>
    <d v="2025-10-11T00:00:00"/>
    <x v="0"/>
    <n v="13054361"/>
    <s v="134702M5"/>
    <x v="10"/>
    <n v="-57.5"/>
    <x v="2"/>
    <x v="1"/>
  </r>
  <r>
    <d v="2025-10-11T00:00:00"/>
    <x v="2"/>
    <n v="13054383"/>
    <s v="134372G3"/>
    <x v="11"/>
    <n v="6752.4"/>
    <x v="3"/>
    <x v="1"/>
  </r>
  <r>
    <d v="2025-10-11T00:00:00"/>
    <x v="2"/>
    <n v="13054383"/>
    <s v="134372G3"/>
    <x v="11"/>
    <n v="47.9"/>
    <x v="3"/>
    <x v="1"/>
  </r>
  <r>
    <d v="2025-10-11T00:00:00"/>
    <x v="1"/>
    <n v="13054383"/>
    <s v="134372M1"/>
    <x v="12"/>
    <n v="-6583.8"/>
    <x v="3"/>
    <x v="1"/>
  </r>
  <r>
    <d v="2025-10-11T00:00:00"/>
    <x v="0"/>
    <n v="13054383"/>
    <s v="134701M5"/>
    <x v="4"/>
    <n v="-168.6"/>
    <x v="3"/>
    <x v="1"/>
  </r>
  <r>
    <d v="2025-10-11T00:00:00"/>
    <x v="0"/>
    <n v="13054462"/>
    <s v="134603M5"/>
    <x v="3"/>
    <n v="-53.8"/>
    <x v="4"/>
    <x v="1"/>
  </r>
  <r>
    <d v="2025-10-11T00:00:00"/>
    <x v="1"/>
    <n v="13054462"/>
    <s v="134797M1"/>
    <x v="14"/>
    <n v="-72.3"/>
    <x v="4"/>
    <x v="1"/>
  </r>
  <r>
    <d v="2025-10-11T00:00:00"/>
    <x v="2"/>
    <n v="13054462"/>
    <s v="134798C1"/>
    <x v="15"/>
    <n v="126.1"/>
    <x v="4"/>
    <x v="1"/>
  </r>
  <r>
    <d v="2025-10-11T00:00:00"/>
    <x v="2"/>
    <n v="13054462"/>
    <s v="134798C1"/>
    <x v="15"/>
    <n v="12"/>
    <x v="4"/>
    <x v="1"/>
  </r>
  <r>
    <d v="2025-10-13T00:00:00"/>
    <x v="0"/>
    <n v="13054735"/>
    <s v="132000M5"/>
    <x v="0"/>
    <n v="-57.8"/>
    <x v="2"/>
    <x v="2"/>
  </r>
  <r>
    <d v="2025-10-13T00:00:00"/>
    <x v="0"/>
    <n v="13054735"/>
    <s v="134307M1"/>
    <x v="7"/>
    <n v="-860.9"/>
    <x v="2"/>
    <x v="2"/>
  </r>
  <r>
    <d v="2025-10-13T00:00:00"/>
    <x v="1"/>
    <n v="13054735"/>
    <s v="134327M1"/>
    <x v="8"/>
    <n v="-13282.5"/>
    <x v="2"/>
    <x v="2"/>
  </r>
  <r>
    <d v="2025-10-13T00:00:00"/>
    <x v="2"/>
    <n v="13054735"/>
    <s v="134358G3"/>
    <x v="9"/>
    <n v="16431.599999999999"/>
    <x v="2"/>
    <x v="2"/>
  </r>
  <r>
    <d v="2025-10-13T00:00:00"/>
    <x v="2"/>
    <n v="13054735"/>
    <s v="134358G3"/>
    <x v="9"/>
    <n v="73.099999999999994"/>
    <x v="2"/>
    <x v="2"/>
  </r>
  <r>
    <d v="2025-10-13T00:00:00"/>
    <x v="0"/>
    <n v="13054735"/>
    <s v="134603M5"/>
    <x v="3"/>
    <n v="-633.9"/>
    <x v="2"/>
    <x v="2"/>
  </r>
  <r>
    <d v="2025-10-13T00:00:00"/>
    <x v="0"/>
    <n v="13054735"/>
    <s v="134701M5"/>
    <x v="4"/>
    <n v="-958.1"/>
    <x v="2"/>
    <x v="2"/>
  </r>
  <r>
    <d v="2025-10-13T00:00:00"/>
    <x v="0"/>
    <n v="13054735"/>
    <s v="134702M5"/>
    <x v="10"/>
    <n v="-729.2"/>
    <x v="2"/>
    <x v="2"/>
  </r>
  <r>
    <d v="2025-10-13T00:00:00"/>
    <x v="2"/>
    <n v="13054760"/>
    <s v="134372G3"/>
    <x v="11"/>
    <n v="5475.3"/>
    <x v="3"/>
    <x v="2"/>
  </r>
  <r>
    <d v="2025-10-13T00:00:00"/>
    <x v="1"/>
    <n v="13054760"/>
    <s v="134372M1"/>
    <x v="12"/>
    <n v="-5244.2"/>
    <x v="3"/>
    <x v="2"/>
  </r>
  <r>
    <d v="2025-10-13T00:00:00"/>
    <x v="0"/>
    <n v="13054760"/>
    <s v="134701M5"/>
    <x v="4"/>
    <n v="-231.1"/>
    <x v="3"/>
    <x v="2"/>
  </r>
  <r>
    <d v="2025-10-13T00:00:00"/>
    <x v="0"/>
    <n v="13054762"/>
    <s v="134603M5"/>
    <x v="3"/>
    <n v="-89.7"/>
    <x v="4"/>
    <x v="2"/>
  </r>
  <r>
    <d v="2025-10-13T00:00:00"/>
    <x v="1"/>
    <n v="13054762"/>
    <s v="134797M1"/>
    <x v="14"/>
    <n v="-80.5"/>
    <x v="4"/>
    <x v="2"/>
  </r>
  <r>
    <d v="2025-10-13T00:00:00"/>
    <x v="2"/>
    <n v="13054762"/>
    <s v="134798C1"/>
    <x v="15"/>
    <n v="139.9"/>
    <x v="4"/>
    <x v="2"/>
  </r>
  <r>
    <d v="2025-10-13T00:00:00"/>
    <x v="2"/>
    <n v="13054762"/>
    <s v="134798C1"/>
    <x v="15"/>
    <n v="23"/>
    <x v="4"/>
    <x v="2"/>
  </r>
  <r>
    <d v="2025-10-13T00:00:00"/>
    <x v="2"/>
    <n v="13055432"/>
    <s v="134372G1"/>
    <x v="11"/>
    <n v="1546"/>
    <x v="3"/>
    <x v="2"/>
  </r>
  <r>
    <d v="2025-10-13T00:00:00"/>
    <x v="2"/>
    <n v="13055432"/>
    <s v="134372G1"/>
    <x v="11"/>
    <n v="80"/>
    <x v="3"/>
    <x v="2"/>
  </r>
  <r>
    <d v="2025-10-13T00:00:00"/>
    <x v="1"/>
    <n v="13055432"/>
    <s v="134372M1"/>
    <x v="12"/>
    <n v="-1490.4"/>
    <x v="3"/>
    <x v="2"/>
  </r>
  <r>
    <d v="2025-10-13T00:00:00"/>
    <x v="0"/>
    <n v="13055432"/>
    <s v="134701M5"/>
    <x v="4"/>
    <n v="-55.6"/>
    <x v="3"/>
    <x v="2"/>
  </r>
  <r>
    <d v="2025-10-13T00:00:00"/>
    <x v="0"/>
    <n v="13055445"/>
    <s v="134307M1"/>
    <x v="7"/>
    <n v="-73.900000000000006"/>
    <x v="2"/>
    <x v="2"/>
  </r>
  <r>
    <d v="2025-10-13T00:00:00"/>
    <x v="1"/>
    <n v="13055445"/>
    <s v="134327M1"/>
    <x v="8"/>
    <n v="-782.2"/>
    <x v="2"/>
    <x v="2"/>
  </r>
  <r>
    <d v="2025-10-13T00:00:00"/>
    <x v="2"/>
    <n v="13055445"/>
    <s v="134358G1"/>
    <x v="9"/>
    <n v="885.3"/>
    <x v="2"/>
    <x v="2"/>
  </r>
  <r>
    <d v="2025-10-13T00:00:00"/>
    <x v="2"/>
    <n v="13055445"/>
    <s v="134358G1"/>
    <x v="9"/>
    <n v="26.7"/>
    <x v="2"/>
    <x v="2"/>
  </r>
  <r>
    <d v="2025-10-13T00:00:00"/>
    <x v="0"/>
    <n v="13055445"/>
    <s v="134701M5"/>
    <x v="4"/>
    <n v="-29.2"/>
    <x v="2"/>
    <x v="2"/>
  </r>
  <r>
    <d v="2025-10-14T00:00:00"/>
    <x v="0"/>
    <n v="13055503"/>
    <s v="132000M5"/>
    <x v="0"/>
    <n v="-12.2"/>
    <x v="0"/>
    <x v="2"/>
  </r>
  <r>
    <d v="2025-10-14T00:00:00"/>
    <x v="1"/>
    <n v="13055503"/>
    <s v="134208M1"/>
    <x v="1"/>
    <n v="-5946.3"/>
    <x v="0"/>
    <x v="2"/>
  </r>
  <r>
    <d v="2025-10-14T00:00:00"/>
    <x v="2"/>
    <n v="13055503"/>
    <s v="134228C1"/>
    <x v="2"/>
    <n v="1771"/>
    <x v="0"/>
    <x v="2"/>
  </r>
  <r>
    <d v="2025-10-14T00:00:00"/>
    <x v="2"/>
    <n v="13055503"/>
    <s v="134228C1"/>
    <x v="2"/>
    <n v="5564"/>
    <x v="0"/>
    <x v="2"/>
  </r>
  <r>
    <d v="2025-10-14T00:00:00"/>
    <x v="2"/>
    <n v="13055503"/>
    <s v="134228C1"/>
    <x v="2"/>
    <n v="31.6"/>
    <x v="0"/>
    <x v="2"/>
  </r>
  <r>
    <d v="2025-10-14T00:00:00"/>
    <x v="0"/>
    <n v="13055503"/>
    <s v="134603M5"/>
    <x v="3"/>
    <n v="-400.2"/>
    <x v="0"/>
    <x v="2"/>
  </r>
  <r>
    <d v="2025-10-14T00:00:00"/>
    <x v="0"/>
    <n v="13055503"/>
    <s v="134701M5"/>
    <x v="4"/>
    <n v="-976.3"/>
    <x v="0"/>
    <x v="2"/>
  </r>
  <r>
    <d v="2025-10-14T00:00:00"/>
    <x v="1"/>
    <n v="13055504"/>
    <s v="134209M1"/>
    <x v="5"/>
    <n v="-3346.5"/>
    <x v="1"/>
    <x v="2"/>
  </r>
  <r>
    <d v="2025-10-14T00:00:00"/>
    <x v="2"/>
    <n v="13055504"/>
    <s v="134281C1"/>
    <x v="6"/>
    <n v="855"/>
    <x v="1"/>
    <x v="2"/>
  </r>
  <r>
    <d v="2025-10-14T00:00:00"/>
    <x v="2"/>
    <n v="13055504"/>
    <s v="134281C1"/>
    <x v="6"/>
    <n v="2491.5"/>
    <x v="1"/>
    <x v="2"/>
  </r>
  <r>
    <d v="2025-10-14T00:00:00"/>
    <x v="2"/>
    <n v="13055504"/>
    <s v="134281C1"/>
    <x v="6"/>
    <n v="38.5"/>
    <x v="1"/>
    <x v="2"/>
  </r>
  <r>
    <d v="2025-10-14T00:00:00"/>
    <x v="0"/>
    <n v="13055512"/>
    <s v="132000M5"/>
    <x v="0"/>
    <n v="-21.9"/>
    <x v="2"/>
    <x v="2"/>
  </r>
  <r>
    <d v="2025-10-14T00:00:00"/>
    <x v="1"/>
    <n v="13055512"/>
    <s v="134327M1"/>
    <x v="8"/>
    <n v="-6395.2"/>
    <x v="2"/>
    <x v="2"/>
  </r>
  <r>
    <d v="2025-10-14T00:00:00"/>
    <x v="2"/>
    <n v="13055512"/>
    <s v="134358G1"/>
    <x v="9"/>
    <n v="7679"/>
    <x v="2"/>
    <x v="2"/>
  </r>
  <r>
    <d v="2025-10-14T00:00:00"/>
    <x v="2"/>
    <n v="13055512"/>
    <s v="134358G1"/>
    <x v="9"/>
    <n v="19.2"/>
    <x v="2"/>
    <x v="2"/>
  </r>
  <r>
    <d v="2025-10-14T00:00:00"/>
    <x v="0"/>
    <n v="13055512"/>
    <s v="134603M5"/>
    <x v="3"/>
    <n v="-214.8"/>
    <x v="2"/>
    <x v="2"/>
  </r>
  <r>
    <d v="2025-10-14T00:00:00"/>
    <x v="0"/>
    <n v="13055512"/>
    <s v="134701M5"/>
    <x v="4"/>
    <n v="-462.5"/>
    <x v="2"/>
    <x v="2"/>
  </r>
  <r>
    <d v="2025-10-14T00:00:00"/>
    <x v="0"/>
    <n v="13055512"/>
    <s v="134702M5"/>
    <x v="10"/>
    <n v="-584.6"/>
    <x v="2"/>
    <x v="2"/>
  </r>
  <r>
    <d v="2025-10-14T00:00:00"/>
    <x v="2"/>
    <n v="13055550"/>
    <s v="134372G1"/>
    <x v="11"/>
    <n v="1862.6"/>
    <x v="3"/>
    <x v="2"/>
  </r>
  <r>
    <d v="2025-10-14T00:00:00"/>
    <x v="2"/>
    <n v="13055550"/>
    <s v="134372G1"/>
    <x v="11"/>
    <n v="71.400000000000006"/>
    <x v="3"/>
    <x v="2"/>
  </r>
  <r>
    <d v="2025-10-14T00:00:00"/>
    <x v="1"/>
    <n v="13055550"/>
    <s v="134372M1"/>
    <x v="12"/>
    <n v="-1833.3"/>
    <x v="3"/>
    <x v="2"/>
  </r>
  <r>
    <d v="2025-10-14T00:00:00"/>
    <x v="0"/>
    <n v="13055550"/>
    <s v="134701M5"/>
    <x v="4"/>
    <n v="-29.3"/>
    <x v="3"/>
    <x v="2"/>
  </r>
  <r>
    <d v="2025-10-14T00:00:00"/>
    <x v="0"/>
    <n v="13055554"/>
    <s v="134603M5"/>
    <x v="3"/>
    <n v="-132.19999999999999"/>
    <x v="4"/>
    <x v="2"/>
  </r>
  <r>
    <d v="2025-10-14T00:00:00"/>
    <x v="2"/>
    <n v="13055554"/>
    <s v="134797A5"/>
    <x v="13"/>
    <n v="371.7"/>
    <x v="4"/>
    <x v="2"/>
  </r>
  <r>
    <d v="2025-10-14T00:00:00"/>
    <x v="2"/>
    <n v="13055554"/>
    <s v="134797A5"/>
    <x v="13"/>
    <n v="90.3"/>
    <x v="4"/>
    <x v="2"/>
  </r>
  <r>
    <d v="2025-10-14T00:00:00"/>
    <x v="2"/>
    <n v="13055554"/>
    <s v="134797A5"/>
    <x v="13"/>
    <n v="17.399999999999999"/>
    <x v="4"/>
    <x v="2"/>
  </r>
  <r>
    <d v="2025-10-14T00:00:00"/>
    <x v="1"/>
    <n v="13055554"/>
    <s v="134797M1"/>
    <x v="14"/>
    <n v="-356.9"/>
    <x v="4"/>
    <x v="2"/>
  </r>
  <r>
    <d v="2025-10-15T00:00:00"/>
    <x v="0"/>
    <n v="13056548"/>
    <s v="132000M5"/>
    <x v="0"/>
    <n v="-18.899999999999999"/>
    <x v="0"/>
    <x v="2"/>
  </r>
  <r>
    <d v="2025-10-15T00:00:00"/>
    <x v="1"/>
    <n v="13056548"/>
    <s v="134208M1"/>
    <x v="1"/>
    <n v="-3005.8"/>
    <x v="0"/>
    <x v="2"/>
  </r>
  <r>
    <d v="2025-10-15T00:00:00"/>
    <x v="2"/>
    <n v="13056548"/>
    <s v="134228C1"/>
    <x v="2"/>
    <n v="3775.6"/>
    <x v="0"/>
    <x v="2"/>
  </r>
  <r>
    <d v="2025-10-15T00:00:00"/>
    <x v="2"/>
    <n v="13056548"/>
    <s v="134228C1"/>
    <x v="2"/>
    <n v="1"/>
    <x v="0"/>
    <x v="2"/>
  </r>
  <r>
    <d v="2025-10-15T00:00:00"/>
    <x v="0"/>
    <n v="13056548"/>
    <s v="134603M5"/>
    <x v="3"/>
    <n v="-208.3"/>
    <x v="0"/>
    <x v="2"/>
  </r>
  <r>
    <d v="2025-10-15T00:00:00"/>
    <x v="0"/>
    <n v="13056548"/>
    <s v="134701M5"/>
    <x v="4"/>
    <n v="-572.79999999999995"/>
    <x v="0"/>
    <x v="2"/>
  </r>
  <r>
    <d v="2025-10-15T00:00:00"/>
    <x v="1"/>
    <n v="13056549"/>
    <s v="134209M1"/>
    <x v="5"/>
    <n v="-1630.2"/>
    <x v="1"/>
    <x v="2"/>
  </r>
  <r>
    <d v="2025-10-15T00:00:00"/>
    <x v="2"/>
    <n v="13056549"/>
    <s v="134281C1"/>
    <x v="6"/>
    <n v="1630.2"/>
    <x v="1"/>
    <x v="2"/>
  </r>
  <r>
    <d v="2025-10-15T00:00:00"/>
    <x v="2"/>
    <n v="13056549"/>
    <s v="134281C1"/>
    <x v="6"/>
    <n v="37.799999999999997"/>
    <x v="1"/>
    <x v="2"/>
  </r>
  <r>
    <d v="2025-10-15T00:00:00"/>
    <x v="0"/>
    <n v="13056558"/>
    <s v="134307M1"/>
    <x v="7"/>
    <n v="-135.4"/>
    <x v="2"/>
    <x v="2"/>
  </r>
  <r>
    <d v="2025-10-15T00:00:00"/>
    <x v="1"/>
    <n v="13056558"/>
    <s v="134327M1"/>
    <x v="8"/>
    <n v="-2660"/>
    <x v="2"/>
    <x v="2"/>
  </r>
  <r>
    <d v="2025-10-15T00:00:00"/>
    <x v="2"/>
    <n v="13056558"/>
    <s v="134358G1"/>
    <x v="9"/>
    <n v="3166"/>
    <x v="2"/>
    <x v="2"/>
  </r>
  <r>
    <d v="2025-10-15T00:00:00"/>
    <x v="2"/>
    <n v="13056558"/>
    <s v="134358G1"/>
    <x v="9"/>
    <n v="87"/>
    <x v="2"/>
    <x v="2"/>
  </r>
  <r>
    <d v="2025-10-15T00:00:00"/>
    <x v="0"/>
    <n v="13056558"/>
    <s v="134603M5"/>
    <x v="3"/>
    <n v="-90.1"/>
    <x v="2"/>
    <x v="2"/>
  </r>
  <r>
    <d v="2025-10-15T00:00:00"/>
    <x v="0"/>
    <n v="13056558"/>
    <s v="134701M5"/>
    <x v="4"/>
    <n v="-200.6"/>
    <x v="2"/>
    <x v="2"/>
  </r>
  <r>
    <d v="2025-10-15T00:00:00"/>
    <x v="0"/>
    <n v="13056558"/>
    <s v="134702M5"/>
    <x v="10"/>
    <n v="-79.900000000000006"/>
    <x v="2"/>
    <x v="2"/>
  </r>
  <r>
    <d v="2025-10-15T00:00:00"/>
    <x v="0"/>
    <n v="13056559"/>
    <s v="132000M5"/>
    <x v="0"/>
    <n v="-31.3"/>
    <x v="2"/>
    <x v="2"/>
  </r>
  <r>
    <d v="2025-10-15T00:00:00"/>
    <x v="1"/>
    <n v="13056559"/>
    <s v="134327M1"/>
    <x v="8"/>
    <n v="-6340.7"/>
    <x v="2"/>
    <x v="2"/>
  </r>
  <r>
    <d v="2025-10-15T00:00:00"/>
    <x v="2"/>
    <n v="13056559"/>
    <s v="134358G3"/>
    <x v="9"/>
    <n v="7833.9"/>
    <x v="2"/>
    <x v="2"/>
  </r>
  <r>
    <d v="2025-10-15T00:00:00"/>
    <x v="2"/>
    <n v="13056559"/>
    <s v="134358G3"/>
    <x v="9"/>
    <n v="75.5"/>
    <x v="2"/>
    <x v="2"/>
  </r>
  <r>
    <d v="2025-10-15T00:00:00"/>
    <x v="0"/>
    <n v="13056559"/>
    <s v="134603M5"/>
    <x v="3"/>
    <n v="-242.9"/>
    <x v="2"/>
    <x v="2"/>
  </r>
  <r>
    <d v="2025-10-15T00:00:00"/>
    <x v="0"/>
    <n v="13056559"/>
    <s v="134701M5"/>
    <x v="4"/>
    <n v="-541"/>
    <x v="2"/>
    <x v="2"/>
  </r>
  <r>
    <d v="2025-10-15T00:00:00"/>
    <x v="0"/>
    <n v="13056559"/>
    <s v="134702M5"/>
    <x v="10"/>
    <n v="-753.5"/>
    <x v="2"/>
    <x v="2"/>
  </r>
  <r>
    <d v="2025-10-15T00:00:00"/>
    <x v="2"/>
    <n v="13056603"/>
    <s v="134372G3"/>
    <x v="11"/>
    <n v="6186.7"/>
    <x v="3"/>
    <x v="2"/>
  </r>
  <r>
    <d v="2025-10-15T00:00:00"/>
    <x v="2"/>
    <n v="13056603"/>
    <s v="134372G3"/>
    <x v="11"/>
    <n v="124.4"/>
    <x v="3"/>
    <x v="2"/>
  </r>
  <r>
    <d v="2025-10-15T00:00:00"/>
    <x v="1"/>
    <n v="13056603"/>
    <s v="134372M1"/>
    <x v="12"/>
    <n v="-6043.8"/>
    <x v="3"/>
    <x v="2"/>
  </r>
  <r>
    <d v="2025-10-15T00:00:00"/>
    <x v="0"/>
    <n v="13056603"/>
    <s v="134701M5"/>
    <x v="4"/>
    <n v="-142.9"/>
    <x v="3"/>
    <x v="2"/>
  </r>
  <r>
    <d v="2025-10-15T00:00:00"/>
    <x v="0"/>
    <n v="13056606"/>
    <s v="134603M5"/>
    <x v="3"/>
    <n v="-162"/>
    <x v="4"/>
    <x v="2"/>
  </r>
  <r>
    <d v="2025-10-15T00:00:00"/>
    <x v="2"/>
    <n v="13056606"/>
    <s v="134797A5"/>
    <x v="13"/>
    <n v="493"/>
    <x v="4"/>
    <x v="2"/>
  </r>
  <r>
    <d v="2025-10-15T00:00:00"/>
    <x v="2"/>
    <n v="13056606"/>
    <s v="134797A5"/>
    <x v="13"/>
    <n v="17.7"/>
    <x v="4"/>
    <x v="2"/>
  </r>
  <r>
    <d v="2025-10-15T00:00:00"/>
    <x v="1"/>
    <n v="13056606"/>
    <s v="134797M1"/>
    <x v="14"/>
    <n v="-361.3"/>
    <x v="4"/>
    <x v="2"/>
  </r>
  <r>
    <d v="2025-10-15T00:00:00"/>
    <x v="0"/>
    <n v="13056881"/>
    <s v="134603M5"/>
    <x v="3"/>
    <n v="-241.4"/>
    <x v="4"/>
    <x v="2"/>
  </r>
  <r>
    <d v="2025-10-15T00:00:00"/>
    <x v="1"/>
    <n v="13056881"/>
    <s v="134797M1"/>
    <x v="14"/>
    <n v="-220.6"/>
    <x v="4"/>
    <x v="2"/>
  </r>
  <r>
    <d v="2025-10-15T00:00:00"/>
    <x v="2"/>
    <n v="13056881"/>
    <s v="134798C1"/>
    <x v="15"/>
    <n v="295.60000000000002"/>
    <x v="4"/>
    <x v="2"/>
  </r>
  <r>
    <d v="2025-10-15T00:00:00"/>
    <x v="2"/>
    <n v="13056881"/>
    <s v="134798C1"/>
    <x v="15"/>
    <n v="93.9"/>
    <x v="4"/>
    <x v="2"/>
  </r>
  <r>
    <d v="2025-10-15T00:00:00"/>
    <x v="2"/>
    <n v="13056881"/>
    <s v="134798C1"/>
    <x v="15"/>
    <n v="17.5"/>
    <x v="4"/>
    <x v="2"/>
  </r>
  <r>
    <d v="2025-10-16T00:00:00"/>
    <x v="1"/>
    <n v="13057278"/>
    <s v="134209M1"/>
    <x v="5"/>
    <n v="-1675.9"/>
    <x v="1"/>
    <x v="2"/>
  </r>
  <r>
    <d v="2025-10-16T00:00:00"/>
    <x v="2"/>
    <n v="13057278"/>
    <s v="134281C1"/>
    <x v="6"/>
    <n v="1675.9"/>
    <x v="1"/>
    <x v="2"/>
  </r>
  <r>
    <d v="2025-10-16T00:00:00"/>
    <x v="2"/>
    <n v="13057278"/>
    <s v="134281C1"/>
    <x v="6"/>
    <n v="24.1"/>
    <x v="1"/>
    <x v="2"/>
  </r>
  <r>
    <d v="2025-10-16T00:00:00"/>
    <x v="0"/>
    <n v="13057289"/>
    <s v="132000M5"/>
    <x v="0"/>
    <n v="-31.7"/>
    <x v="2"/>
    <x v="2"/>
  </r>
  <r>
    <d v="2025-10-16T00:00:00"/>
    <x v="0"/>
    <n v="13057289"/>
    <s v="134307M1"/>
    <x v="7"/>
    <n v="-798.6"/>
    <x v="2"/>
    <x v="2"/>
  </r>
  <r>
    <d v="2025-10-16T00:00:00"/>
    <x v="1"/>
    <n v="13057289"/>
    <s v="134327M1"/>
    <x v="8"/>
    <n v="-7759.6"/>
    <x v="2"/>
    <x v="2"/>
  </r>
  <r>
    <d v="2025-10-16T00:00:00"/>
    <x v="2"/>
    <n v="13057289"/>
    <s v="134358G3"/>
    <x v="9"/>
    <n v="9734"/>
    <x v="2"/>
    <x v="2"/>
  </r>
  <r>
    <d v="2025-10-16T00:00:00"/>
    <x v="2"/>
    <n v="13057289"/>
    <s v="134358G3"/>
    <x v="9"/>
    <n v="90.5"/>
    <x v="2"/>
    <x v="2"/>
  </r>
  <r>
    <d v="2025-10-16T00:00:00"/>
    <x v="2"/>
    <n v="13057289"/>
    <s v="134358G3"/>
    <x v="9"/>
    <n v="20.5"/>
    <x v="2"/>
    <x v="2"/>
  </r>
  <r>
    <d v="2025-10-16T00:00:00"/>
    <x v="0"/>
    <n v="13057289"/>
    <s v="134603M5"/>
    <x v="3"/>
    <n v="-369.8"/>
    <x v="2"/>
    <x v="2"/>
  </r>
  <r>
    <d v="2025-10-16T00:00:00"/>
    <x v="0"/>
    <n v="13057289"/>
    <s v="134701M5"/>
    <x v="4"/>
    <n v="-701.2"/>
    <x v="2"/>
    <x v="2"/>
  </r>
  <r>
    <d v="2025-10-16T00:00:00"/>
    <x v="0"/>
    <n v="13057289"/>
    <s v="134702M5"/>
    <x v="10"/>
    <n v="-163.6"/>
    <x v="2"/>
    <x v="2"/>
  </r>
  <r>
    <d v="2025-10-16T00:00:00"/>
    <x v="2"/>
    <n v="13057343"/>
    <s v="134372G3"/>
    <x v="11"/>
    <n v="7570.9"/>
    <x v="3"/>
    <x v="2"/>
  </r>
  <r>
    <d v="2025-10-16T00:00:00"/>
    <x v="2"/>
    <n v="13057343"/>
    <s v="134372G3"/>
    <x v="11"/>
    <n v="85.1"/>
    <x v="3"/>
    <x v="2"/>
  </r>
  <r>
    <d v="2025-10-16T00:00:00"/>
    <x v="1"/>
    <n v="13057343"/>
    <s v="134372M1"/>
    <x v="12"/>
    <n v="-7381.6"/>
    <x v="3"/>
    <x v="2"/>
  </r>
  <r>
    <d v="2025-10-16T00:00:00"/>
    <x v="0"/>
    <n v="13057343"/>
    <s v="134701M5"/>
    <x v="4"/>
    <n v="-189.3"/>
    <x v="3"/>
    <x v="2"/>
  </r>
  <r>
    <d v="2025-10-16T00:00:00"/>
    <x v="0"/>
    <n v="13057389"/>
    <s v="134603M5"/>
    <x v="3"/>
    <n v="-50.9"/>
    <x v="4"/>
    <x v="2"/>
  </r>
  <r>
    <d v="2025-10-16T00:00:00"/>
    <x v="1"/>
    <n v="13057389"/>
    <s v="134797M1"/>
    <x v="14"/>
    <n v="-38.299999999999997"/>
    <x v="4"/>
    <x v="2"/>
  </r>
  <r>
    <d v="2025-10-16T00:00:00"/>
    <x v="2"/>
    <n v="13057389"/>
    <s v="134798C1"/>
    <x v="15"/>
    <n v="68.599999999999994"/>
    <x v="4"/>
    <x v="2"/>
  </r>
  <r>
    <d v="2025-10-16T00:00:00"/>
    <x v="2"/>
    <n v="13057389"/>
    <s v="134798C1"/>
    <x v="15"/>
    <n v="17.7"/>
    <x v="4"/>
    <x v="2"/>
  </r>
  <r>
    <d v="2025-10-17T00:00:00"/>
    <x v="2"/>
    <n v="13057972"/>
    <s v="134372G1"/>
    <x v="11"/>
    <n v="4778.7"/>
    <x v="3"/>
    <x v="2"/>
  </r>
  <r>
    <d v="2025-10-17T00:00:00"/>
    <x v="2"/>
    <n v="13057972"/>
    <s v="134372G1"/>
    <x v="11"/>
    <n v="103.3"/>
    <x v="3"/>
    <x v="2"/>
  </r>
  <r>
    <d v="2025-10-17T00:00:00"/>
    <x v="1"/>
    <n v="13057972"/>
    <s v="134372M1"/>
    <x v="12"/>
    <n v="-4658.8999999999996"/>
    <x v="3"/>
    <x v="2"/>
  </r>
  <r>
    <d v="2025-10-17T00:00:00"/>
    <x v="0"/>
    <n v="13057972"/>
    <s v="134701M5"/>
    <x v="4"/>
    <n v="-119.8"/>
    <x v="3"/>
    <x v="2"/>
  </r>
  <r>
    <d v="2025-10-17T00:00:00"/>
    <x v="1"/>
    <n v="13057990"/>
    <s v="134209M1"/>
    <x v="5"/>
    <n v="-1640.2"/>
    <x v="1"/>
    <x v="2"/>
  </r>
  <r>
    <d v="2025-10-17T00:00:00"/>
    <x v="2"/>
    <n v="13057990"/>
    <s v="134281C1"/>
    <x v="6"/>
    <n v="1640.2"/>
    <x v="1"/>
    <x v="2"/>
  </r>
  <r>
    <d v="2025-10-17T00:00:00"/>
    <x v="2"/>
    <n v="13057990"/>
    <s v="134281C1"/>
    <x v="6"/>
    <n v="34.799999999999997"/>
    <x v="1"/>
    <x v="2"/>
  </r>
  <r>
    <d v="2025-10-17T00:00:00"/>
    <x v="0"/>
    <n v="13057998"/>
    <s v="134307M1"/>
    <x v="7"/>
    <n v="-115.8"/>
    <x v="2"/>
    <x v="2"/>
  </r>
  <r>
    <d v="2025-10-17T00:00:00"/>
    <x v="1"/>
    <n v="13057998"/>
    <s v="134327M1"/>
    <x v="8"/>
    <n v="-1282.3"/>
    <x v="2"/>
    <x v="2"/>
  </r>
  <r>
    <d v="2025-10-17T00:00:00"/>
    <x v="2"/>
    <n v="13057998"/>
    <s v="134358G1"/>
    <x v="9"/>
    <n v="1511.3"/>
    <x v="2"/>
    <x v="2"/>
  </r>
  <r>
    <d v="2025-10-17T00:00:00"/>
    <x v="2"/>
    <n v="13057998"/>
    <s v="134358G1"/>
    <x v="9"/>
    <n v="42.7"/>
    <x v="2"/>
    <x v="2"/>
  </r>
  <r>
    <d v="2025-10-17T00:00:00"/>
    <x v="0"/>
    <n v="13057998"/>
    <s v="134603M5"/>
    <x v="3"/>
    <n v="-113.2"/>
    <x v="2"/>
    <x v="2"/>
  </r>
  <r>
    <d v="2025-10-17T00:00:00"/>
    <x v="0"/>
    <n v="13057999"/>
    <s v="132000M5"/>
    <x v="0"/>
    <n v="-37"/>
    <x v="2"/>
    <x v="2"/>
  </r>
  <r>
    <d v="2025-10-17T00:00:00"/>
    <x v="0"/>
    <n v="13057999"/>
    <s v="134307M1"/>
    <x v="7"/>
    <n v="-1251.7"/>
    <x v="2"/>
    <x v="2"/>
  </r>
  <r>
    <d v="2025-10-17T00:00:00"/>
    <x v="1"/>
    <n v="13057999"/>
    <s v="134327M1"/>
    <x v="8"/>
    <n v="-12135.8"/>
    <x v="2"/>
    <x v="2"/>
  </r>
  <r>
    <d v="2025-10-17T00:00:00"/>
    <x v="2"/>
    <n v="13057999"/>
    <s v="134358G3"/>
    <x v="9"/>
    <n v="15081.9"/>
    <x v="2"/>
    <x v="2"/>
  </r>
  <r>
    <d v="2025-10-17T00:00:00"/>
    <x v="2"/>
    <n v="13057999"/>
    <s v="134358G3"/>
    <x v="9"/>
    <n v="101.9"/>
    <x v="2"/>
    <x v="2"/>
  </r>
  <r>
    <d v="2025-10-17T00:00:00"/>
    <x v="2"/>
    <n v="13057999"/>
    <s v="134358G3"/>
    <x v="9"/>
    <n v="5.7"/>
    <x v="2"/>
    <x v="2"/>
  </r>
  <r>
    <d v="2025-10-17T00:00:00"/>
    <x v="2"/>
    <n v="13057999"/>
    <s v="134358G3"/>
    <x v="9"/>
    <n v="8.4"/>
    <x v="2"/>
    <x v="2"/>
  </r>
  <r>
    <d v="2025-10-17T00:00:00"/>
    <x v="0"/>
    <n v="13057999"/>
    <s v="134603M5"/>
    <x v="3"/>
    <n v="-203.1"/>
    <x v="2"/>
    <x v="2"/>
  </r>
  <r>
    <d v="2025-10-17T00:00:00"/>
    <x v="0"/>
    <n v="13057999"/>
    <s v="134701M5"/>
    <x v="4"/>
    <n v="-1294.3"/>
    <x v="2"/>
    <x v="2"/>
  </r>
  <r>
    <d v="2025-10-17T00:00:00"/>
    <x v="0"/>
    <n v="13057999"/>
    <s v="134702M5"/>
    <x v="10"/>
    <n v="-267.60000000000002"/>
    <x v="2"/>
    <x v="2"/>
  </r>
  <r>
    <d v="2025-10-17T00:00:00"/>
    <x v="2"/>
    <n v="13058037"/>
    <s v="134372G3"/>
    <x v="11"/>
    <n v="2441.1"/>
    <x v="3"/>
    <x v="2"/>
  </r>
  <r>
    <d v="2025-10-17T00:00:00"/>
    <x v="1"/>
    <n v="13058037"/>
    <s v="134372M1"/>
    <x v="12"/>
    <n v="-2413.1999999999998"/>
    <x v="3"/>
    <x v="2"/>
  </r>
  <r>
    <d v="2025-10-17T00:00:00"/>
    <x v="0"/>
    <n v="13058037"/>
    <s v="134701M5"/>
    <x v="4"/>
    <n v="-27.9"/>
    <x v="3"/>
    <x v="2"/>
  </r>
  <r>
    <d v="2025-10-17T00:00:00"/>
    <x v="0"/>
    <n v="13058040"/>
    <s v="134603M5"/>
    <x v="3"/>
    <n v="-111.2"/>
    <x v="4"/>
    <x v="2"/>
  </r>
  <r>
    <d v="2025-10-17T00:00:00"/>
    <x v="1"/>
    <n v="13058040"/>
    <s v="134797M1"/>
    <x v="14"/>
    <n v="-83.6"/>
    <x v="4"/>
    <x v="2"/>
  </r>
  <r>
    <d v="2025-10-17T00:00:00"/>
    <x v="2"/>
    <n v="13058040"/>
    <s v="134798C1"/>
    <x v="15"/>
    <n v="164.8"/>
    <x v="4"/>
    <x v="2"/>
  </r>
  <r>
    <d v="2025-10-17T00:00:00"/>
    <x v="2"/>
    <n v="13058040"/>
    <s v="134798C1"/>
    <x v="15"/>
    <n v="2.1"/>
    <x v="4"/>
    <x v="2"/>
  </r>
  <r>
    <d v="2025-10-20T00:00:00"/>
    <x v="1"/>
    <n v="13059004"/>
    <s v="134208M1"/>
    <x v="1"/>
    <n v="-1701.6"/>
    <x v="0"/>
    <x v="3"/>
  </r>
  <r>
    <d v="2025-10-20T00:00:00"/>
    <x v="2"/>
    <n v="13059004"/>
    <s v="134228C1"/>
    <x v="2"/>
    <n v="2085.6999999999998"/>
    <x v="0"/>
    <x v="3"/>
  </r>
  <r>
    <d v="2025-10-20T00:00:00"/>
    <x v="2"/>
    <n v="13059004"/>
    <s v="134228C1"/>
    <x v="2"/>
    <n v="2.2999999999999998"/>
    <x v="0"/>
    <x v="3"/>
  </r>
  <r>
    <d v="2025-10-20T00:00:00"/>
    <x v="0"/>
    <n v="13059004"/>
    <s v="134603M5"/>
    <x v="3"/>
    <n v="-107.2"/>
    <x v="0"/>
    <x v="3"/>
  </r>
  <r>
    <d v="2025-10-20T00:00:00"/>
    <x v="0"/>
    <n v="13059004"/>
    <s v="134701M5"/>
    <x v="4"/>
    <n v="-306.89999999999998"/>
    <x v="0"/>
    <x v="3"/>
  </r>
  <r>
    <d v="2025-10-20T00:00:00"/>
    <x v="1"/>
    <n v="13059005"/>
    <s v="134209M1"/>
    <x v="5"/>
    <n v="-951.9"/>
    <x v="1"/>
    <x v="3"/>
  </r>
  <r>
    <d v="2025-10-20T00:00:00"/>
    <x v="2"/>
    <n v="13059005"/>
    <s v="134281C1"/>
    <x v="6"/>
    <n v="951.9"/>
    <x v="1"/>
    <x v="3"/>
  </r>
  <r>
    <d v="2025-10-20T00:00:00"/>
    <x v="2"/>
    <n v="13059005"/>
    <s v="134281C1"/>
    <x v="6"/>
    <n v="14.1"/>
    <x v="1"/>
    <x v="3"/>
  </r>
  <r>
    <d v="2025-10-20T00:00:00"/>
    <x v="0"/>
    <n v="13059015"/>
    <s v="132000M5"/>
    <x v="0"/>
    <n v="-51.3"/>
    <x v="2"/>
    <x v="3"/>
  </r>
  <r>
    <d v="2025-10-20T00:00:00"/>
    <x v="0"/>
    <n v="13059015"/>
    <s v="134307M1"/>
    <x v="7"/>
    <n v="-499.1"/>
    <x v="2"/>
    <x v="3"/>
  </r>
  <r>
    <d v="2025-10-20T00:00:00"/>
    <x v="1"/>
    <n v="13059015"/>
    <s v="134327M1"/>
    <x v="8"/>
    <n v="-12063.4"/>
    <x v="2"/>
    <x v="3"/>
  </r>
  <r>
    <d v="2025-10-20T00:00:00"/>
    <x v="2"/>
    <n v="13059015"/>
    <s v="134358G3"/>
    <x v="9"/>
    <n v="15068.2"/>
    <x v="2"/>
    <x v="3"/>
  </r>
  <r>
    <d v="2025-10-20T00:00:00"/>
    <x v="2"/>
    <n v="13059015"/>
    <s v="134358G3"/>
    <x v="9"/>
    <n v="285.5"/>
    <x v="2"/>
    <x v="3"/>
  </r>
  <r>
    <d v="2025-10-20T00:00:00"/>
    <x v="0"/>
    <n v="13059015"/>
    <s v="134603M5"/>
    <x v="3"/>
    <n v="-537.5"/>
    <x v="2"/>
    <x v="3"/>
  </r>
  <r>
    <d v="2025-10-20T00:00:00"/>
    <x v="0"/>
    <n v="13059015"/>
    <s v="134701M5"/>
    <x v="4"/>
    <n v="-1189.8"/>
    <x v="2"/>
    <x v="3"/>
  </r>
  <r>
    <d v="2025-10-20T00:00:00"/>
    <x v="0"/>
    <n v="13059015"/>
    <s v="134702M5"/>
    <x v="10"/>
    <n v="-1012.6"/>
    <x v="2"/>
    <x v="3"/>
  </r>
  <r>
    <d v="2025-10-20T00:00:00"/>
    <x v="2"/>
    <n v="13059064"/>
    <s v="134372G3"/>
    <x v="11"/>
    <n v="4030.7"/>
    <x v="3"/>
    <x v="3"/>
  </r>
  <r>
    <d v="2025-10-20T00:00:00"/>
    <x v="2"/>
    <n v="13059064"/>
    <s v="134372G3"/>
    <x v="11"/>
    <n v="24.6"/>
    <x v="3"/>
    <x v="3"/>
  </r>
  <r>
    <d v="2025-10-20T00:00:00"/>
    <x v="1"/>
    <n v="13059064"/>
    <s v="134372M1"/>
    <x v="12"/>
    <n v="-4030.7"/>
    <x v="3"/>
    <x v="3"/>
  </r>
  <r>
    <d v="2025-10-20T00:00:00"/>
    <x v="0"/>
    <n v="13059066"/>
    <s v="134603M5"/>
    <x v="3"/>
    <n v="-163.4"/>
    <x v="4"/>
    <x v="3"/>
  </r>
  <r>
    <d v="2025-10-20T00:00:00"/>
    <x v="1"/>
    <n v="13059066"/>
    <s v="134797M1"/>
    <x v="14"/>
    <n v="-173.5"/>
    <x v="4"/>
    <x v="3"/>
  </r>
  <r>
    <d v="2025-10-20T00:00:00"/>
    <x v="2"/>
    <n v="13059066"/>
    <s v="134798C1"/>
    <x v="15"/>
    <n v="183.5"/>
    <x v="4"/>
    <x v="3"/>
  </r>
  <r>
    <d v="2025-10-20T00:00:00"/>
    <x v="2"/>
    <n v="13059066"/>
    <s v="134798C1"/>
    <x v="15"/>
    <n v="153.4"/>
    <x v="4"/>
    <x v="3"/>
  </r>
  <r>
    <d v="2025-10-20T00:00:00"/>
    <x v="2"/>
    <n v="13059066"/>
    <s v="134798C1"/>
    <x v="15"/>
    <n v="13.9"/>
    <x v="4"/>
    <x v="3"/>
  </r>
  <r>
    <d v="2025-10-20T00:00:00"/>
    <x v="2"/>
    <n v="13059812"/>
    <s v="134372G1"/>
    <x v="11"/>
    <n v="2849.6"/>
    <x v="3"/>
    <x v="3"/>
  </r>
  <r>
    <d v="2025-10-20T00:00:00"/>
    <x v="2"/>
    <n v="13059812"/>
    <s v="134372G1"/>
    <x v="11"/>
    <n v="132.4"/>
    <x v="3"/>
    <x v="3"/>
  </r>
  <r>
    <d v="2025-10-20T00:00:00"/>
    <x v="1"/>
    <n v="13059812"/>
    <s v="134372M1"/>
    <x v="12"/>
    <n v="-2849.6"/>
    <x v="3"/>
    <x v="3"/>
  </r>
  <r>
    <d v="2025-10-21T00:00:00"/>
    <x v="1"/>
    <n v="13060136"/>
    <s v="134208M1"/>
    <x v="1"/>
    <n v="-1689.6"/>
    <x v="0"/>
    <x v="3"/>
  </r>
  <r>
    <d v="2025-10-21T00:00:00"/>
    <x v="2"/>
    <n v="13060136"/>
    <s v="134228C1"/>
    <x v="2"/>
    <n v="2119.1"/>
    <x v="0"/>
    <x v="3"/>
  </r>
  <r>
    <d v="2025-10-21T00:00:00"/>
    <x v="2"/>
    <n v="13060136"/>
    <s v="134228C1"/>
    <x v="2"/>
    <n v="4.9000000000000004"/>
    <x v="0"/>
    <x v="3"/>
  </r>
  <r>
    <d v="2025-10-21T00:00:00"/>
    <x v="0"/>
    <n v="13060136"/>
    <s v="134603M5"/>
    <x v="3"/>
    <n v="-135.4"/>
    <x v="0"/>
    <x v="3"/>
  </r>
  <r>
    <d v="2025-10-21T00:00:00"/>
    <x v="0"/>
    <n v="13060136"/>
    <s v="134701M5"/>
    <x v="4"/>
    <n v="-309.3"/>
    <x v="0"/>
    <x v="3"/>
  </r>
  <r>
    <d v="2025-10-21T00:00:00"/>
    <x v="1"/>
    <n v="13060137"/>
    <s v="134209M1"/>
    <x v="5"/>
    <n v="-1739.7"/>
    <x v="1"/>
    <x v="3"/>
  </r>
  <r>
    <d v="2025-10-21T00:00:00"/>
    <x v="2"/>
    <n v="13060137"/>
    <s v="134281C1"/>
    <x v="6"/>
    <n v="1739.7"/>
    <x v="1"/>
    <x v="3"/>
  </r>
  <r>
    <d v="2025-10-21T00:00:00"/>
    <x v="2"/>
    <n v="13060137"/>
    <s v="134281C1"/>
    <x v="6"/>
    <n v="11.3"/>
    <x v="1"/>
    <x v="3"/>
  </r>
  <r>
    <d v="2025-10-21T00:00:00"/>
    <x v="0"/>
    <n v="13060144"/>
    <s v="132000M5"/>
    <x v="0"/>
    <n v="-28.1"/>
    <x v="2"/>
    <x v="3"/>
  </r>
  <r>
    <d v="2025-10-21T00:00:00"/>
    <x v="0"/>
    <n v="13060144"/>
    <s v="134307M1"/>
    <x v="7"/>
    <n v="-62.4"/>
    <x v="2"/>
    <x v="3"/>
  </r>
  <r>
    <d v="2025-10-21T00:00:00"/>
    <x v="1"/>
    <n v="13060144"/>
    <s v="134327M1"/>
    <x v="8"/>
    <n v="-5090.2"/>
    <x v="2"/>
    <x v="3"/>
  </r>
  <r>
    <d v="2025-10-21T00:00:00"/>
    <x v="2"/>
    <n v="13060144"/>
    <s v="134358G1"/>
    <x v="9"/>
    <n v="6081.8"/>
    <x v="2"/>
    <x v="3"/>
  </r>
  <r>
    <d v="2025-10-21T00:00:00"/>
    <x v="2"/>
    <n v="13060144"/>
    <s v="134358G1"/>
    <x v="9"/>
    <n v="26.2"/>
    <x v="2"/>
    <x v="3"/>
  </r>
  <r>
    <d v="2025-10-21T00:00:00"/>
    <x v="0"/>
    <n v="13060144"/>
    <s v="134603M5"/>
    <x v="3"/>
    <n v="-187.1"/>
    <x v="2"/>
    <x v="3"/>
  </r>
  <r>
    <d v="2025-10-21T00:00:00"/>
    <x v="0"/>
    <n v="13060144"/>
    <s v="134701M5"/>
    <x v="4"/>
    <n v="-305.5"/>
    <x v="2"/>
    <x v="3"/>
  </r>
  <r>
    <d v="2025-10-21T00:00:00"/>
    <x v="0"/>
    <n v="13060144"/>
    <s v="134702M5"/>
    <x v="10"/>
    <n v="-434.8"/>
    <x v="2"/>
    <x v="3"/>
  </r>
  <r>
    <d v="2025-10-21T00:00:00"/>
    <x v="2"/>
    <n v="13060195"/>
    <s v="134372G1"/>
    <x v="11"/>
    <n v="3631"/>
    <x v="3"/>
    <x v="3"/>
  </r>
  <r>
    <d v="2025-10-21T00:00:00"/>
    <x v="2"/>
    <n v="13060195"/>
    <s v="134372G1"/>
    <x v="11"/>
    <n v="35"/>
    <x v="3"/>
    <x v="3"/>
  </r>
  <r>
    <d v="2025-10-21T00:00:00"/>
    <x v="1"/>
    <n v="13060195"/>
    <s v="134372M1"/>
    <x v="12"/>
    <n v="-3443.2"/>
    <x v="3"/>
    <x v="3"/>
  </r>
  <r>
    <d v="2025-10-21T00:00:00"/>
    <x v="0"/>
    <n v="13060195"/>
    <s v="134701M5"/>
    <x v="4"/>
    <n v="-187.8"/>
    <x v="3"/>
    <x v="3"/>
  </r>
  <r>
    <d v="2025-10-21T00:00:00"/>
    <x v="0"/>
    <n v="13060199"/>
    <s v="134603M5"/>
    <x v="3"/>
    <n v="-102.8"/>
    <x v="4"/>
    <x v="3"/>
  </r>
  <r>
    <d v="2025-10-21T00:00:00"/>
    <x v="2"/>
    <n v="13060199"/>
    <s v="134797A5"/>
    <x v="13"/>
    <n v="481.1"/>
    <x v="4"/>
    <x v="3"/>
  </r>
  <r>
    <d v="2025-10-21T00:00:00"/>
    <x v="2"/>
    <n v="13060199"/>
    <s v="134797A5"/>
    <x v="13"/>
    <n v="5.7"/>
    <x v="4"/>
    <x v="3"/>
  </r>
  <r>
    <d v="2025-10-21T00:00:00"/>
    <x v="1"/>
    <n v="13060199"/>
    <s v="134797M1"/>
    <x v="14"/>
    <n v="-378.3"/>
    <x v="4"/>
    <x v="3"/>
  </r>
  <r>
    <d v="2025-10-21T00:00:00"/>
    <x v="0"/>
    <n v="13060512"/>
    <s v="134603M5"/>
    <x v="3"/>
    <n v="-101.8"/>
    <x v="4"/>
    <x v="3"/>
  </r>
  <r>
    <d v="2025-10-21T00:00:00"/>
    <x v="1"/>
    <n v="13060512"/>
    <s v="134797M1"/>
    <x v="14"/>
    <n v="-93.8"/>
    <x v="4"/>
    <x v="3"/>
  </r>
  <r>
    <d v="2025-10-21T00:00:00"/>
    <x v="2"/>
    <n v="13060512"/>
    <s v="134798C1"/>
    <x v="15"/>
    <n v="173.5"/>
    <x v="4"/>
    <x v="3"/>
  </r>
  <r>
    <d v="2025-10-21T00:00:00"/>
    <x v="2"/>
    <n v="13060512"/>
    <s v="134798C1"/>
    <x v="15"/>
    <n v="18.5"/>
    <x v="4"/>
    <x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8">
  <r>
    <d v="2025-10-01T00:00:00"/>
    <x v="0"/>
    <n v="13047374"/>
    <s v="132000M5"/>
    <x v="0"/>
    <n v="-9.6"/>
    <x v="0"/>
    <x v="0"/>
    <x v="0"/>
  </r>
  <r>
    <d v="2025-10-01T00:00:00"/>
    <x v="1"/>
    <n v="13047374"/>
    <s v="134208M1"/>
    <x v="1"/>
    <n v="-3395.4"/>
    <x v="0"/>
    <x v="0"/>
    <x v="0"/>
  </r>
  <r>
    <d v="2025-10-01T00:00:00"/>
    <x v="2"/>
    <n v="13047374"/>
    <s v="134228C1"/>
    <x v="2"/>
    <n v="4244.1000000000004"/>
    <x v="0"/>
    <x v="0"/>
    <x v="0"/>
  </r>
  <r>
    <d v="2025-10-01T00:00:00"/>
    <x v="2"/>
    <n v="13047374"/>
    <s v="134228C1"/>
    <x v="2"/>
    <n v="13.7"/>
    <x v="0"/>
    <x v="0"/>
    <x v="0"/>
  </r>
  <r>
    <d v="2025-10-01T00:00:00"/>
    <x v="0"/>
    <n v="13047374"/>
    <s v="134603M5"/>
    <x v="3"/>
    <n v="-262.2"/>
    <x v="0"/>
    <x v="0"/>
    <x v="0"/>
  </r>
  <r>
    <d v="2025-10-01T00:00:00"/>
    <x v="0"/>
    <n v="13047374"/>
    <s v="134701M5"/>
    <x v="4"/>
    <n v="-576.9"/>
    <x v="0"/>
    <x v="0"/>
    <x v="0"/>
  </r>
  <r>
    <d v="2025-10-01T00:00:00"/>
    <x v="1"/>
    <n v="13047375"/>
    <s v="134209M1"/>
    <x v="5"/>
    <n v="-2946.9"/>
    <x v="1"/>
    <x v="0"/>
    <x v="0"/>
  </r>
  <r>
    <d v="2025-10-01T00:00:00"/>
    <x v="2"/>
    <n v="13047375"/>
    <s v="134281C1"/>
    <x v="6"/>
    <n v="2946.9"/>
    <x v="1"/>
    <x v="0"/>
    <x v="0"/>
  </r>
  <r>
    <d v="2025-10-01T00:00:00"/>
    <x v="2"/>
    <n v="13047375"/>
    <s v="134281C1"/>
    <x v="6"/>
    <n v="27.1"/>
    <x v="1"/>
    <x v="0"/>
    <x v="0"/>
  </r>
  <r>
    <d v="2025-10-01T00:00:00"/>
    <x v="0"/>
    <n v="13047384"/>
    <s v="134307M1"/>
    <x v="7"/>
    <n v="-291.5"/>
    <x v="2"/>
    <x v="0"/>
    <x v="0"/>
  </r>
  <r>
    <d v="2025-10-01T00:00:00"/>
    <x v="1"/>
    <n v="13047384"/>
    <s v="134327M1"/>
    <x v="8"/>
    <n v="-3050.8"/>
    <x v="2"/>
    <x v="0"/>
    <x v="0"/>
  </r>
  <r>
    <d v="2025-10-01T00:00:00"/>
    <x v="2"/>
    <n v="13047384"/>
    <s v="134358G1"/>
    <x v="9"/>
    <n v="2292.9"/>
    <x v="2"/>
    <x v="0"/>
    <x v="0"/>
  </r>
  <r>
    <d v="2025-10-01T00:00:00"/>
    <x v="2"/>
    <n v="13047384"/>
    <s v="134358G1"/>
    <x v="9"/>
    <n v="3.5"/>
    <x v="2"/>
    <x v="0"/>
    <x v="0"/>
  </r>
  <r>
    <d v="2025-10-01T00:00:00"/>
    <x v="2"/>
    <n v="13047384"/>
    <s v="134358G1"/>
    <x v="9"/>
    <n v="917.2"/>
    <x v="2"/>
    <x v="0"/>
    <x v="0"/>
  </r>
  <r>
    <d v="2025-10-01T00:00:00"/>
    <x v="0"/>
    <n v="13047384"/>
    <s v="134603M5"/>
    <x v="3"/>
    <n v="-203"/>
    <x v="2"/>
    <x v="0"/>
    <x v="0"/>
  </r>
  <r>
    <d v="2025-10-01T00:00:00"/>
    <x v="0"/>
    <n v="13047384"/>
    <s v="134701M5"/>
    <x v="4"/>
    <n v="-148.1"/>
    <x v="2"/>
    <x v="0"/>
    <x v="0"/>
  </r>
  <r>
    <d v="2025-10-01T00:00:00"/>
    <x v="0"/>
    <n v="13047385"/>
    <s v="132000M5"/>
    <x v="0"/>
    <n v="-45.1"/>
    <x v="2"/>
    <x v="0"/>
    <x v="0"/>
  </r>
  <r>
    <d v="2025-10-01T00:00:00"/>
    <x v="0"/>
    <n v="13047385"/>
    <s v="134307M1"/>
    <x v="7"/>
    <n v="-567.5"/>
    <x v="2"/>
    <x v="0"/>
    <x v="0"/>
  </r>
  <r>
    <d v="2025-10-01T00:00:00"/>
    <x v="1"/>
    <n v="13047385"/>
    <s v="134327M1"/>
    <x v="8"/>
    <n v="-11263.5"/>
    <x v="2"/>
    <x v="0"/>
    <x v="0"/>
  </r>
  <r>
    <d v="2025-10-01T00:00:00"/>
    <x v="2"/>
    <n v="13047385"/>
    <s v="134358G3"/>
    <x v="9"/>
    <n v="13614.2"/>
    <x v="2"/>
    <x v="0"/>
    <x v="0"/>
  </r>
  <r>
    <d v="2025-10-01T00:00:00"/>
    <x v="2"/>
    <n v="13047385"/>
    <s v="134358G3"/>
    <x v="9"/>
    <n v="808"/>
    <x v="2"/>
    <x v="0"/>
    <x v="0"/>
  </r>
  <r>
    <d v="2025-10-01T00:00:00"/>
    <x v="0"/>
    <n v="13047385"/>
    <s v="134603M5"/>
    <x v="3"/>
    <n v="-529.9"/>
    <x v="2"/>
    <x v="0"/>
    <x v="0"/>
  </r>
  <r>
    <d v="2025-10-01T00:00:00"/>
    <x v="0"/>
    <n v="13047385"/>
    <s v="134701M5"/>
    <x v="4"/>
    <n v="-1124"/>
    <x v="2"/>
    <x v="0"/>
    <x v="0"/>
  </r>
  <r>
    <d v="2025-10-01T00:00:00"/>
    <x v="0"/>
    <n v="13047385"/>
    <s v="134702M5"/>
    <x v="10"/>
    <n v="-640.29999999999995"/>
    <x v="2"/>
    <x v="0"/>
    <x v="0"/>
  </r>
  <r>
    <d v="2025-10-01T00:00:00"/>
    <x v="2"/>
    <n v="13047434"/>
    <s v="134372G3"/>
    <x v="11"/>
    <n v="924.4"/>
    <x v="3"/>
    <x v="0"/>
    <x v="0"/>
  </r>
  <r>
    <d v="2025-10-01T00:00:00"/>
    <x v="1"/>
    <n v="13047434"/>
    <s v="134372M1"/>
    <x v="12"/>
    <n v="-924.4"/>
    <x v="3"/>
    <x v="0"/>
    <x v="0"/>
  </r>
  <r>
    <d v="2025-10-01T00:00:00"/>
    <x v="0"/>
    <n v="13047760"/>
    <s v="134307M1"/>
    <x v="7"/>
    <n v="-119.2"/>
    <x v="2"/>
    <x v="0"/>
    <x v="0"/>
  </r>
  <r>
    <d v="2025-10-01T00:00:00"/>
    <x v="1"/>
    <n v="13047760"/>
    <s v="134327M1"/>
    <x v="8"/>
    <n v="-614.79999999999995"/>
    <x v="2"/>
    <x v="0"/>
    <x v="0"/>
  </r>
  <r>
    <d v="2025-10-01T00:00:00"/>
    <x v="2"/>
    <n v="13047760"/>
    <s v="134358G5"/>
    <x v="9"/>
    <n v="796.6"/>
    <x v="2"/>
    <x v="0"/>
    <x v="0"/>
  </r>
  <r>
    <d v="2025-10-01T00:00:00"/>
    <x v="2"/>
    <n v="13047760"/>
    <s v="134358G5"/>
    <x v="9"/>
    <n v="8.4"/>
    <x v="2"/>
    <x v="0"/>
    <x v="0"/>
  </r>
  <r>
    <d v="2025-10-01T00:00:00"/>
    <x v="2"/>
    <n v="13047760"/>
    <s v="134372G1"/>
    <x v="11"/>
    <n v="171.2"/>
    <x v="2"/>
    <x v="0"/>
    <x v="0"/>
  </r>
  <r>
    <d v="2025-10-01T00:00:00"/>
    <x v="0"/>
    <n v="13047760"/>
    <s v="134701M5"/>
    <x v="4"/>
    <n v="-121.9"/>
    <x v="2"/>
    <x v="0"/>
    <x v="0"/>
  </r>
  <r>
    <d v="2025-10-01T00:00:00"/>
    <x v="0"/>
    <n v="13047760"/>
    <s v="134702M5"/>
    <x v="10"/>
    <n v="-59.9"/>
    <x v="2"/>
    <x v="0"/>
    <x v="0"/>
  </r>
  <r>
    <d v="2025-10-01T00:00:00"/>
    <x v="0"/>
    <n v="13047773"/>
    <s v="134603M5"/>
    <x v="3"/>
    <n v="-79.3"/>
    <x v="4"/>
    <x v="0"/>
    <x v="0"/>
  </r>
  <r>
    <d v="2025-10-01T00:00:00"/>
    <x v="2"/>
    <n v="13047773"/>
    <s v="134797A5"/>
    <x v="13"/>
    <n v="461.3"/>
    <x v="4"/>
    <x v="0"/>
    <x v="0"/>
  </r>
  <r>
    <d v="2025-10-01T00:00:00"/>
    <x v="1"/>
    <n v="13047773"/>
    <s v="134797M1"/>
    <x v="14"/>
    <n v="-382"/>
    <x v="4"/>
    <x v="0"/>
    <x v="0"/>
  </r>
  <r>
    <d v="2025-10-01T00:00:00"/>
    <x v="2"/>
    <n v="13048098"/>
    <s v="134372G1"/>
    <x v="11"/>
    <n v="7225"/>
    <x v="3"/>
    <x v="0"/>
    <x v="0"/>
  </r>
  <r>
    <d v="2025-10-01T00:00:00"/>
    <x v="1"/>
    <n v="13048098"/>
    <s v="134372M1"/>
    <x v="12"/>
    <n v="-6970.6"/>
    <x v="3"/>
    <x v="0"/>
    <x v="0"/>
  </r>
  <r>
    <d v="2025-10-01T00:00:00"/>
    <x v="0"/>
    <n v="13048098"/>
    <s v="134701M5"/>
    <x v="4"/>
    <n v="-254.4"/>
    <x v="3"/>
    <x v="0"/>
    <x v="0"/>
  </r>
  <r>
    <d v="2025-10-01T00:00:00"/>
    <x v="0"/>
    <n v="13048123"/>
    <s v="134603M5"/>
    <x v="3"/>
    <n v="-163.9"/>
    <x v="4"/>
    <x v="0"/>
    <x v="0"/>
  </r>
  <r>
    <d v="2025-10-01T00:00:00"/>
    <x v="2"/>
    <n v="13048123"/>
    <s v="134797A5"/>
    <x v="13"/>
    <n v="45.2"/>
    <x v="4"/>
    <x v="0"/>
    <x v="0"/>
  </r>
  <r>
    <d v="2025-10-01T00:00:00"/>
    <x v="1"/>
    <n v="13048123"/>
    <s v="134797M1"/>
    <x v="14"/>
    <n v="-102.7"/>
    <x v="4"/>
    <x v="0"/>
    <x v="0"/>
  </r>
  <r>
    <d v="2025-10-01T00:00:00"/>
    <x v="2"/>
    <n v="13048123"/>
    <s v="134798C1"/>
    <x v="15"/>
    <n v="190.9"/>
    <x v="4"/>
    <x v="0"/>
    <x v="0"/>
  </r>
  <r>
    <d v="2025-10-01T00:00:00"/>
    <x v="2"/>
    <n v="13048123"/>
    <s v="134798C1"/>
    <x v="15"/>
    <n v="0.1"/>
    <x v="4"/>
    <x v="0"/>
    <x v="0"/>
  </r>
  <r>
    <d v="2025-10-02T00:00:00"/>
    <x v="0"/>
    <n v="13048146"/>
    <s v="132000M5"/>
    <x v="0"/>
    <n v="-14.2"/>
    <x v="0"/>
    <x v="0"/>
    <x v="0"/>
  </r>
  <r>
    <d v="2025-10-02T00:00:00"/>
    <x v="1"/>
    <n v="13048146"/>
    <s v="134208M1"/>
    <x v="1"/>
    <n v="-3172.4"/>
    <x v="0"/>
    <x v="0"/>
    <x v="0"/>
  </r>
  <r>
    <d v="2025-10-02T00:00:00"/>
    <x v="2"/>
    <n v="13048146"/>
    <s v="134228C1"/>
    <x v="2"/>
    <n v="900"/>
    <x v="0"/>
    <x v="0"/>
    <x v="0"/>
  </r>
  <r>
    <d v="2025-10-02T00:00:00"/>
    <x v="2"/>
    <n v="13048146"/>
    <s v="134228C1"/>
    <x v="2"/>
    <n v="3076.7"/>
    <x v="0"/>
    <x v="0"/>
    <x v="0"/>
  </r>
  <r>
    <d v="2025-10-02T00:00:00"/>
    <x v="2"/>
    <n v="13048146"/>
    <s v="134228C1"/>
    <x v="2"/>
    <n v="4.7"/>
    <x v="0"/>
    <x v="0"/>
    <x v="0"/>
  </r>
  <r>
    <d v="2025-10-02T00:00:00"/>
    <x v="0"/>
    <n v="13048146"/>
    <s v="134603M5"/>
    <x v="3"/>
    <n v="-266.39999999999998"/>
    <x v="0"/>
    <x v="0"/>
    <x v="0"/>
  </r>
  <r>
    <d v="2025-10-02T00:00:00"/>
    <x v="0"/>
    <n v="13048146"/>
    <s v="134701M5"/>
    <x v="4"/>
    <n v="-538.79999999999995"/>
    <x v="0"/>
    <x v="0"/>
    <x v="0"/>
  </r>
  <r>
    <d v="2025-10-02T00:00:00"/>
    <x v="1"/>
    <n v="13048148"/>
    <s v="134209M1"/>
    <x v="5"/>
    <n v="-2517.9"/>
    <x v="1"/>
    <x v="0"/>
    <x v="0"/>
  </r>
  <r>
    <d v="2025-10-02T00:00:00"/>
    <x v="2"/>
    <n v="13048148"/>
    <s v="134281C1"/>
    <x v="6"/>
    <n v="2517.9"/>
    <x v="1"/>
    <x v="0"/>
    <x v="0"/>
  </r>
  <r>
    <d v="2025-10-02T00:00:00"/>
    <x v="2"/>
    <n v="13048148"/>
    <s v="134281C1"/>
    <x v="6"/>
    <n v="34.1"/>
    <x v="1"/>
    <x v="0"/>
    <x v="0"/>
  </r>
  <r>
    <d v="2025-10-02T00:00:00"/>
    <x v="0"/>
    <n v="13048163"/>
    <s v="132000M5"/>
    <x v="0"/>
    <n v="-31.4"/>
    <x v="2"/>
    <x v="0"/>
    <x v="0"/>
  </r>
  <r>
    <d v="2025-10-02T00:00:00"/>
    <x v="0"/>
    <n v="13048163"/>
    <s v="134307M1"/>
    <x v="7"/>
    <n v="-1030.3"/>
    <x v="2"/>
    <x v="0"/>
    <x v="0"/>
  </r>
  <r>
    <d v="2025-10-02T00:00:00"/>
    <x v="1"/>
    <n v="13048163"/>
    <s v="134327M1"/>
    <x v="8"/>
    <n v="-10860.1"/>
    <x v="2"/>
    <x v="0"/>
    <x v="0"/>
  </r>
  <r>
    <d v="2025-10-02T00:00:00"/>
    <x v="2"/>
    <n v="13048163"/>
    <s v="134358G3"/>
    <x v="9"/>
    <n v="2654"/>
    <x v="2"/>
    <x v="0"/>
    <x v="0"/>
  </r>
  <r>
    <d v="2025-10-02T00:00:00"/>
    <x v="2"/>
    <n v="13048163"/>
    <s v="134358G3"/>
    <x v="9"/>
    <n v="10751.5"/>
    <x v="2"/>
    <x v="0"/>
    <x v="0"/>
  </r>
  <r>
    <d v="2025-10-02T00:00:00"/>
    <x v="2"/>
    <n v="13048163"/>
    <s v="134358G3"/>
    <x v="9"/>
    <n v="0.5"/>
    <x v="2"/>
    <x v="0"/>
    <x v="0"/>
  </r>
  <r>
    <d v="2025-10-02T00:00:00"/>
    <x v="2"/>
    <n v="13048163"/>
    <s v="134372G1"/>
    <x v="11"/>
    <n v="208.9"/>
    <x v="2"/>
    <x v="0"/>
    <x v="0"/>
  </r>
  <r>
    <d v="2025-10-02T00:00:00"/>
    <x v="0"/>
    <n v="13048163"/>
    <s v="134603M5"/>
    <x v="3"/>
    <n v="-623.20000000000005"/>
    <x v="2"/>
    <x v="0"/>
    <x v="0"/>
  </r>
  <r>
    <d v="2025-10-02T00:00:00"/>
    <x v="0"/>
    <n v="13048163"/>
    <s v="134701M5"/>
    <x v="4"/>
    <n v="-794.7"/>
    <x v="2"/>
    <x v="0"/>
    <x v="0"/>
  </r>
  <r>
    <d v="2025-10-02T00:00:00"/>
    <x v="0"/>
    <n v="13048163"/>
    <s v="134702M5"/>
    <x v="10"/>
    <n v="-293.10000000000002"/>
    <x v="2"/>
    <x v="0"/>
    <x v="0"/>
  </r>
  <r>
    <d v="2025-10-02T00:00:00"/>
    <x v="2"/>
    <n v="13048216"/>
    <s v="134372G3"/>
    <x v="11"/>
    <n v="3669.6"/>
    <x v="3"/>
    <x v="0"/>
    <x v="0"/>
  </r>
  <r>
    <d v="2025-10-02T00:00:00"/>
    <x v="2"/>
    <n v="13048216"/>
    <s v="134372G3"/>
    <x v="11"/>
    <n v="30.4"/>
    <x v="3"/>
    <x v="0"/>
    <x v="0"/>
  </r>
  <r>
    <d v="2025-10-02T00:00:00"/>
    <x v="1"/>
    <n v="13048216"/>
    <s v="134372M1"/>
    <x v="12"/>
    <n v="-3501.2"/>
    <x v="3"/>
    <x v="0"/>
    <x v="0"/>
  </r>
  <r>
    <d v="2025-10-02T00:00:00"/>
    <x v="0"/>
    <n v="13048216"/>
    <s v="134701M5"/>
    <x v="4"/>
    <n v="-199.3"/>
    <x v="3"/>
    <x v="0"/>
    <x v="0"/>
  </r>
  <r>
    <d v="2025-10-02T00:00:00"/>
    <x v="0"/>
    <n v="13048522"/>
    <s v="134603M5"/>
    <x v="3"/>
    <n v="-137.4"/>
    <x v="4"/>
    <x v="0"/>
    <x v="0"/>
  </r>
  <r>
    <d v="2025-10-02T00:00:00"/>
    <x v="1"/>
    <n v="13048522"/>
    <s v="134797M1"/>
    <x v="14"/>
    <n v="-117.7"/>
    <x v="4"/>
    <x v="0"/>
    <x v="0"/>
  </r>
  <r>
    <d v="2025-10-02T00:00:00"/>
    <x v="2"/>
    <n v="13048522"/>
    <s v="134798C1"/>
    <x v="15"/>
    <n v="229.7"/>
    <x v="4"/>
    <x v="0"/>
    <x v="0"/>
  </r>
  <r>
    <d v="2025-10-02T00:00:00"/>
    <x v="2"/>
    <n v="13048522"/>
    <s v="134798C1"/>
    <x v="15"/>
    <n v="11.9"/>
    <x v="4"/>
    <x v="0"/>
    <x v="0"/>
  </r>
  <r>
    <d v="2025-10-02T00:00:00"/>
    <x v="2"/>
    <n v="13048537"/>
    <s v="134372G1"/>
    <x v="11"/>
    <n v="7356.1"/>
    <x v="3"/>
    <x v="0"/>
    <x v="0"/>
  </r>
  <r>
    <d v="2025-10-02T00:00:00"/>
    <x v="1"/>
    <n v="13048537"/>
    <s v="134372M1"/>
    <x v="12"/>
    <n v="-7243.3"/>
    <x v="3"/>
    <x v="0"/>
    <x v="0"/>
  </r>
  <r>
    <d v="2025-10-02T00:00:00"/>
    <x v="0"/>
    <n v="13048537"/>
    <s v="134701M5"/>
    <x v="4"/>
    <n v="-112.8"/>
    <x v="3"/>
    <x v="0"/>
    <x v="0"/>
  </r>
  <r>
    <d v="2025-10-03T00:00:00"/>
    <x v="0"/>
    <n v="13048908"/>
    <s v="132000M5"/>
    <x v="0"/>
    <n v="-17.2"/>
    <x v="0"/>
    <x v="0"/>
    <x v="0"/>
  </r>
  <r>
    <d v="2025-10-03T00:00:00"/>
    <x v="1"/>
    <n v="13048908"/>
    <s v="134208M1"/>
    <x v="1"/>
    <n v="-3093.6"/>
    <x v="0"/>
    <x v="0"/>
    <x v="0"/>
  </r>
  <r>
    <d v="2025-10-03T00:00:00"/>
    <x v="2"/>
    <n v="13048908"/>
    <s v="134228C1"/>
    <x v="2"/>
    <n v="3857"/>
    <x v="0"/>
    <x v="0"/>
    <x v="0"/>
  </r>
  <r>
    <d v="2025-10-03T00:00:00"/>
    <x v="0"/>
    <n v="13048908"/>
    <s v="134603M5"/>
    <x v="3"/>
    <n v="-251.6"/>
    <x v="0"/>
    <x v="0"/>
    <x v="0"/>
  </r>
  <r>
    <d v="2025-10-03T00:00:00"/>
    <x v="0"/>
    <n v="13048908"/>
    <s v="134701M5"/>
    <x v="4"/>
    <n v="-509.7"/>
    <x v="0"/>
    <x v="0"/>
    <x v="0"/>
  </r>
  <r>
    <d v="2025-10-03T00:00:00"/>
    <x v="1"/>
    <n v="13048909"/>
    <s v="134209M1"/>
    <x v="5"/>
    <n v="-1722.7"/>
    <x v="1"/>
    <x v="0"/>
    <x v="0"/>
  </r>
  <r>
    <d v="2025-10-03T00:00:00"/>
    <x v="2"/>
    <n v="13048909"/>
    <s v="134281C1"/>
    <x v="6"/>
    <n v="1722.7"/>
    <x v="1"/>
    <x v="0"/>
    <x v="0"/>
  </r>
  <r>
    <d v="2025-10-03T00:00:00"/>
    <x v="2"/>
    <n v="13048909"/>
    <s v="134281C1"/>
    <x v="6"/>
    <n v="25.3"/>
    <x v="1"/>
    <x v="0"/>
    <x v="0"/>
  </r>
  <r>
    <d v="2025-10-03T00:00:00"/>
    <x v="0"/>
    <n v="13048918"/>
    <s v="134307M1"/>
    <x v="7"/>
    <n v="-61.9"/>
    <x v="2"/>
    <x v="0"/>
    <x v="0"/>
  </r>
  <r>
    <d v="2025-10-03T00:00:00"/>
    <x v="1"/>
    <n v="13048918"/>
    <s v="134327M1"/>
    <x v="8"/>
    <n v="-869"/>
    <x v="2"/>
    <x v="0"/>
    <x v="0"/>
  </r>
  <r>
    <d v="2025-10-03T00:00:00"/>
    <x v="2"/>
    <n v="13048918"/>
    <s v="134358G1"/>
    <x v="9"/>
    <n v="1038"/>
    <x v="2"/>
    <x v="0"/>
    <x v="0"/>
  </r>
  <r>
    <d v="2025-10-03T00:00:00"/>
    <x v="2"/>
    <n v="13048918"/>
    <s v="134358G1"/>
    <x v="9"/>
    <n v="11"/>
    <x v="2"/>
    <x v="0"/>
    <x v="0"/>
  </r>
  <r>
    <d v="2025-10-03T00:00:00"/>
    <x v="2"/>
    <n v="13048918"/>
    <s v="134358G3"/>
    <x v="9"/>
    <n v="136.19999999999999"/>
    <x v="2"/>
    <x v="0"/>
    <x v="0"/>
  </r>
  <r>
    <d v="2025-10-03T00:00:00"/>
    <x v="0"/>
    <n v="13048918"/>
    <s v="134603M5"/>
    <x v="3"/>
    <n v="-106.9"/>
    <x v="2"/>
    <x v="0"/>
    <x v="0"/>
  </r>
  <r>
    <d v="2025-10-03T00:00:00"/>
    <x v="0"/>
    <n v="13048918"/>
    <s v="134701M5"/>
    <x v="4"/>
    <n v="-136.6"/>
    <x v="2"/>
    <x v="0"/>
    <x v="0"/>
  </r>
  <r>
    <d v="2025-10-03T00:00:00"/>
    <x v="0"/>
    <n v="13048919"/>
    <s v="132000M5"/>
    <x v="0"/>
    <n v="-40.1"/>
    <x v="2"/>
    <x v="0"/>
    <x v="0"/>
  </r>
  <r>
    <d v="2025-10-03T00:00:00"/>
    <x v="0"/>
    <n v="13048919"/>
    <s v="134307M1"/>
    <x v="7"/>
    <n v="-1284.0999999999999"/>
    <x v="2"/>
    <x v="0"/>
    <x v="0"/>
  </r>
  <r>
    <d v="2025-10-03T00:00:00"/>
    <x v="1"/>
    <n v="13048919"/>
    <s v="134327M1"/>
    <x v="8"/>
    <n v="-12660.6"/>
    <x v="2"/>
    <x v="0"/>
    <x v="0"/>
  </r>
  <r>
    <d v="2025-10-03T00:00:00"/>
    <x v="2"/>
    <n v="13048919"/>
    <s v="134358G3"/>
    <x v="9"/>
    <n v="1770"/>
    <x v="2"/>
    <x v="0"/>
    <x v="0"/>
  </r>
  <r>
    <d v="2025-10-03T00:00:00"/>
    <x v="2"/>
    <n v="13048919"/>
    <s v="134358G3"/>
    <x v="9"/>
    <n v="13786.8"/>
    <x v="2"/>
    <x v="0"/>
    <x v="0"/>
  </r>
  <r>
    <d v="2025-10-03T00:00:00"/>
    <x v="0"/>
    <n v="13048919"/>
    <s v="134603M5"/>
    <x v="3"/>
    <n v="-420"/>
    <x v="2"/>
    <x v="0"/>
    <x v="0"/>
  </r>
  <r>
    <d v="2025-10-03T00:00:00"/>
    <x v="0"/>
    <n v="13048919"/>
    <s v="134701M5"/>
    <x v="4"/>
    <n v="-954.8"/>
    <x v="2"/>
    <x v="0"/>
    <x v="0"/>
  </r>
  <r>
    <d v="2025-10-03T00:00:00"/>
    <x v="0"/>
    <n v="13048919"/>
    <s v="134702M5"/>
    <x v="10"/>
    <n v="-197.2"/>
    <x v="2"/>
    <x v="0"/>
    <x v="0"/>
  </r>
  <r>
    <d v="2025-10-03T00:00:00"/>
    <x v="2"/>
    <n v="13048959"/>
    <s v="134372G3"/>
    <x v="11"/>
    <n v="2992.4"/>
    <x v="3"/>
    <x v="0"/>
    <x v="0"/>
  </r>
  <r>
    <d v="2025-10-03T00:00:00"/>
    <x v="2"/>
    <n v="13048959"/>
    <s v="134372G3"/>
    <x v="11"/>
    <n v="37.6"/>
    <x v="3"/>
    <x v="0"/>
    <x v="0"/>
  </r>
  <r>
    <d v="2025-10-03T00:00:00"/>
    <x v="1"/>
    <n v="13048959"/>
    <s v="134372M1"/>
    <x v="12"/>
    <n v="-2907.9"/>
    <x v="3"/>
    <x v="0"/>
    <x v="0"/>
  </r>
  <r>
    <d v="2025-10-03T00:00:00"/>
    <x v="0"/>
    <n v="13048959"/>
    <s v="134701M5"/>
    <x v="4"/>
    <n v="-84.5"/>
    <x v="3"/>
    <x v="0"/>
    <x v="0"/>
  </r>
  <r>
    <d v="2025-10-03T00:00:00"/>
    <x v="2"/>
    <n v="13049509"/>
    <s v="134372G1"/>
    <x v="11"/>
    <n v="4362.6000000000004"/>
    <x v="3"/>
    <x v="0"/>
    <x v="0"/>
  </r>
  <r>
    <d v="2025-10-03T00:00:00"/>
    <x v="2"/>
    <n v="13049509"/>
    <s v="134372G1"/>
    <x v="11"/>
    <n v="175.4"/>
    <x v="3"/>
    <x v="0"/>
    <x v="0"/>
  </r>
  <r>
    <d v="2025-10-03T00:00:00"/>
    <x v="1"/>
    <n v="13049509"/>
    <s v="134372M1"/>
    <x v="12"/>
    <n v="-4246.8999999999996"/>
    <x v="3"/>
    <x v="0"/>
    <x v="0"/>
  </r>
  <r>
    <d v="2025-10-03T00:00:00"/>
    <x v="0"/>
    <n v="13049509"/>
    <s v="134701M5"/>
    <x v="4"/>
    <n v="-115.7"/>
    <x v="3"/>
    <x v="0"/>
    <x v="0"/>
  </r>
  <r>
    <d v="2025-10-03T00:00:00"/>
    <x v="0"/>
    <n v="13049569"/>
    <s v="134603M5"/>
    <x v="3"/>
    <n v="-54.7"/>
    <x v="4"/>
    <x v="0"/>
    <x v="0"/>
  </r>
  <r>
    <d v="2025-10-03T00:00:00"/>
    <x v="1"/>
    <n v="13049569"/>
    <s v="134797M1"/>
    <x v="14"/>
    <n v="-75.2"/>
    <x v="4"/>
    <x v="0"/>
    <x v="0"/>
  </r>
  <r>
    <d v="2025-10-03T00:00:00"/>
    <x v="2"/>
    <n v="13049569"/>
    <s v="134798C1"/>
    <x v="15"/>
    <n v="129.9"/>
    <x v="4"/>
    <x v="0"/>
    <x v="0"/>
  </r>
  <r>
    <d v="2025-10-03T00:00:00"/>
    <x v="2"/>
    <n v="13049569"/>
    <s v="134798C1"/>
    <x v="15"/>
    <n v="4.5999999999999996"/>
    <x v="4"/>
    <x v="0"/>
    <x v="0"/>
  </r>
  <r>
    <d v="2025-10-04T00:00:00"/>
    <x v="0"/>
    <n v="13049784"/>
    <s v="132000M5"/>
    <x v="0"/>
    <n v="-30.7"/>
    <x v="2"/>
    <x v="0"/>
    <x v="0"/>
  </r>
  <r>
    <d v="2025-10-04T00:00:00"/>
    <x v="0"/>
    <n v="13049784"/>
    <s v="134307M1"/>
    <x v="7"/>
    <n v="-787.8"/>
    <x v="2"/>
    <x v="0"/>
    <x v="0"/>
  </r>
  <r>
    <d v="2025-10-04T00:00:00"/>
    <x v="1"/>
    <n v="13049784"/>
    <s v="134327M1"/>
    <x v="8"/>
    <n v="-8895.9"/>
    <x v="2"/>
    <x v="0"/>
    <x v="0"/>
  </r>
  <r>
    <d v="2025-10-04T00:00:00"/>
    <x v="2"/>
    <n v="13049784"/>
    <s v="134358G3"/>
    <x v="9"/>
    <n v="10776.2"/>
    <x v="2"/>
    <x v="0"/>
    <x v="0"/>
  </r>
  <r>
    <d v="2025-10-04T00:00:00"/>
    <x v="2"/>
    <n v="13049784"/>
    <s v="134358G3"/>
    <x v="9"/>
    <n v="194.8"/>
    <x v="2"/>
    <x v="0"/>
    <x v="0"/>
  </r>
  <r>
    <d v="2025-10-04T00:00:00"/>
    <x v="0"/>
    <n v="13049784"/>
    <s v="134603M5"/>
    <x v="3"/>
    <n v="-410.3"/>
    <x v="2"/>
    <x v="0"/>
    <x v="0"/>
  </r>
  <r>
    <d v="2025-10-04T00:00:00"/>
    <x v="0"/>
    <n v="13049784"/>
    <s v="134701M5"/>
    <x v="4"/>
    <n v="-669.1"/>
    <x v="2"/>
    <x v="0"/>
    <x v="0"/>
  </r>
  <r>
    <d v="2025-10-04T00:00:00"/>
    <x v="0"/>
    <n v="13049784"/>
    <s v="134702M5"/>
    <x v="10"/>
    <n v="-177.2"/>
    <x v="2"/>
    <x v="0"/>
    <x v="0"/>
  </r>
  <r>
    <d v="2025-10-04T00:00:00"/>
    <x v="2"/>
    <n v="13049800"/>
    <s v="134372G3"/>
    <x v="11"/>
    <n v="9735.6"/>
    <x v="3"/>
    <x v="0"/>
    <x v="0"/>
  </r>
  <r>
    <d v="2025-10-04T00:00:00"/>
    <x v="2"/>
    <n v="13049800"/>
    <s v="134372G3"/>
    <x v="11"/>
    <n v="83.2"/>
    <x v="3"/>
    <x v="0"/>
    <x v="0"/>
  </r>
  <r>
    <d v="2025-10-04T00:00:00"/>
    <x v="1"/>
    <n v="13049800"/>
    <s v="134372M1"/>
    <x v="12"/>
    <n v="-9380.7000000000007"/>
    <x v="3"/>
    <x v="0"/>
    <x v="0"/>
  </r>
  <r>
    <d v="2025-10-04T00:00:00"/>
    <x v="0"/>
    <n v="13049800"/>
    <s v="134701M5"/>
    <x v="4"/>
    <n v="-354.9"/>
    <x v="3"/>
    <x v="0"/>
    <x v="0"/>
  </r>
  <r>
    <d v="2025-10-04T00:00:00"/>
    <x v="0"/>
    <n v="13049960"/>
    <s v="134603M5"/>
    <x v="3"/>
    <n v="-136.5"/>
    <x v="4"/>
    <x v="0"/>
    <x v="0"/>
  </r>
  <r>
    <d v="2025-10-04T00:00:00"/>
    <x v="1"/>
    <n v="13049960"/>
    <s v="134797M1"/>
    <x v="14"/>
    <n v="-108.9"/>
    <x v="4"/>
    <x v="0"/>
    <x v="0"/>
  </r>
  <r>
    <d v="2025-10-04T00:00:00"/>
    <x v="2"/>
    <n v="13049960"/>
    <s v="134798C1"/>
    <x v="15"/>
    <n v="217.7"/>
    <x v="4"/>
    <x v="0"/>
    <x v="0"/>
  </r>
  <r>
    <d v="2025-10-04T00:00:00"/>
    <x v="2"/>
    <n v="13049960"/>
    <s v="134798C1"/>
    <x v="15"/>
    <n v="20.100000000000001"/>
    <x v="4"/>
    <x v="0"/>
    <x v="0"/>
  </r>
  <r>
    <d v="2025-10-04T00:00:00"/>
    <x v="0"/>
    <n v="13049962"/>
    <s v="134307M1"/>
    <x v="7"/>
    <n v="-58.3"/>
    <x v="2"/>
    <x v="0"/>
    <x v="0"/>
  </r>
  <r>
    <d v="2025-10-04T00:00:00"/>
    <x v="1"/>
    <n v="13049962"/>
    <s v="134327M1"/>
    <x v="8"/>
    <n v="-803.9"/>
    <x v="2"/>
    <x v="0"/>
    <x v="0"/>
  </r>
  <r>
    <d v="2025-10-04T00:00:00"/>
    <x v="2"/>
    <n v="13049962"/>
    <s v="134358G1"/>
    <x v="9"/>
    <n v="888.3"/>
    <x v="2"/>
    <x v="0"/>
    <x v="0"/>
  </r>
  <r>
    <d v="2025-10-04T00:00:00"/>
    <x v="2"/>
    <n v="13049962"/>
    <s v="134358G1"/>
    <x v="9"/>
    <n v="90.7"/>
    <x v="2"/>
    <x v="0"/>
    <x v="0"/>
  </r>
  <r>
    <d v="2025-10-04T00:00:00"/>
    <x v="0"/>
    <n v="13049962"/>
    <s v="134701M5"/>
    <x v="4"/>
    <n v="-26.1"/>
    <x v="2"/>
    <x v="0"/>
    <x v="0"/>
  </r>
  <r>
    <d v="2025-10-06T00:00:00"/>
    <x v="0"/>
    <n v="13050067"/>
    <s v="134603M5"/>
    <x v="3"/>
    <n v="-131.80000000000001"/>
    <x v="4"/>
    <x v="1"/>
    <x v="0"/>
  </r>
  <r>
    <d v="2025-10-06T00:00:00"/>
    <x v="2"/>
    <n v="13050067"/>
    <s v="134797A5"/>
    <x v="13"/>
    <n v="422.4"/>
    <x v="4"/>
    <x v="1"/>
    <x v="0"/>
  </r>
  <r>
    <d v="2025-10-06T00:00:00"/>
    <x v="2"/>
    <n v="13050067"/>
    <s v="134797A5"/>
    <x v="13"/>
    <n v="10.7"/>
    <x v="4"/>
    <x v="1"/>
    <x v="0"/>
  </r>
  <r>
    <d v="2025-10-06T00:00:00"/>
    <x v="1"/>
    <n v="13050067"/>
    <s v="134797M1"/>
    <x v="14"/>
    <n v="-319.39999999999998"/>
    <x v="4"/>
    <x v="1"/>
    <x v="0"/>
  </r>
  <r>
    <d v="2025-10-06T00:00:00"/>
    <x v="2"/>
    <n v="13050076"/>
    <s v="134372G3"/>
    <x v="11"/>
    <n v="4336.6000000000004"/>
    <x v="3"/>
    <x v="1"/>
    <x v="0"/>
  </r>
  <r>
    <d v="2025-10-06T00:00:00"/>
    <x v="2"/>
    <n v="13050076"/>
    <s v="134372G3"/>
    <x v="11"/>
    <n v="93.4"/>
    <x v="3"/>
    <x v="1"/>
    <x v="0"/>
  </r>
  <r>
    <d v="2025-10-06T00:00:00"/>
    <x v="1"/>
    <n v="13050076"/>
    <s v="134372M1"/>
    <x v="12"/>
    <n v="-4245.5"/>
    <x v="3"/>
    <x v="1"/>
    <x v="0"/>
  </r>
  <r>
    <d v="2025-10-06T00:00:00"/>
    <x v="0"/>
    <n v="13050076"/>
    <s v="134701M5"/>
    <x v="4"/>
    <n v="-91.1"/>
    <x v="3"/>
    <x v="1"/>
    <x v="0"/>
  </r>
  <r>
    <d v="2025-10-06T00:00:00"/>
    <x v="0"/>
    <n v="13050089"/>
    <s v="132000M5"/>
    <x v="0"/>
    <n v="-56.8"/>
    <x v="2"/>
    <x v="1"/>
    <x v="0"/>
  </r>
  <r>
    <d v="2025-10-06T00:00:00"/>
    <x v="0"/>
    <n v="13050089"/>
    <s v="134307M1"/>
    <x v="7"/>
    <n v="-846"/>
    <x v="2"/>
    <x v="1"/>
    <x v="0"/>
  </r>
  <r>
    <d v="2025-10-06T00:00:00"/>
    <x v="1"/>
    <n v="13050089"/>
    <s v="134327M1"/>
    <x v="8"/>
    <n v="-14740"/>
    <x v="2"/>
    <x v="1"/>
    <x v="0"/>
  </r>
  <r>
    <d v="2025-10-06T00:00:00"/>
    <x v="2"/>
    <n v="13050089"/>
    <s v="134358G3"/>
    <x v="9"/>
    <n v="18105.2"/>
    <x v="2"/>
    <x v="1"/>
    <x v="0"/>
  </r>
  <r>
    <d v="2025-10-06T00:00:00"/>
    <x v="2"/>
    <n v="13050089"/>
    <s v="134358G3"/>
    <x v="9"/>
    <n v="101.8"/>
    <x v="2"/>
    <x v="1"/>
    <x v="0"/>
  </r>
  <r>
    <d v="2025-10-06T00:00:00"/>
    <x v="0"/>
    <n v="13050089"/>
    <s v="134603M5"/>
    <x v="3"/>
    <n v="-473.3"/>
    <x v="2"/>
    <x v="1"/>
    <x v="0"/>
  </r>
  <r>
    <d v="2025-10-06T00:00:00"/>
    <x v="0"/>
    <n v="13050089"/>
    <s v="134701M5"/>
    <x v="4"/>
    <n v="-1058.0999999999999"/>
    <x v="2"/>
    <x v="1"/>
    <x v="0"/>
  </r>
  <r>
    <d v="2025-10-06T00:00:00"/>
    <x v="0"/>
    <n v="13050089"/>
    <s v="134702M5"/>
    <x v="10"/>
    <n v="-931"/>
    <x v="2"/>
    <x v="1"/>
    <x v="0"/>
  </r>
  <r>
    <d v="2025-10-06T00:00:00"/>
    <x v="0"/>
    <n v="13050717"/>
    <s v="134307M1"/>
    <x v="7"/>
    <n v="-230.1"/>
    <x v="2"/>
    <x v="1"/>
    <x v="0"/>
  </r>
  <r>
    <d v="2025-10-06T00:00:00"/>
    <x v="1"/>
    <n v="13050717"/>
    <s v="134327M1"/>
    <x v="8"/>
    <n v="-2743"/>
    <x v="2"/>
    <x v="1"/>
    <x v="0"/>
  </r>
  <r>
    <d v="2025-10-06T00:00:00"/>
    <x v="2"/>
    <n v="13050717"/>
    <s v="134358G1"/>
    <x v="9"/>
    <n v="3158.1"/>
    <x v="2"/>
    <x v="1"/>
    <x v="0"/>
  </r>
  <r>
    <d v="2025-10-06T00:00:00"/>
    <x v="2"/>
    <n v="13050717"/>
    <s v="134358G1"/>
    <x v="9"/>
    <n v="4.3"/>
    <x v="2"/>
    <x v="1"/>
    <x v="0"/>
  </r>
  <r>
    <d v="2025-10-06T00:00:00"/>
    <x v="0"/>
    <n v="13050717"/>
    <s v="134603M5"/>
    <x v="3"/>
    <n v="-79.900000000000006"/>
    <x v="2"/>
    <x v="1"/>
    <x v="0"/>
  </r>
  <r>
    <d v="2025-10-06T00:00:00"/>
    <x v="0"/>
    <n v="13050717"/>
    <s v="134701M5"/>
    <x v="4"/>
    <n v="-165.3"/>
    <x v="2"/>
    <x v="1"/>
    <x v="0"/>
  </r>
  <r>
    <d v="2025-10-06T00:00:00"/>
    <x v="2"/>
    <n v="13050851"/>
    <s v="134358G1"/>
    <x v="9"/>
    <n v="25.6"/>
    <x v="2"/>
    <x v="1"/>
    <x v="0"/>
  </r>
  <r>
    <d v="2025-10-06T00:00:00"/>
    <x v="0"/>
    <n v="13050851"/>
    <s v="134603M5"/>
    <x v="3"/>
    <n v="-25.6"/>
    <x v="2"/>
    <x v="1"/>
    <x v="0"/>
  </r>
  <r>
    <d v="2025-10-07T00:00:00"/>
    <x v="1"/>
    <n v="13050863"/>
    <s v="134208M1"/>
    <x v="1"/>
    <n v="-5261.4"/>
    <x v="0"/>
    <x v="1"/>
    <x v="0"/>
  </r>
  <r>
    <d v="2025-10-07T00:00:00"/>
    <x v="2"/>
    <n v="13050863"/>
    <s v="134228C1"/>
    <x v="2"/>
    <n v="1166"/>
    <x v="0"/>
    <x v="1"/>
    <x v="0"/>
  </r>
  <r>
    <d v="2025-10-07T00:00:00"/>
    <x v="2"/>
    <n v="13050863"/>
    <s v="134228C1"/>
    <x v="2"/>
    <n v="5361.9"/>
    <x v="0"/>
    <x v="1"/>
    <x v="0"/>
  </r>
  <r>
    <d v="2025-10-07T00:00:00"/>
    <x v="2"/>
    <n v="13050863"/>
    <s v="134228C1"/>
    <x v="2"/>
    <n v="47.1"/>
    <x v="0"/>
    <x v="1"/>
    <x v="0"/>
  </r>
  <r>
    <d v="2025-10-07T00:00:00"/>
    <x v="0"/>
    <n v="13050863"/>
    <s v="134603M5"/>
    <x v="3"/>
    <n v="-266.2"/>
    <x v="0"/>
    <x v="1"/>
    <x v="0"/>
  </r>
  <r>
    <d v="2025-10-07T00:00:00"/>
    <x v="0"/>
    <n v="13050863"/>
    <s v="134701M5"/>
    <x v="4"/>
    <n v="-1000.3"/>
    <x v="0"/>
    <x v="1"/>
    <x v="0"/>
  </r>
  <r>
    <d v="2025-10-07T00:00:00"/>
    <x v="1"/>
    <n v="13050864"/>
    <s v="134209M1"/>
    <x v="5"/>
    <n v="-2547.6"/>
    <x v="1"/>
    <x v="1"/>
    <x v="0"/>
  </r>
  <r>
    <d v="2025-10-07T00:00:00"/>
    <x v="2"/>
    <n v="13050864"/>
    <s v="134281C1"/>
    <x v="6"/>
    <n v="970"/>
    <x v="1"/>
    <x v="1"/>
    <x v="0"/>
  </r>
  <r>
    <d v="2025-10-07T00:00:00"/>
    <x v="2"/>
    <n v="13050864"/>
    <s v="134281C1"/>
    <x v="6"/>
    <n v="1577.6"/>
    <x v="1"/>
    <x v="1"/>
    <x v="0"/>
  </r>
  <r>
    <d v="2025-10-07T00:00:00"/>
    <x v="2"/>
    <n v="13050864"/>
    <s v="134281C1"/>
    <x v="6"/>
    <n v="20.399999999999999"/>
    <x v="1"/>
    <x v="1"/>
    <x v="0"/>
  </r>
  <r>
    <d v="2025-10-07T00:00:00"/>
    <x v="0"/>
    <n v="13050872"/>
    <s v="132000M5"/>
    <x v="0"/>
    <n v="-46.8"/>
    <x v="2"/>
    <x v="1"/>
    <x v="0"/>
  </r>
  <r>
    <d v="2025-10-07T00:00:00"/>
    <x v="0"/>
    <n v="13050872"/>
    <s v="134307M1"/>
    <x v="7"/>
    <n v="-212.7"/>
    <x v="2"/>
    <x v="1"/>
    <x v="0"/>
  </r>
  <r>
    <d v="2025-10-07T00:00:00"/>
    <x v="1"/>
    <n v="13050872"/>
    <s v="134327M1"/>
    <x v="8"/>
    <n v="-7921.9"/>
    <x v="2"/>
    <x v="1"/>
    <x v="0"/>
  </r>
  <r>
    <d v="2025-10-07T00:00:00"/>
    <x v="2"/>
    <n v="13050872"/>
    <s v="134358G1"/>
    <x v="9"/>
    <n v="9400.4"/>
    <x v="2"/>
    <x v="1"/>
    <x v="0"/>
  </r>
  <r>
    <d v="2025-10-07T00:00:00"/>
    <x v="2"/>
    <n v="13050872"/>
    <s v="134358G1"/>
    <x v="9"/>
    <n v="15.8"/>
    <x v="2"/>
    <x v="1"/>
    <x v="0"/>
  </r>
  <r>
    <d v="2025-10-07T00:00:00"/>
    <x v="0"/>
    <n v="13050872"/>
    <s v="134603M5"/>
    <x v="3"/>
    <n v="-156.4"/>
    <x v="2"/>
    <x v="1"/>
    <x v="0"/>
  </r>
  <r>
    <d v="2025-10-07T00:00:00"/>
    <x v="0"/>
    <n v="13050872"/>
    <s v="134701M5"/>
    <x v="4"/>
    <n v="-577"/>
    <x v="2"/>
    <x v="1"/>
    <x v="0"/>
  </r>
  <r>
    <d v="2025-10-07T00:00:00"/>
    <x v="0"/>
    <n v="13050872"/>
    <s v="134702M5"/>
    <x v="10"/>
    <n v="-485.6"/>
    <x v="2"/>
    <x v="1"/>
    <x v="0"/>
  </r>
  <r>
    <d v="2025-10-07T00:00:00"/>
    <x v="0"/>
    <n v="13051944"/>
    <s v="134603M5"/>
    <x v="3"/>
    <n v="-182.8"/>
    <x v="4"/>
    <x v="1"/>
    <x v="0"/>
  </r>
  <r>
    <d v="2025-10-07T00:00:00"/>
    <x v="1"/>
    <n v="13051944"/>
    <s v="134797M1"/>
    <x v="14"/>
    <n v="-72.2"/>
    <x v="4"/>
    <x v="1"/>
    <x v="0"/>
  </r>
  <r>
    <d v="2025-10-07T00:00:00"/>
    <x v="2"/>
    <n v="13051944"/>
    <s v="134798C1"/>
    <x v="15"/>
    <n v="124.3"/>
    <x v="4"/>
    <x v="1"/>
    <x v="0"/>
  </r>
  <r>
    <d v="2025-10-07T00:00:00"/>
    <x v="2"/>
    <n v="13051944"/>
    <s v="134798C1"/>
    <x v="15"/>
    <n v="20.8"/>
    <x v="4"/>
    <x v="1"/>
    <x v="0"/>
  </r>
  <r>
    <d v="2025-10-08T00:00:00"/>
    <x v="0"/>
    <n v="13052048"/>
    <s v="132000M5"/>
    <x v="0"/>
    <n v="-13.9"/>
    <x v="0"/>
    <x v="1"/>
    <x v="0"/>
  </r>
  <r>
    <d v="2025-10-08T00:00:00"/>
    <x v="1"/>
    <n v="13052048"/>
    <s v="134208M1"/>
    <x v="1"/>
    <n v="-1429.8"/>
    <x v="0"/>
    <x v="1"/>
    <x v="0"/>
  </r>
  <r>
    <d v="2025-10-08T00:00:00"/>
    <x v="2"/>
    <n v="13052048"/>
    <s v="134228C1"/>
    <x v="2"/>
    <n v="1801.4"/>
    <x v="0"/>
    <x v="1"/>
    <x v="0"/>
  </r>
  <r>
    <d v="2025-10-08T00:00:00"/>
    <x v="2"/>
    <n v="13052048"/>
    <s v="134228C1"/>
    <x v="2"/>
    <n v="4.5999999999999996"/>
    <x v="0"/>
    <x v="1"/>
    <x v="0"/>
  </r>
  <r>
    <d v="2025-10-08T00:00:00"/>
    <x v="0"/>
    <n v="13052048"/>
    <s v="134603M5"/>
    <x v="3"/>
    <n v="-132.80000000000001"/>
    <x v="0"/>
    <x v="1"/>
    <x v="0"/>
  </r>
  <r>
    <d v="2025-10-08T00:00:00"/>
    <x v="0"/>
    <n v="13052048"/>
    <s v="134701M5"/>
    <x v="4"/>
    <n v="-345.7"/>
    <x v="0"/>
    <x v="1"/>
    <x v="0"/>
  </r>
  <r>
    <d v="2025-10-08T00:00:00"/>
    <x v="1"/>
    <n v="13052049"/>
    <s v="134209M1"/>
    <x v="5"/>
    <n v="-1601.4"/>
    <x v="1"/>
    <x v="1"/>
    <x v="0"/>
  </r>
  <r>
    <d v="2025-10-08T00:00:00"/>
    <x v="2"/>
    <n v="13052049"/>
    <s v="134281C1"/>
    <x v="6"/>
    <n v="819"/>
    <x v="1"/>
    <x v="1"/>
    <x v="0"/>
  </r>
  <r>
    <d v="2025-10-08T00:00:00"/>
    <x v="2"/>
    <n v="13052049"/>
    <s v="134281C1"/>
    <x v="6"/>
    <n v="767.2"/>
    <x v="1"/>
    <x v="1"/>
    <x v="0"/>
  </r>
  <r>
    <d v="2025-10-08T00:00:00"/>
    <x v="2"/>
    <n v="13052049"/>
    <s v="134281C1"/>
    <x v="6"/>
    <n v="3.8"/>
    <x v="1"/>
    <x v="1"/>
    <x v="0"/>
  </r>
  <r>
    <d v="2025-10-08T00:00:00"/>
    <x v="0"/>
    <n v="13052058"/>
    <s v="134307M1"/>
    <x v="7"/>
    <n v="-363.8"/>
    <x v="2"/>
    <x v="1"/>
    <x v="0"/>
  </r>
  <r>
    <d v="2025-10-08T00:00:00"/>
    <x v="1"/>
    <n v="13052058"/>
    <s v="134327M1"/>
    <x v="8"/>
    <n v="-4290"/>
    <x v="2"/>
    <x v="1"/>
    <x v="0"/>
  </r>
  <r>
    <d v="2025-10-08T00:00:00"/>
    <x v="2"/>
    <n v="13052058"/>
    <s v="134358G1"/>
    <x v="9"/>
    <n v="5019.8999999999996"/>
    <x v="2"/>
    <x v="1"/>
    <x v="0"/>
  </r>
  <r>
    <d v="2025-10-08T00:00:00"/>
    <x v="0"/>
    <n v="13052058"/>
    <s v="134603M5"/>
    <x v="3"/>
    <n v="-155.5"/>
    <x v="2"/>
    <x v="1"/>
    <x v="0"/>
  </r>
  <r>
    <d v="2025-10-08T00:00:00"/>
    <x v="0"/>
    <n v="13052058"/>
    <s v="134701M5"/>
    <x v="4"/>
    <n v="-210.6"/>
    <x v="2"/>
    <x v="1"/>
    <x v="0"/>
  </r>
  <r>
    <d v="2025-10-08T00:00:00"/>
    <x v="0"/>
    <n v="13052059"/>
    <s v="132000M5"/>
    <x v="0"/>
    <n v="-32.700000000000003"/>
    <x v="2"/>
    <x v="1"/>
    <x v="0"/>
  </r>
  <r>
    <d v="2025-10-08T00:00:00"/>
    <x v="0"/>
    <n v="13052059"/>
    <s v="134307M1"/>
    <x v="7"/>
    <n v="-239.5"/>
    <x v="2"/>
    <x v="1"/>
    <x v="0"/>
  </r>
  <r>
    <d v="2025-10-08T00:00:00"/>
    <x v="1"/>
    <n v="13052059"/>
    <s v="134327M1"/>
    <x v="8"/>
    <n v="-6577.6"/>
    <x v="2"/>
    <x v="1"/>
    <x v="0"/>
  </r>
  <r>
    <d v="2025-10-08T00:00:00"/>
    <x v="2"/>
    <n v="13052059"/>
    <s v="134358G1"/>
    <x v="9"/>
    <n v="361.1"/>
    <x v="2"/>
    <x v="1"/>
    <x v="0"/>
  </r>
  <r>
    <d v="2025-10-08T00:00:00"/>
    <x v="2"/>
    <n v="13052059"/>
    <s v="134358G3"/>
    <x v="9"/>
    <n v="8013.9"/>
    <x v="2"/>
    <x v="1"/>
    <x v="0"/>
  </r>
  <r>
    <d v="2025-10-08T00:00:00"/>
    <x v="2"/>
    <n v="13052059"/>
    <s v="134358G3"/>
    <x v="9"/>
    <n v="210.1"/>
    <x v="2"/>
    <x v="1"/>
    <x v="0"/>
  </r>
  <r>
    <d v="2025-10-08T00:00:00"/>
    <x v="0"/>
    <n v="13052059"/>
    <s v="134603M5"/>
    <x v="3"/>
    <n v="-301.89999999999998"/>
    <x v="2"/>
    <x v="1"/>
    <x v="0"/>
  </r>
  <r>
    <d v="2025-10-08T00:00:00"/>
    <x v="0"/>
    <n v="13052059"/>
    <s v="134701M5"/>
    <x v="4"/>
    <n v="-851.7"/>
    <x v="2"/>
    <x v="1"/>
    <x v="0"/>
  </r>
  <r>
    <d v="2025-10-08T00:00:00"/>
    <x v="0"/>
    <n v="13052059"/>
    <s v="134702M5"/>
    <x v="10"/>
    <n v="-585.29999999999995"/>
    <x v="2"/>
    <x v="1"/>
    <x v="0"/>
  </r>
  <r>
    <d v="2025-10-08T00:00:00"/>
    <x v="2"/>
    <n v="13052106"/>
    <s v="134372G3"/>
    <x v="11"/>
    <n v="8168.3"/>
    <x v="3"/>
    <x v="1"/>
    <x v="0"/>
  </r>
  <r>
    <d v="2025-10-08T00:00:00"/>
    <x v="1"/>
    <n v="13052106"/>
    <s v="134372M1"/>
    <x v="12"/>
    <n v="-7950.9"/>
    <x v="3"/>
    <x v="1"/>
    <x v="0"/>
  </r>
  <r>
    <d v="2025-10-08T00:00:00"/>
    <x v="0"/>
    <n v="13052106"/>
    <s v="134701M5"/>
    <x v="4"/>
    <n v="-217.4"/>
    <x v="3"/>
    <x v="1"/>
    <x v="0"/>
  </r>
  <r>
    <d v="2025-10-08T00:00:00"/>
    <x v="0"/>
    <n v="13052109"/>
    <s v="134603M5"/>
    <x v="3"/>
    <n v="-76.2"/>
    <x v="4"/>
    <x v="1"/>
    <x v="0"/>
  </r>
  <r>
    <d v="2025-10-08T00:00:00"/>
    <x v="1"/>
    <n v="13052109"/>
    <s v="134797M1"/>
    <x v="14"/>
    <n v="-79.2"/>
    <x v="4"/>
    <x v="1"/>
    <x v="0"/>
  </r>
  <r>
    <d v="2025-10-08T00:00:00"/>
    <x v="2"/>
    <n v="13052109"/>
    <s v="134798C1"/>
    <x v="15"/>
    <n v="105.1"/>
    <x v="4"/>
    <x v="1"/>
    <x v="0"/>
  </r>
  <r>
    <d v="2025-10-08T00:00:00"/>
    <x v="2"/>
    <n v="13052109"/>
    <s v="134798C1"/>
    <x v="15"/>
    <n v="50.3"/>
    <x v="4"/>
    <x v="1"/>
    <x v="0"/>
  </r>
  <r>
    <d v="2025-10-08T00:00:00"/>
    <x v="2"/>
    <n v="13052109"/>
    <s v="134798C1"/>
    <x v="15"/>
    <n v="7"/>
    <x v="4"/>
    <x v="1"/>
    <x v="0"/>
  </r>
  <r>
    <d v="2025-10-09T00:00:00"/>
    <x v="0"/>
    <n v="13052840"/>
    <s v="132000M5"/>
    <x v="0"/>
    <n v="-17.399999999999999"/>
    <x v="0"/>
    <x v="1"/>
    <x v="0"/>
  </r>
  <r>
    <d v="2025-10-09T00:00:00"/>
    <x v="1"/>
    <n v="13052840"/>
    <s v="134208M1"/>
    <x v="1"/>
    <n v="-2173.5"/>
    <x v="0"/>
    <x v="1"/>
    <x v="0"/>
  </r>
  <r>
    <d v="2025-10-09T00:00:00"/>
    <x v="2"/>
    <n v="13052840"/>
    <s v="134228C1"/>
    <x v="2"/>
    <n v="1769"/>
    <x v="0"/>
    <x v="1"/>
    <x v="0"/>
  </r>
  <r>
    <d v="2025-10-09T00:00:00"/>
    <x v="2"/>
    <n v="13052840"/>
    <s v="134228C1"/>
    <x v="2"/>
    <n v="952.3"/>
    <x v="0"/>
    <x v="1"/>
    <x v="0"/>
  </r>
  <r>
    <d v="2025-10-09T00:00:00"/>
    <x v="2"/>
    <n v="13052840"/>
    <s v="134228C1"/>
    <x v="2"/>
    <n v="20.7"/>
    <x v="0"/>
    <x v="1"/>
    <x v="0"/>
  </r>
  <r>
    <d v="2025-10-09T00:00:00"/>
    <x v="0"/>
    <n v="13052840"/>
    <s v="134603M5"/>
    <x v="3"/>
    <n v="-128.19999999999999"/>
    <x v="0"/>
    <x v="1"/>
    <x v="0"/>
  </r>
  <r>
    <d v="2025-10-09T00:00:00"/>
    <x v="0"/>
    <n v="13052840"/>
    <s v="134701M5"/>
    <x v="4"/>
    <n v="-402.2"/>
    <x v="0"/>
    <x v="1"/>
    <x v="0"/>
  </r>
  <r>
    <d v="2025-10-09T00:00:00"/>
    <x v="1"/>
    <n v="13052841"/>
    <s v="134209M1"/>
    <x v="5"/>
    <n v="-1686.6"/>
    <x v="1"/>
    <x v="1"/>
    <x v="0"/>
  </r>
  <r>
    <d v="2025-10-09T00:00:00"/>
    <x v="2"/>
    <n v="13052841"/>
    <s v="134281C1"/>
    <x v="6"/>
    <n v="778"/>
    <x v="1"/>
    <x v="1"/>
    <x v="0"/>
  </r>
  <r>
    <d v="2025-10-09T00:00:00"/>
    <x v="2"/>
    <n v="13052841"/>
    <s v="134281C1"/>
    <x v="6"/>
    <n v="908.6"/>
    <x v="1"/>
    <x v="1"/>
    <x v="0"/>
  </r>
  <r>
    <d v="2025-10-09T00:00:00"/>
    <x v="2"/>
    <n v="13052841"/>
    <s v="134281C1"/>
    <x v="6"/>
    <n v="19.399999999999999"/>
    <x v="1"/>
    <x v="1"/>
    <x v="0"/>
  </r>
  <r>
    <d v="2025-10-09T00:00:00"/>
    <x v="0"/>
    <n v="13052850"/>
    <s v="134307M1"/>
    <x v="7"/>
    <n v="-58"/>
    <x v="2"/>
    <x v="1"/>
    <x v="0"/>
  </r>
  <r>
    <d v="2025-10-09T00:00:00"/>
    <x v="1"/>
    <n v="13052850"/>
    <s v="134327M1"/>
    <x v="8"/>
    <n v="-787"/>
    <x v="2"/>
    <x v="1"/>
    <x v="0"/>
  </r>
  <r>
    <d v="2025-10-09T00:00:00"/>
    <x v="2"/>
    <n v="13052850"/>
    <s v="134358G1"/>
    <x v="9"/>
    <n v="814.7"/>
    <x v="2"/>
    <x v="1"/>
    <x v="0"/>
  </r>
  <r>
    <d v="2025-10-09T00:00:00"/>
    <x v="2"/>
    <n v="13052850"/>
    <s v="134358G1"/>
    <x v="9"/>
    <n v="1.9"/>
    <x v="2"/>
    <x v="1"/>
    <x v="0"/>
  </r>
  <r>
    <d v="2025-10-09T00:00:00"/>
    <x v="2"/>
    <n v="13052850"/>
    <s v="134358G3"/>
    <x v="9"/>
    <n v="112.6"/>
    <x v="2"/>
    <x v="1"/>
    <x v="0"/>
  </r>
  <r>
    <d v="2025-10-09T00:00:00"/>
    <x v="0"/>
    <n v="13052850"/>
    <s v="134603M5"/>
    <x v="3"/>
    <n v="-139.69999999999999"/>
    <x v="2"/>
    <x v="1"/>
    <x v="0"/>
  </r>
  <r>
    <d v="2025-10-09T00:00:00"/>
    <x v="0"/>
    <n v="13052850"/>
    <s v="134701M5"/>
    <x v="4"/>
    <n v="-78.400000000000006"/>
    <x v="2"/>
    <x v="1"/>
    <x v="0"/>
  </r>
  <r>
    <d v="2025-10-09T00:00:00"/>
    <x v="0"/>
    <n v="13052850"/>
    <s v="134702M5"/>
    <x v="10"/>
    <n v="-25.5"/>
    <x v="2"/>
    <x v="1"/>
    <x v="0"/>
  </r>
  <r>
    <d v="2025-10-09T00:00:00"/>
    <x v="0"/>
    <n v="13052851"/>
    <s v="132000M5"/>
    <x v="0"/>
    <n v="-28.4"/>
    <x v="2"/>
    <x v="1"/>
    <x v="0"/>
  </r>
  <r>
    <d v="2025-10-09T00:00:00"/>
    <x v="0"/>
    <n v="13052851"/>
    <s v="134307M1"/>
    <x v="7"/>
    <n v="-989.9"/>
    <x v="2"/>
    <x v="1"/>
    <x v="0"/>
  </r>
  <r>
    <d v="2025-10-09T00:00:00"/>
    <x v="1"/>
    <n v="13052851"/>
    <s v="134327M1"/>
    <x v="8"/>
    <n v="-9466.7999999999993"/>
    <x v="2"/>
    <x v="1"/>
    <x v="0"/>
  </r>
  <r>
    <d v="2025-10-09T00:00:00"/>
    <x v="2"/>
    <n v="13052851"/>
    <s v="134358G3"/>
    <x v="9"/>
    <n v="11813.4"/>
    <x v="2"/>
    <x v="1"/>
    <x v="0"/>
  </r>
  <r>
    <d v="2025-10-09T00:00:00"/>
    <x v="0"/>
    <n v="13052851"/>
    <s v="134603M5"/>
    <x v="3"/>
    <n v="-210.2"/>
    <x v="2"/>
    <x v="1"/>
    <x v="0"/>
  </r>
  <r>
    <d v="2025-10-09T00:00:00"/>
    <x v="0"/>
    <n v="13052851"/>
    <s v="134701M5"/>
    <x v="4"/>
    <n v="-892.6"/>
    <x v="2"/>
    <x v="1"/>
    <x v="0"/>
  </r>
  <r>
    <d v="2025-10-09T00:00:00"/>
    <x v="0"/>
    <n v="13052851"/>
    <s v="134702M5"/>
    <x v="10"/>
    <n v="-225.5"/>
    <x v="2"/>
    <x v="1"/>
    <x v="0"/>
  </r>
  <r>
    <d v="2025-10-09T00:00:00"/>
    <x v="2"/>
    <n v="13052898"/>
    <s v="134372G3"/>
    <x v="11"/>
    <n v="4495"/>
    <x v="3"/>
    <x v="1"/>
    <x v="0"/>
  </r>
  <r>
    <d v="2025-10-09T00:00:00"/>
    <x v="2"/>
    <n v="13052898"/>
    <s v="134372G3"/>
    <x v="11"/>
    <n v="123"/>
    <x v="3"/>
    <x v="1"/>
    <x v="0"/>
  </r>
  <r>
    <d v="2025-10-09T00:00:00"/>
    <x v="1"/>
    <n v="13052898"/>
    <s v="134372M1"/>
    <x v="12"/>
    <n v="-4387.7"/>
    <x v="3"/>
    <x v="1"/>
    <x v="0"/>
  </r>
  <r>
    <d v="2025-10-09T00:00:00"/>
    <x v="0"/>
    <n v="13052898"/>
    <s v="134701M5"/>
    <x v="4"/>
    <n v="-107.3"/>
    <x v="3"/>
    <x v="1"/>
    <x v="0"/>
  </r>
  <r>
    <d v="2025-10-09T00:00:00"/>
    <x v="0"/>
    <n v="13052901"/>
    <s v="134603M5"/>
    <x v="3"/>
    <n v="-104.5"/>
    <x v="4"/>
    <x v="1"/>
    <x v="0"/>
  </r>
  <r>
    <d v="2025-10-09T00:00:00"/>
    <x v="2"/>
    <n v="13052901"/>
    <s v="134797A5"/>
    <x v="13"/>
    <n v="492.1"/>
    <x v="4"/>
    <x v="1"/>
    <x v="0"/>
  </r>
  <r>
    <d v="2025-10-09T00:00:00"/>
    <x v="2"/>
    <n v="13052901"/>
    <s v="134797A5"/>
    <x v="13"/>
    <n v="17.5"/>
    <x v="4"/>
    <x v="1"/>
    <x v="0"/>
  </r>
  <r>
    <d v="2025-10-09T00:00:00"/>
    <x v="1"/>
    <n v="13052901"/>
    <s v="134797M1"/>
    <x v="14"/>
    <n v="-387.6"/>
    <x v="4"/>
    <x v="1"/>
    <x v="0"/>
  </r>
  <r>
    <d v="2025-10-09T00:00:00"/>
    <x v="0"/>
    <n v="13053182"/>
    <s v="134603M5"/>
    <x v="3"/>
    <n v="-77.900000000000006"/>
    <x v="4"/>
    <x v="1"/>
    <x v="0"/>
  </r>
  <r>
    <d v="2025-10-09T00:00:00"/>
    <x v="1"/>
    <n v="13053182"/>
    <s v="134797M1"/>
    <x v="14"/>
    <n v="-110.1"/>
    <x v="4"/>
    <x v="1"/>
    <x v="0"/>
  </r>
  <r>
    <d v="2025-10-09T00:00:00"/>
    <x v="2"/>
    <n v="13053182"/>
    <s v="134798C1"/>
    <x v="15"/>
    <n v="105"/>
    <x v="4"/>
    <x v="1"/>
    <x v="0"/>
  </r>
  <r>
    <d v="2025-10-09T00:00:00"/>
    <x v="2"/>
    <n v="13053182"/>
    <s v="134798C1"/>
    <x v="15"/>
    <n v="83"/>
    <x v="4"/>
    <x v="1"/>
    <x v="0"/>
  </r>
  <r>
    <d v="2025-10-09T00:00:00"/>
    <x v="2"/>
    <n v="13053182"/>
    <s v="134798C1"/>
    <x v="15"/>
    <n v="22.7"/>
    <x v="4"/>
    <x v="1"/>
    <x v="0"/>
  </r>
  <r>
    <d v="2025-10-09T00:00:00"/>
    <x v="2"/>
    <n v="13053552"/>
    <s v="134372G1"/>
    <x v="11"/>
    <n v="4425.3"/>
    <x v="3"/>
    <x v="1"/>
    <x v="0"/>
  </r>
  <r>
    <d v="2025-10-09T00:00:00"/>
    <x v="2"/>
    <n v="13053552"/>
    <s v="134372G1"/>
    <x v="11"/>
    <n v="23.7"/>
    <x v="3"/>
    <x v="1"/>
    <x v="0"/>
  </r>
  <r>
    <d v="2025-10-09T00:00:00"/>
    <x v="1"/>
    <n v="13053552"/>
    <s v="134372M1"/>
    <x v="12"/>
    <n v="-4316.8"/>
    <x v="3"/>
    <x v="1"/>
    <x v="0"/>
  </r>
  <r>
    <d v="2025-10-09T00:00:00"/>
    <x v="0"/>
    <n v="13053552"/>
    <s v="134701M5"/>
    <x v="4"/>
    <n v="-108.5"/>
    <x v="3"/>
    <x v="1"/>
    <x v="0"/>
  </r>
  <r>
    <d v="2025-10-10T00:00:00"/>
    <x v="0"/>
    <n v="13053625"/>
    <s v="132000M5"/>
    <x v="0"/>
    <n v="-18.600000000000001"/>
    <x v="0"/>
    <x v="1"/>
    <x v="0"/>
  </r>
  <r>
    <d v="2025-10-10T00:00:00"/>
    <x v="1"/>
    <n v="13053625"/>
    <s v="134208M1"/>
    <x v="1"/>
    <n v="-1917.4"/>
    <x v="0"/>
    <x v="1"/>
    <x v="0"/>
  </r>
  <r>
    <d v="2025-10-10T00:00:00"/>
    <x v="2"/>
    <n v="13053625"/>
    <s v="134228C1"/>
    <x v="2"/>
    <n v="868"/>
    <x v="0"/>
    <x v="1"/>
    <x v="0"/>
  </r>
  <r>
    <d v="2025-10-10T00:00:00"/>
    <x v="2"/>
    <n v="13053625"/>
    <s v="134228C1"/>
    <x v="2"/>
    <n v="1453.9"/>
    <x v="0"/>
    <x v="1"/>
    <x v="0"/>
  </r>
  <r>
    <d v="2025-10-10T00:00:00"/>
    <x v="2"/>
    <n v="13053625"/>
    <s v="134228C1"/>
    <x v="2"/>
    <n v="85.1"/>
    <x v="0"/>
    <x v="1"/>
    <x v="0"/>
  </r>
  <r>
    <d v="2025-10-10T00:00:00"/>
    <x v="0"/>
    <n v="13053625"/>
    <s v="134603M5"/>
    <x v="3"/>
    <n v="-168.7"/>
    <x v="0"/>
    <x v="1"/>
    <x v="0"/>
  </r>
  <r>
    <d v="2025-10-10T00:00:00"/>
    <x v="0"/>
    <n v="13053625"/>
    <s v="134701M5"/>
    <x v="4"/>
    <n v="-217.2"/>
    <x v="0"/>
    <x v="1"/>
    <x v="0"/>
  </r>
  <r>
    <d v="2025-10-10T00:00:00"/>
    <x v="1"/>
    <n v="13053626"/>
    <s v="134209M1"/>
    <x v="5"/>
    <n v="-2328.3000000000002"/>
    <x v="1"/>
    <x v="1"/>
    <x v="0"/>
  </r>
  <r>
    <d v="2025-10-10T00:00:00"/>
    <x v="2"/>
    <n v="13053626"/>
    <s v="134281C1"/>
    <x v="6"/>
    <n v="718"/>
    <x v="1"/>
    <x v="1"/>
    <x v="0"/>
  </r>
  <r>
    <d v="2025-10-10T00:00:00"/>
    <x v="2"/>
    <n v="13053626"/>
    <s v="134281C1"/>
    <x v="6"/>
    <n v="1610.3"/>
    <x v="1"/>
    <x v="1"/>
    <x v="0"/>
  </r>
  <r>
    <d v="2025-10-10T00:00:00"/>
    <x v="2"/>
    <n v="13053626"/>
    <s v="134281C1"/>
    <x v="6"/>
    <n v="37.700000000000003"/>
    <x v="1"/>
    <x v="1"/>
    <x v="0"/>
  </r>
  <r>
    <d v="2025-10-10T00:00:00"/>
    <x v="2"/>
    <n v="13053636"/>
    <s v="134358G1"/>
    <x v="9"/>
    <n v="133.19999999999999"/>
    <x v="2"/>
    <x v="1"/>
    <x v="0"/>
  </r>
  <r>
    <d v="2025-10-10T00:00:00"/>
    <x v="0"/>
    <n v="13053636"/>
    <s v="134603M5"/>
    <x v="3"/>
    <n v="-52.4"/>
    <x v="2"/>
    <x v="1"/>
    <x v="0"/>
  </r>
  <r>
    <d v="2025-10-10T00:00:00"/>
    <x v="0"/>
    <n v="13053636"/>
    <s v="134701M5"/>
    <x v="4"/>
    <n v="-80.8"/>
    <x v="2"/>
    <x v="1"/>
    <x v="0"/>
  </r>
  <r>
    <d v="2025-10-10T00:00:00"/>
    <x v="0"/>
    <n v="13053637"/>
    <s v="132000M5"/>
    <x v="0"/>
    <n v="-23.3"/>
    <x v="2"/>
    <x v="1"/>
    <x v="0"/>
  </r>
  <r>
    <d v="2025-10-10T00:00:00"/>
    <x v="0"/>
    <n v="13053637"/>
    <s v="134307M1"/>
    <x v="7"/>
    <n v="-747.8"/>
    <x v="2"/>
    <x v="1"/>
    <x v="0"/>
  </r>
  <r>
    <d v="2025-10-10T00:00:00"/>
    <x v="1"/>
    <n v="13053637"/>
    <s v="134327M1"/>
    <x v="8"/>
    <n v="-7250"/>
    <x v="2"/>
    <x v="1"/>
    <x v="0"/>
  </r>
  <r>
    <d v="2025-10-10T00:00:00"/>
    <x v="2"/>
    <n v="13053637"/>
    <s v="134358G3"/>
    <x v="9"/>
    <n v="9086.2000000000007"/>
    <x v="2"/>
    <x v="1"/>
    <x v="0"/>
  </r>
  <r>
    <d v="2025-10-10T00:00:00"/>
    <x v="2"/>
    <n v="13053637"/>
    <s v="134358G3"/>
    <x v="9"/>
    <n v="45.8"/>
    <x v="2"/>
    <x v="1"/>
    <x v="0"/>
  </r>
  <r>
    <d v="2025-10-10T00:00:00"/>
    <x v="0"/>
    <n v="13053637"/>
    <s v="134603M5"/>
    <x v="3"/>
    <n v="-239.8"/>
    <x v="2"/>
    <x v="1"/>
    <x v="0"/>
  </r>
  <r>
    <d v="2025-10-10T00:00:00"/>
    <x v="0"/>
    <n v="13053637"/>
    <s v="134701M5"/>
    <x v="4"/>
    <n v="-626.6"/>
    <x v="2"/>
    <x v="1"/>
    <x v="0"/>
  </r>
  <r>
    <d v="2025-10-10T00:00:00"/>
    <x v="0"/>
    <n v="13053637"/>
    <s v="134702M5"/>
    <x v="10"/>
    <n v="-198.7"/>
    <x v="2"/>
    <x v="1"/>
    <x v="0"/>
  </r>
  <r>
    <d v="2025-10-10T00:00:00"/>
    <x v="2"/>
    <n v="13053679"/>
    <s v="134372G3"/>
    <x v="11"/>
    <n v="3793.8"/>
    <x v="3"/>
    <x v="1"/>
    <x v="0"/>
  </r>
  <r>
    <d v="2025-10-10T00:00:00"/>
    <x v="1"/>
    <n v="13053679"/>
    <s v="134372M1"/>
    <x v="12"/>
    <n v="-3682.7"/>
    <x v="3"/>
    <x v="1"/>
    <x v="0"/>
  </r>
  <r>
    <d v="2025-10-10T00:00:00"/>
    <x v="0"/>
    <n v="13053679"/>
    <s v="134701M5"/>
    <x v="4"/>
    <n v="-111.1"/>
    <x v="3"/>
    <x v="1"/>
    <x v="0"/>
  </r>
  <r>
    <d v="2025-10-10T00:00:00"/>
    <x v="2"/>
    <n v="13054231"/>
    <s v="134372G1"/>
    <x v="11"/>
    <n v="3532.4"/>
    <x v="3"/>
    <x v="1"/>
    <x v="0"/>
  </r>
  <r>
    <d v="2025-10-10T00:00:00"/>
    <x v="2"/>
    <n v="13054231"/>
    <s v="134372G3"/>
    <x v="11"/>
    <n v="81.2"/>
    <x v="3"/>
    <x v="1"/>
    <x v="0"/>
  </r>
  <r>
    <d v="2025-10-10T00:00:00"/>
    <x v="1"/>
    <n v="13054231"/>
    <s v="134372M1"/>
    <x v="12"/>
    <n v="-3505.1"/>
    <x v="3"/>
    <x v="1"/>
    <x v="0"/>
  </r>
  <r>
    <d v="2025-10-10T00:00:00"/>
    <x v="0"/>
    <n v="13054231"/>
    <s v="134701M5"/>
    <x v="4"/>
    <n v="-107.6"/>
    <x v="3"/>
    <x v="1"/>
    <x v="0"/>
  </r>
  <r>
    <d v="2025-10-11T00:00:00"/>
    <x v="0"/>
    <n v="13054361"/>
    <s v="132000M5"/>
    <x v="0"/>
    <n v="-28"/>
    <x v="2"/>
    <x v="1"/>
    <x v="0"/>
  </r>
  <r>
    <d v="2025-10-11T00:00:00"/>
    <x v="0"/>
    <n v="13054361"/>
    <s v="134307M1"/>
    <x v="7"/>
    <n v="-644"/>
    <x v="2"/>
    <x v="1"/>
    <x v="0"/>
  </r>
  <r>
    <d v="2025-10-11T00:00:00"/>
    <x v="1"/>
    <n v="13054361"/>
    <s v="134327M1"/>
    <x v="8"/>
    <n v="-6522.9"/>
    <x v="2"/>
    <x v="1"/>
    <x v="0"/>
  </r>
  <r>
    <d v="2025-10-11T00:00:00"/>
    <x v="2"/>
    <n v="13054361"/>
    <s v="134358G3"/>
    <x v="9"/>
    <n v="8044.2"/>
    <x v="2"/>
    <x v="1"/>
    <x v="0"/>
  </r>
  <r>
    <d v="2025-10-11T00:00:00"/>
    <x v="2"/>
    <n v="13054361"/>
    <s v="134358G3"/>
    <x v="9"/>
    <n v="60.5"/>
    <x v="2"/>
    <x v="1"/>
    <x v="0"/>
  </r>
  <r>
    <d v="2025-10-11T00:00:00"/>
    <x v="0"/>
    <n v="13054361"/>
    <s v="134603M5"/>
    <x v="3"/>
    <n v="-191.8"/>
    <x v="2"/>
    <x v="1"/>
    <x v="0"/>
  </r>
  <r>
    <d v="2025-10-11T00:00:00"/>
    <x v="0"/>
    <n v="13054361"/>
    <s v="134701M5"/>
    <x v="4"/>
    <n v="-660.5"/>
    <x v="2"/>
    <x v="1"/>
    <x v="0"/>
  </r>
  <r>
    <d v="2025-10-11T00:00:00"/>
    <x v="0"/>
    <n v="13054361"/>
    <s v="134702M5"/>
    <x v="10"/>
    <n v="-57.5"/>
    <x v="2"/>
    <x v="1"/>
    <x v="0"/>
  </r>
  <r>
    <d v="2025-10-11T00:00:00"/>
    <x v="2"/>
    <n v="13054383"/>
    <s v="134372G3"/>
    <x v="11"/>
    <n v="6752.4"/>
    <x v="3"/>
    <x v="1"/>
    <x v="0"/>
  </r>
  <r>
    <d v="2025-10-11T00:00:00"/>
    <x v="2"/>
    <n v="13054383"/>
    <s v="134372G3"/>
    <x v="11"/>
    <n v="47.9"/>
    <x v="3"/>
    <x v="1"/>
    <x v="0"/>
  </r>
  <r>
    <d v="2025-10-11T00:00:00"/>
    <x v="1"/>
    <n v="13054383"/>
    <s v="134372M1"/>
    <x v="12"/>
    <n v="-6583.8"/>
    <x v="3"/>
    <x v="1"/>
    <x v="0"/>
  </r>
  <r>
    <d v="2025-10-11T00:00:00"/>
    <x v="0"/>
    <n v="13054383"/>
    <s v="134701M5"/>
    <x v="4"/>
    <n v="-168.6"/>
    <x v="3"/>
    <x v="1"/>
    <x v="0"/>
  </r>
  <r>
    <d v="2025-10-11T00:00:00"/>
    <x v="0"/>
    <n v="13054462"/>
    <s v="134603M5"/>
    <x v="3"/>
    <n v="-53.8"/>
    <x v="4"/>
    <x v="1"/>
    <x v="0"/>
  </r>
  <r>
    <d v="2025-10-11T00:00:00"/>
    <x v="1"/>
    <n v="13054462"/>
    <s v="134797M1"/>
    <x v="14"/>
    <n v="-72.3"/>
    <x v="4"/>
    <x v="1"/>
    <x v="0"/>
  </r>
  <r>
    <d v="2025-10-11T00:00:00"/>
    <x v="2"/>
    <n v="13054462"/>
    <s v="134798C1"/>
    <x v="15"/>
    <n v="126.1"/>
    <x v="4"/>
    <x v="1"/>
    <x v="0"/>
  </r>
  <r>
    <d v="2025-10-11T00:00:00"/>
    <x v="2"/>
    <n v="13054462"/>
    <s v="134798C1"/>
    <x v="15"/>
    <n v="12"/>
    <x v="4"/>
    <x v="1"/>
    <x v="0"/>
  </r>
  <r>
    <d v="2025-10-13T00:00:00"/>
    <x v="0"/>
    <n v="13054735"/>
    <s v="132000M5"/>
    <x v="0"/>
    <n v="-57.8"/>
    <x v="2"/>
    <x v="2"/>
    <x v="0"/>
  </r>
  <r>
    <d v="2025-10-13T00:00:00"/>
    <x v="0"/>
    <n v="13054735"/>
    <s v="134307M1"/>
    <x v="7"/>
    <n v="-860.9"/>
    <x v="2"/>
    <x v="2"/>
    <x v="0"/>
  </r>
  <r>
    <d v="2025-10-13T00:00:00"/>
    <x v="1"/>
    <n v="13054735"/>
    <s v="134327M1"/>
    <x v="8"/>
    <n v="-13282.5"/>
    <x v="2"/>
    <x v="2"/>
    <x v="0"/>
  </r>
  <r>
    <d v="2025-10-13T00:00:00"/>
    <x v="2"/>
    <n v="13054735"/>
    <s v="134358G3"/>
    <x v="9"/>
    <n v="16431.599999999999"/>
    <x v="2"/>
    <x v="2"/>
    <x v="0"/>
  </r>
  <r>
    <d v="2025-10-13T00:00:00"/>
    <x v="2"/>
    <n v="13054735"/>
    <s v="134358G3"/>
    <x v="9"/>
    <n v="73.099999999999994"/>
    <x v="2"/>
    <x v="2"/>
    <x v="0"/>
  </r>
  <r>
    <d v="2025-10-13T00:00:00"/>
    <x v="0"/>
    <n v="13054735"/>
    <s v="134603M5"/>
    <x v="3"/>
    <n v="-633.9"/>
    <x v="2"/>
    <x v="2"/>
    <x v="0"/>
  </r>
  <r>
    <d v="2025-10-13T00:00:00"/>
    <x v="0"/>
    <n v="13054735"/>
    <s v="134701M5"/>
    <x v="4"/>
    <n v="-958.1"/>
    <x v="2"/>
    <x v="2"/>
    <x v="0"/>
  </r>
  <r>
    <d v="2025-10-13T00:00:00"/>
    <x v="0"/>
    <n v="13054735"/>
    <s v="134702M5"/>
    <x v="10"/>
    <n v="-729.2"/>
    <x v="2"/>
    <x v="2"/>
    <x v="0"/>
  </r>
  <r>
    <d v="2025-10-13T00:00:00"/>
    <x v="2"/>
    <n v="13054760"/>
    <s v="134372G3"/>
    <x v="11"/>
    <n v="5475.3"/>
    <x v="3"/>
    <x v="2"/>
    <x v="0"/>
  </r>
  <r>
    <d v="2025-10-13T00:00:00"/>
    <x v="1"/>
    <n v="13054760"/>
    <s v="134372M1"/>
    <x v="12"/>
    <n v="-5244.2"/>
    <x v="3"/>
    <x v="2"/>
    <x v="0"/>
  </r>
  <r>
    <d v="2025-10-13T00:00:00"/>
    <x v="0"/>
    <n v="13054760"/>
    <s v="134701M5"/>
    <x v="4"/>
    <n v="-231.1"/>
    <x v="3"/>
    <x v="2"/>
    <x v="0"/>
  </r>
  <r>
    <d v="2025-10-13T00:00:00"/>
    <x v="0"/>
    <n v="13054762"/>
    <s v="134603M5"/>
    <x v="3"/>
    <n v="-89.7"/>
    <x v="4"/>
    <x v="2"/>
    <x v="0"/>
  </r>
  <r>
    <d v="2025-10-13T00:00:00"/>
    <x v="1"/>
    <n v="13054762"/>
    <s v="134797M1"/>
    <x v="14"/>
    <n v="-80.5"/>
    <x v="4"/>
    <x v="2"/>
    <x v="0"/>
  </r>
  <r>
    <d v="2025-10-13T00:00:00"/>
    <x v="2"/>
    <n v="13054762"/>
    <s v="134798C1"/>
    <x v="15"/>
    <n v="139.9"/>
    <x v="4"/>
    <x v="2"/>
    <x v="0"/>
  </r>
  <r>
    <d v="2025-10-13T00:00:00"/>
    <x v="2"/>
    <n v="13054762"/>
    <s v="134798C1"/>
    <x v="15"/>
    <n v="23"/>
    <x v="4"/>
    <x v="2"/>
    <x v="0"/>
  </r>
  <r>
    <d v="2025-10-13T00:00:00"/>
    <x v="2"/>
    <n v="13055432"/>
    <s v="134372G1"/>
    <x v="11"/>
    <n v="1546"/>
    <x v="3"/>
    <x v="2"/>
    <x v="0"/>
  </r>
  <r>
    <d v="2025-10-13T00:00:00"/>
    <x v="2"/>
    <n v="13055432"/>
    <s v="134372G1"/>
    <x v="11"/>
    <n v="80"/>
    <x v="3"/>
    <x v="2"/>
    <x v="0"/>
  </r>
  <r>
    <d v="2025-10-13T00:00:00"/>
    <x v="1"/>
    <n v="13055432"/>
    <s v="134372M1"/>
    <x v="12"/>
    <n v="-1490.4"/>
    <x v="3"/>
    <x v="2"/>
    <x v="0"/>
  </r>
  <r>
    <d v="2025-10-13T00:00:00"/>
    <x v="0"/>
    <n v="13055432"/>
    <s v="134701M5"/>
    <x v="4"/>
    <n v="-55.6"/>
    <x v="3"/>
    <x v="2"/>
    <x v="0"/>
  </r>
  <r>
    <d v="2025-10-13T00:00:00"/>
    <x v="0"/>
    <n v="13055445"/>
    <s v="134307M1"/>
    <x v="7"/>
    <n v="-73.900000000000006"/>
    <x v="2"/>
    <x v="2"/>
    <x v="0"/>
  </r>
  <r>
    <d v="2025-10-13T00:00:00"/>
    <x v="1"/>
    <n v="13055445"/>
    <s v="134327M1"/>
    <x v="8"/>
    <n v="-782.2"/>
    <x v="2"/>
    <x v="2"/>
    <x v="0"/>
  </r>
  <r>
    <d v="2025-10-13T00:00:00"/>
    <x v="2"/>
    <n v="13055445"/>
    <s v="134358G1"/>
    <x v="9"/>
    <n v="885.3"/>
    <x v="2"/>
    <x v="2"/>
    <x v="0"/>
  </r>
  <r>
    <d v="2025-10-13T00:00:00"/>
    <x v="2"/>
    <n v="13055445"/>
    <s v="134358G1"/>
    <x v="9"/>
    <n v="26.7"/>
    <x v="2"/>
    <x v="2"/>
    <x v="0"/>
  </r>
  <r>
    <d v="2025-10-13T00:00:00"/>
    <x v="0"/>
    <n v="13055445"/>
    <s v="134701M5"/>
    <x v="4"/>
    <n v="-29.2"/>
    <x v="2"/>
    <x v="2"/>
    <x v="0"/>
  </r>
  <r>
    <d v="2025-10-14T00:00:00"/>
    <x v="0"/>
    <n v="13055503"/>
    <s v="132000M5"/>
    <x v="0"/>
    <n v="-12.2"/>
    <x v="0"/>
    <x v="2"/>
    <x v="0"/>
  </r>
  <r>
    <d v="2025-10-14T00:00:00"/>
    <x v="1"/>
    <n v="13055503"/>
    <s v="134208M1"/>
    <x v="1"/>
    <n v="-5946.3"/>
    <x v="0"/>
    <x v="2"/>
    <x v="0"/>
  </r>
  <r>
    <d v="2025-10-14T00:00:00"/>
    <x v="2"/>
    <n v="13055503"/>
    <s v="134228C1"/>
    <x v="2"/>
    <n v="1771"/>
    <x v="0"/>
    <x v="2"/>
    <x v="0"/>
  </r>
  <r>
    <d v="2025-10-14T00:00:00"/>
    <x v="2"/>
    <n v="13055503"/>
    <s v="134228C1"/>
    <x v="2"/>
    <n v="5564"/>
    <x v="0"/>
    <x v="2"/>
    <x v="0"/>
  </r>
  <r>
    <d v="2025-10-14T00:00:00"/>
    <x v="2"/>
    <n v="13055503"/>
    <s v="134228C1"/>
    <x v="2"/>
    <n v="31.6"/>
    <x v="0"/>
    <x v="2"/>
    <x v="0"/>
  </r>
  <r>
    <d v="2025-10-14T00:00:00"/>
    <x v="0"/>
    <n v="13055503"/>
    <s v="134603M5"/>
    <x v="3"/>
    <n v="-400.2"/>
    <x v="0"/>
    <x v="2"/>
    <x v="0"/>
  </r>
  <r>
    <d v="2025-10-14T00:00:00"/>
    <x v="0"/>
    <n v="13055503"/>
    <s v="134701M5"/>
    <x v="4"/>
    <n v="-976.3"/>
    <x v="0"/>
    <x v="2"/>
    <x v="0"/>
  </r>
  <r>
    <d v="2025-10-14T00:00:00"/>
    <x v="1"/>
    <n v="13055504"/>
    <s v="134209M1"/>
    <x v="5"/>
    <n v="-3346.5"/>
    <x v="1"/>
    <x v="2"/>
    <x v="0"/>
  </r>
  <r>
    <d v="2025-10-14T00:00:00"/>
    <x v="2"/>
    <n v="13055504"/>
    <s v="134281C1"/>
    <x v="6"/>
    <n v="855"/>
    <x v="1"/>
    <x v="2"/>
    <x v="0"/>
  </r>
  <r>
    <d v="2025-10-14T00:00:00"/>
    <x v="2"/>
    <n v="13055504"/>
    <s v="134281C1"/>
    <x v="6"/>
    <n v="2491.5"/>
    <x v="1"/>
    <x v="2"/>
    <x v="0"/>
  </r>
  <r>
    <d v="2025-10-14T00:00:00"/>
    <x v="2"/>
    <n v="13055504"/>
    <s v="134281C1"/>
    <x v="6"/>
    <n v="38.5"/>
    <x v="1"/>
    <x v="2"/>
    <x v="0"/>
  </r>
  <r>
    <d v="2025-10-14T00:00:00"/>
    <x v="0"/>
    <n v="13055512"/>
    <s v="132000M5"/>
    <x v="0"/>
    <n v="-21.9"/>
    <x v="2"/>
    <x v="2"/>
    <x v="0"/>
  </r>
  <r>
    <d v="2025-10-14T00:00:00"/>
    <x v="1"/>
    <n v="13055512"/>
    <s v="134327M1"/>
    <x v="8"/>
    <n v="-6395.2"/>
    <x v="2"/>
    <x v="2"/>
    <x v="0"/>
  </r>
  <r>
    <d v="2025-10-14T00:00:00"/>
    <x v="2"/>
    <n v="13055512"/>
    <s v="134358G1"/>
    <x v="9"/>
    <n v="7679"/>
    <x v="2"/>
    <x v="2"/>
    <x v="0"/>
  </r>
  <r>
    <d v="2025-10-14T00:00:00"/>
    <x v="2"/>
    <n v="13055512"/>
    <s v="134358G1"/>
    <x v="9"/>
    <n v="19.2"/>
    <x v="2"/>
    <x v="2"/>
    <x v="0"/>
  </r>
  <r>
    <d v="2025-10-14T00:00:00"/>
    <x v="0"/>
    <n v="13055512"/>
    <s v="134603M5"/>
    <x v="3"/>
    <n v="-214.8"/>
    <x v="2"/>
    <x v="2"/>
    <x v="0"/>
  </r>
  <r>
    <d v="2025-10-14T00:00:00"/>
    <x v="0"/>
    <n v="13055512"/>
    <s v="134701M5"/>
    <x v="4"/>
    <n v="-462.5"/>
    <x v="2"/>
    <x v="2"/>
    <x v="0"/>
  </r>
  <r>
    <d v="2025-10-14T00:00:00"/>
    <x v="0"/>
    <n v="13055512"/>
    <s v="134702M5"/>
    <x v="10"/>
    <n v="-584.6"/>
    <x v="2"/>
    <x v="2"/>
    <x v="0"/>
  </r>
  <r>
    <d v="2025-10-14T00:00:00"/>
    <x v="2"/>
    <n v="13055550"/>
    <s v="134372G1"/>
    <x v="11"/>
    <n v="1862.6"/>
    <x v="3"/>
    <x v="2"/>
    <x v="0"/>
  </r>
  <r>
    <d v="2025-10-14T00:00:00"/>
    <x v="2"/>
    <n v="13055550"/>
    <s v="134372G1"/>
    <x v="11"/>
    <n v="71.400000000000006"/>
    <x v="3"/>
    <x v="2"/>
    <x v="0"/>
  </r>
  <r>
    <d v="2025-10-14T00:00:00"/>
    <x v="1"/>
    <n v="13055550"/>
    <s v="134372M1"/>
    <x v="12"/>
    <n v="-1833.3"/>
    <x v="3"/>
    <x v="2"/>
    <x v="0"/>
  </r>
  <r>
    <d v="2025-10-14T00:00:00"/>
    <x v="0"/>
    <n v="13055550"/>
    <s v="134701M5"/>
    <x v="4"/>
    <n v="-29.3"/>
    <x v="3"/>
    <x v="2"/>
    <x v="0"/>
  </r>
  <r>
    <d v="2025-10-14T00:00:00"/>
    <x v="0"/>
    <n v="13055554"/>
    <s v="134603M5"/>
    <x v="3"/>
    <n v="-132.19999999999999"/>
    <x v="4"/>
    <x v="2"/>
    <x v="0"/>
  </r>
  <r>
    <d v="2025-10-14T00:00:00"/>
    <x v="2"/>
    <n v="13055554"/>
    <s v="134797A5"/>
    <x v="13"/>
    <n v="371.7"/>
    <x v="4"/>
    <x v="2"/>
    <x v="0"/>
  </r>
  <r>
    <d v="2025-10-14T00:00:00"/>
    <x v="2"/>
    <n v="13055554"/>
    <s v="134797A5"/>
    <x v="13"/>
    <n v="90.3"/>
    <x v="4"/>
    <x v="2"/>
    <x v="0"/>
  </r>
  <r>
    <d v="2025-10-14T00:00:00"/>
    <x v="2"/>
    <n v="13055554"/>
    <s v="134797A5"/>
    <x v="13"/>
    <n v="17.399999999999999"/>
    <x v="4"/>
    <x v="2"/>
    <x v="0"/>
  </r>
  <r>
    <d v="2025-10-14T00:00:00"/>
    <x v="1"/>
    <n v="13055554"/>
    <s v="134797M1"/>
    <x v="14"/>
    <n v="-356.9"/>
    <x v="4"/>
    <x v="2"/>
    <x v="0"/>
  </r>
  <r>
    <d v="2025-10-15T00:00:00"/>
    <x v="0"/>
    <n v="13056548"/>
    <s v="132000M5"/>
    <x v="0"/>
    <n v="-18.899999999999999"/>
    <x v="0"/>
    <x v="2"/>
    <x v="0"/>
  </r>
  <r>
    <d v="2025-10-15T00:00:00"/>
    <x v="1"/>
    <n v="13056548"/>
    <s v="134208M1"/>
    <x v="1"/>
    <n v="-3005.8"/>
    <x v="0"/>
    <x v="2"/>
    <x v="0"/>
  </r>
  <r>
    <d v="2025-10-15T00:00:00"/>
    <x v="2"/>
    <n v="13056548"/>
    <s v="134228C1"/>
    <x v="2"/>
    <n v="3775.6"/>
    <x v="0"/>
    <x v="2"/>
    <x v="0"/>
  </r>
  <r>
    <d v="2025-10-15T00:00:00"/>
    <x v="2"/>
    <n v="13056548"/>
    <s v="134228C1"/>
    <x v="2"/>
    <n v="1"/>
    <x v="0"/>
    <x v="2"/>
    <x v="0"/>
  </r>
  <r>
    <d v="2025-10-15T00:00:00"/>
    <x v="0"/>
    <n v="13056548"/>
    <s v="134603M5"/>
    <x v="3"/>
    <n v="-208.3"/>
    <x v="0"/>
    <x v="2"/>
    <x v="0"/>
  </r>
  <r>
    <d v="2025-10-15T00:00:00"/>
    <x v="0"/>
    <n v="13056548"/>
    <s v="134701M5"/>
    <x v="4"/>
    <n v="-572.79999999999995"/>
    <x v="0"/>
    <x v="2"/>
    <x v="0"/>
  </r>
  <r>
    <d v="2025-10-15T00:00:00"/>
    <x v="1"/>
    <n v="13056549"/>
    <s v="134209M1"/>
    <x v="5"/>
    <n v="-1630.2"/>
    <x v="1"/>
    <x v="2"/>
    <x v="0"/>
  </r>
  <r>
    <d v="2025-10-15T00:00:00"/>
    <x v="2"/>
    <n v="13056549"/>
    <s v="134281C1"/>
    <x v="6"/>
    <n v="1630.2"/>
    <x v="1"/>
    <x v="2"/>
    <x v="0"/>
  </r>
  <r>
    <d v="2025-10-15T00:00:00"/>
    <x v="2"/>
    <n v="13056549"/>
    <s v="134281C1"/>
    <x v="6"/>
    <n v="37.799999999999997"/>
    <x v="1"/>
    <x v="2"/>
    <x v="0"/>
  </r>
  <r>
    <d v="2025-10-15T00:00:00"/>
    <x v="0"/>
    <n v="13056558"/>
    <s v="134307M1"/>
    <x v="7"/>
    <n v="-135.4"/>
    <x v="2"/>
    <x v="2"/>
    <x v="0"/>
  </r>
  <r>
    <d v="2025-10-15T00:00:00"/>
    <x v="1"/>
    <n v="13056558"/>
    <s v="134327M1"/>
    <x v="8"/>
    <n v="-2660"/>
    <x v="2"/>
    <x v="2"/>
    <x v="0"/>
  </r>
  <r>
    <d v="2025-10-15T00:00:00"/>
    <x v="2"/>
    <n v="13056558"/>
    <s v="134358G1"/>
    <x v="9"/>
    <n v="3166"/>
    <x v="2"/>
    <x v="2"/>
    <x v="0"/>
  </r>
  <r>
    <d v="2025-10-15T00:00:00"/>
    <x v="2"/>
    <n v="13056558"/>
    <s v="134358G1"/>
    <x v="9"/>
    <n v="87"/>
    <x v="2"/>
    <x v="2"/>
    <x v="0"/>
  </r>
  <r>
    <d v="2025-10-15T00:00:00"/>
    <x v="0"/>
    <n v="13056558"/>
    <s v="134603M5"/>
    <x v="3"/>
    <n v="-90.1"/>
    <x v="2"/>
    <x v="2"/>
    <x v="0"/>
  </r>
  <r>
    <d v="2025-10-15T00:00:00"/>
    <x v="0"/>
    <n v="13056558"/>
    <s v="134701M5"/>
    <x v="4"/>
    <n v="-200.6"/>
    <x v="2"/>
    <x v="2"/>
    <x v="0"/>
  </r>
  <r>
    <d v="2025-10-15T00:00:00"/>
    <x v="0"/>
    <n v="13056558"/>
    <s v="134702M5"/>
    <x v="10"/>
    <n v="-79.900000000000006"/>
    <x v="2"/>
    <x v="2"/>
    <x v="0"/>
  </r>
  <r>
    <d v="2025-10-15T00:00:00"/>
    <x v="0"/>
    <n v="13056559"/>
    <s v="132000M5"/>
    <x v="0"/>
    <n v="-31.3"/>
    <x v="2"/>
    <x v="2"/>
    <x v="0"/>
  </r>
  <r>
    <d v="2025-10-15T00:00:00"/>
    <x v="1"/>
    <n v="13056559"/>
    <s v="134327M1"/>
    <x v="8"/>
    <n v="-6340.7"/>
    <x v="2"/>
    <x v="2"/>
    <x v="0"/>
  </r>
  <r>
    <d v="2025-10-15T00:00:00"/>
    <x v="2"/>
    <n v="13056559"/>
    <s v="134358G3"/>
    <x v="9"/>
    <n v="7833.9"/>
    <x v="2"/>
    <x v="2"/>
    <x v="0"/>
  </r>
  <r>
    <d v="2025-10-15T00:00:00"/>
    <x v="2"/>
    <n v="13056559"/>
    <s v="134358G3"/>
    <x v="9"/>
    <n v="75.5"/>
    <x v="2"/>
    <x v="2"/>
    <x v="0"/>
  </r>
  <r>
    <d v="2025-10-15T00:00:00"/>
    <x v="0"/>
    <n v="13056559"/>
    <s v="134603M5"/>
    <x v="3"/>
    <n v="-242.9"/>
    <x v="2"/>
    <x v="2"/>
    <x v="0"/>
  </r>
  <r>
    <d v="2025-10-15T00:00:00"/>
    <x v="0"/>
    <n v="13056559"/>
    <s v="134701M5"/>
    <x v="4"/>
    <n v="-541"/>
    <x v="2"/>
    <x v="2"/>
    <x v="0"/>
  </r>
  <r>
    <d v="2025-10-15T00:00:00"/>
    <x v="0"/>
    <n v="13056559"/>
    <s v="134702M5"/>
    <x v="10"/>
    <n v="-753.5"/>
    <x v="2"/>
    <x v="2"/>
    <x v="0"/>
  </r>
  <r>
    <d v="2025-10-15T00:00:00"/>
    <x v="2"/>
    <n v="13056603"/>
    <s v="134372G3"/>
    <x v="11"/>
    <n v="6186.7"/>
    <x v="3"/>
    <x v="2"/>
    <x v="0"/>
  </r>
  <r>
    <d v="2025-10-15T00:00:00"/>
    <x v="2"/>
    <n v="13056603"/>
    <s v="134372G3"/>
    <x v="11"/>
    <n v="124.4"/>
    <x v="3"/>
    <x v="2"/>
    <x v="0"/>
  </r>
  <r>
    <d v="2025-10-15T00:00:00"/>
    <x v="1"/>
    <n v="13056603"/>
    <s v="134372M1"/>
    <x v="12"/>
    <n v="-6043.8"/>
    <x v="3"/>
    <x v="2"/>
    <x v="0"/>
  </r>
  <r>
    <d v="2025-10-15T00:00:00"/>
    <x v="0"/>
    <n v="13056603"/>
    <s v="134701M5"/>
    <x v="4"/>
    <n v="-142.9"/>
    <x v="3"/>
    <x v="2"/>
    <x v="0"/>
  </r>
  <r>
    <d v="2025-10-15T00:00:00"/>
    <x v="0"/>
    <n v="13056606"/>
    <s v="134603M5"/>
    <x v="3"/>
    <n v="-162"/>
    <x v="4"/>
    <x v="2"/>
    <x v="0"/>
  </r>
  <r>
    <d v="2025-10-15T00:00:00"/>
    <x v="2"/>
    <n v="13056606"/>
    <s v="134797A5"/>
    <x v="13"/>
    <n v="493"/>
    <x v="4"/>
    <x v="2"/>
    <x v="0"/>
  </r>
  <r>
    <d v="2025-10-15T00:00:00"/>
    <x v="2"/>
    <n v="13056606"/>
    <s v="134797A5"/>
    <x v="13"/>
    <n v="17.7"/>
    <x v="4"/>
    <x v="2"/>
    <x v="0"/>
  </r>
  <r>
    <d v="2025-10-15T00:00:00"/>
    <x v="1"/>
    <n v="13056606"/>
    <s v="134797M1"/>
    <x v="14"/>
    <n v="-361.3"/>
    <x v="4"/>
    <x v="2"/>
    <x v="0"/>
  </r>
  <r>
    <d v="2025-10-15T00:00:00"/>
    <x v="0"/>
    <n v="13056881"/>
    <s v="134603M5"/>
    <x v="3"/>
    <n v="-241.4"/>
    <x v="4"/>
    <x v="2"/>
    <x v="0"/>
  </r>
  <r>
    <d v="2025-10-15T00:00:00"/>
    <x v="1"/>
    <n v="13056881"/>
    <s v="134797M1"/>
    <x v="14"/>
    <n v="-220.6"/>
    <x v="4"/>
    <x v="2"/>
    <x v="0"/>
  </r>
  <r>
    <d v="2025-10-15T00:00:00"/>
    <x v="2"/>
    <n v="13056881"/>
    <s v="134798C1"/>
    <x v="15"/>
    <n v="295.60000000000002"/>
    <x v="4"/>
    <x v="2"/>
    <x v="0"/>
  </r>
  <r>
    <d v="2025-10-15T00:00:00"/>
    <x v="2"/>
    <n v="13056881"/>
    <s v="134798C1"/>
    <x v="15"/>
    <n v="93.9"/>
    <x v="4"/>
    <x v="2"/>
    <x v="0"/>
  </r>
  <r>
    <d v="2025-10-15T00:00:00"/>
    <x v="2"/>
    <n v="13056881"/>
    <s v="134798C1"/>
    <x v="15"/>
    <n v="17.5"/>
    <x v="4"/>
    <x v="2"/>
    <x v="0"/>
  </r>
  <r>
    <d v="2025-10-16T00:00:00"/>
    <x v="1"/>
    <n v="13057278"/>
    <s v="134209M1"/>
    <x v="5"/>
    <n v="-1675.9"/>
    <x v="1"/>
    <x v="2"/>
    <x v="0"/>
  </r>
  <r>
    <d v="2025-10-16T00:00:00"/>
    <x v="2"/>
    <n v="13057278"/>
    <s v="134281C1"/>
    <x v="6"/>
    <n v="1675.9"/>
    <x v="1"/>
    <x v="2"/>
    <x v="0"/>
  </r>
  <r>
    <d v="2025-10-16T00:00:00"/>
    <x v="2"/>
    <n v="13057278"/>
    <s v="134281C1"/>
    <x v="6"/>
    <n v="24.1"/>
    <x v="1"/>
    <x v="2"/>
    <x v="0"/>
  </r>
  <r>
    <d v="2025-10-16T00:00:00"/>
    <x v="0"/>
    <n v="13057289"/>
    <s v="132000M5"/>
    <x v="0"/>
    <n v="-31.7"/>
    <x v="2"/>
    <x v="2"/>
    <x v="0"/>
  </r>
  <r>
    <d v="2025-10-16T00:00:00"/>
    <x v="0"/>
    <n v="13057289"/>
    <s v="134307M1"/>
    <x v="7"/>
    <n v="-798.6"/>
    <x v="2"/>
    <x v="2"/>
    <x v="0"/>
  </r>
  <r>
    <d v="2025-10-16T00:00:00"/>
    <x v="1"/>
    <n v="13057289"/>
    <s v="134327M1"/>
    <x v="8"/>
    <n v="-7759.6"/>
    <x v="2"/>
    <x v="2"/>
    <x v="0"/>
  </r>
  <r>
    <d v="2025-10-16T00:00:00"/>
    <x v="2"/>
    <n v="13057289"/>
    <s v="134358G3"/>
    <x v="9"/>
    <n v="9734"/>
    <x v="2"/>
    <x v="2"/>
    <x v="0"/>
  </r>
  <r>
    <d v="2025-10-16T00:00:00"/>
    <x v="2"/>
    <n v="13057289"/>
    <s v="134358G3"/>
    <x v="9"/>
    <n v="90.5"/>
    <x v="2"/>
    <x v="2"/>
    <x v="0"/>
  </r>
  <r>
    <d v="2025-10-16T00:00:00"/>
    <x v="2"/>
    <n v="13057289"/>
    <s v="134358G3"/>
    <x v="9"/>
    <n v="20.5"/>
    <x v="2"/>
    <x v="2"/>
    <x v="0"/>
  </r>
  <r>
    <d v="2025-10-16T00:00:00"/>
    <x v="0"/>
    <n v="13057289"/>
    <s v="134603M5"/>
    <x v="3"/>
    <n v="-369.8"/>
    <x v="2"/>
    <x v="2"/>
    <x v="0"/>
  </r>
  <r>
    <d v="2025-10-16T00:00:00"/>
    <x v="0"/>
    <n v="13057289"/>
    <s v="134701M5"/>
    <x v="4"/>
    <n v="-701.2"/>
    <x v="2"/>
    <x v="2"/>
    <x v="0"/>
  </r>
  <r>
    <d v="2025-10-16T00:00:00"/>
    <x v="0"/>
    <n v="13057289"/>
    <s v="134702M5"/>
    <x v="10"/>
    <n v="-163.6"/>
    <x v="2"/>
    <x v="2"/>
    <x v="0"/>
  </r>
  <r>
    <d v="2025-10-16T00:00:00"/>
    <x v="2"/>
    <n v="13057343"/>
    <s v="134372G3"/>
    <x v="11"/>
    <n v="7570.9"/>
    <x v="3"/>
    <x v="2"/>
    <x v="0"/>
  </r>
  <r>
    <d v="2025-10-16T00:00:00"/>
    <x v="2"/>
    <n v="13057343"/>
    <s v="134372G3"/>
    <x v="11"/>
    <n v="85.1"/>
    <x v="3"/>
    <x v="2"/>
    <x v="0"/>
  </r>
  <r>
    <d v="2025-10-16T00:00:00"/>
    <x v="1"/>
    <n v="13057343"/>
    <s v="134372M1"/>
    <x v="12"/>
    <n v="-7381.6"/>
    <x v="3"/>
    <x v="2"/>
    <x v="0"/>
  </r>
  <r>
    <d v="2025-10-16T00:00:00"/>
    <x v="0"/>
    <n v="13057343"/>
    <s v="134701M5"/>
    <x v="4"/>
    <n v="-189.3"/>
    <x v="3"/>
    <x v="2"/>
    <x v="0"/>
  </r>
  <r>
    <d v="2025-10-16T00:00:00"/>
    <x v="0"/>
    <n v="13057389"/>
    <s v="134603M5"/>
    <x v="3"/>
    <n v="-50.9"/>
    <x v="4"/>
    <x v="2"/>
    <x v="0"/>
  </r>
  <r>
    <d v="2025-10-16T00:00:00"/>
    <x v="1"/>
    <n v="13057389"/>
    <s v="134797M1"/>
    <x v="14"/>
    <n v="-38.299999999999997"/>
    <x v="4"/>
    <x v="2"/>
    <x v="0"/>
  </r>
  <r>
    <d v="2025-10-16T00:00:00"/>
    <x v="2"/>
    <n v="13057389"/>
    <s v="134798C1"/>
    <x v="15"/>
    <n v="68.599999999999994"/>
    <x v="4"/>
    <x v="2"/>
    <x v="0"/>
  </r>
  <r>
    <d v="2025-10-16T00:00:00"/>
    <x v="2"/>
    <n v="13057389"/>
    <s v="134798C1"/>
    <x v="15"/>
    <n v="17.7"/>
    <x v="4"/>
    <x v="2"/>
    <x v="0"/>
  </r>
  <r>
    <d v="2025-10-17T00:00:00"/>
    <x v="2"/>
    <n v="13057972"/>
    <s v="134372G1"/>
    <x v="11"/>
    <n v="4778.7"/>
    <x v="3"/>
    <x v="2"/>
    <x v="0"/>
  </r>
  <r>
    <d v="2025-10-17T00:00:00"/>
    <x v="2"/>
    <n v="13057972"/>
    <s v="134372G1"/>
    <x v="11"/>
    <n v="103.3"/>
    <x v="3"/>
    <x v="2"/>
    <x v="0"/>
  </r>
  <r>
    <d v="2025-10-17T00:00:00"/>
    <x v="1"/>
    <n v="13057972"/>
    <s v="134372M1"/>
    <x v="12"/>
    <n v="-4658.8999999999996"/>
    <x v="3"/>
    <x v="2"/>
    <x v="0"/>
  </r>
  <r>
    <d v="2025-10-17T00:00:00"/>
    <x v="0"/>
    <n v="13057972"/>
    <s v="134701M5"/>
    <x v="4"/>
    <n v="-119.8"/>
    <x v="3"/>
    <x v="2"/>
    <x v="0"/>
  </r>
  <r>
    <d v="2025-10-17T00:00:00"/>
    <x v="1"/>
    <n v="13057990"/>
    <s v="134209M1"/>
    <x v="5"/>
    <n v="-1640.2"/>
    <x v="1"/>
    <x v="2"/>
    <x v="0"/>
  </r>
  <r>
    <d v="2025-10-17T00:00:00"/>
    <x v="2"/>
    <n v="13057990"/>
    <s v="134281C1"/>
    <x v="6"/>
    <n v="1640.2"/>
    <x v="1"/>
    <x v="2"/>
    <x v="0"/>
  </r>
  <r>
    <d v="2025-10-17T00:00:00"/>
    <x v="2"/>
    <n v="13057990"/>
    <s v="134281C1"/>
    <x v="6"/>
    <n v="34.799999999999997"/>
    <x v="1"/>
    <x v="2"/>
    <x v="0"/>
  </r>
  <r>
    <d v="2025-10-17T00:00:00"/>
    <x v="0"/>
    <n v="13057998"/>
    <s v="134307M1"/>
    <x v="7"/>
    <n v="-115.8"/>
    <x v="2"/>
    <x v="2"/>
    <x v="0"/>
  </r>
  <r>
    <d v="2025-10-17T00:00:00"/>
    <x v="1"/>
    <n v="13057998"/>
    <s v="134327M1"/>
    <x v="8"/>
    <n v="-1282.3"/>
    <x v="2"/>
    <x v="2"/>
    <x v="0"/>
  </r>
  <r>
    <d v="2025-10-17T00:00:00"/>
    <x v="2"/>
    <n v="13057998"/>
    <s v="134358G1"/>
    <x v="9"/>
    <n v="1511.3"/>
    <x v="2"/>
    <x v="2"/>
    <x v="0"/>
  </r>
  <r>
    <d v="2025-10-17T00:00:00"/>
    <x v="2"/>
    <n v="13057998"/>
    <s v="134358G1"/>
    <x v="9"/>
    <n v="42.7"/>
    <x v="2"/>
    <x v="2"/>
    <x v="0"/>
  </r>
  <r>
    <d v="2025-10-17T00:00:00"/>
    <x v="0"/>
    <n v="13057998"/>
    <s v="134603M5"/>
    <x v="3"/>
    <n v="-113.2"/>
    <x v="2"/>
    <x v="2"/>
    <x v="0"/>
  </r>
  <r>
    <d v="2025-10-17T00:00:00"/>
    <x v="0"/>
    <n v="13057999"/>
    <s v="132000M5"/>
    <x v="0"/>
    <n v="-37"/>
    <x v="2"/>
    <x v="2"/>
    <x v="0"/>
  </r>
  <r>
    <d v="2025-10-17T00:00:00"/>
    <x v="0"/>
    <n v="13057999"/>
    <s v="134307M1"/>
    <x v="7"/>
    <n v="-1251.7"/>
    <x v="2"/>
    <x v="2"/>
    <x v="0"/>
  </r>
  <r>
    <d v="2025-10-17T00:00:00"/>
    <x v="1"/>
    <n v="13057999"/>
    <s v="134327M1"/>
    <x v="8"/>
    <n v="-12135.8"/>
    <x v="2"/>
    <x v="2"/>
    <x v="0"/>
  </r>
  <r>
    <d v="2025-10-17T00:00:00"/>
    <x v="2"/>
    <n v="13057999"/>
    <s v="134358G3"/>
    <x v="9"/>
    <n v="15081.9"/>
    <x v="2"/>
    <x v="2"/>
    <x v="0"/>
  </r>
  <r>
    <d v="2025-10-17T00:00:00"/>
    <x v="2"/>
    <n v="13057999"/>
    <s v="134358G3"/>
    <x v="9"/>
    <n v="101.9"/>
    <x v="2"/>
    <x v="2"/>
    <x v="0"/>
  </r>
  <r>
    <d v="2025-10-17T00:00:00"/>
    <x v="2"/>
    <n v="13057999"/>
    <s v="134358G3"/>
    <x v="9"/>
    <n v="5.7"/>
    <x v="2"/>
    <x v="2"/>
    <x v="0"/>
  </r>
  <r>
    <d v="2025-10-17T00:00:00"/>
    <x v="2"/>
    <n v="13057999"/>
    <s v="134358G3"/>
    <x v="9"/>
    <n v="8.4"/>
    <x v="2"/>
    <x v="2"/>
    <x v="0"/>
  </r>
  <r>
    <d v="2025-10-17T00:00:00"/>
    <x v="0"/>
    <n v="13057999"/>
    <s v="134603M5"/>
    <x v="3"/>
    <n v="-203.1"/>
    <x v="2"/>
    <x v="2"/>
    <x v="0"/>
  </r>
  <r>
    <d v="2025-10-17T00:00:00"/>
    <x v="0"/>
    <n v="13057999"/>
    <s v="134701M5"/>
    <x v="4"/>
    <n v="-1294.3"/>
    <x v="2"/>
    <x v="2"/>
    <x v="0"/>
  </r>
  <r>
    <d v="2025-10-17T00:00:00"/>
    <x v="0"/>
    <n v="13057999"/>
    <s v="134702M5"/>
    <x v="10"/>
    <n v="-267.60000000000002"/>
    <x v="2"/>
    <x v="2"/>
    <x v="0"/>
  </r>
  <r>
    <d v="2025-10-17T00:00:00"/>
    <x v="2"/>
    <n v="13058037"/>
    <s v="134372G3"/>
    <x v="11"/>
    <n v="2441.1"/>
    <x v="3"/>
    <x v="2"/>
    <x v="0"/>
  </r>
  <r>
    <d v="2025-10-17T00:00:00"/>
    <x v="1"/>
    <n v="13058037"/>
    <s v="134372M1"/>
    <x v="12"/>
    <n v="-2413.1999999999998"/>
    <x v="3"/>
    <x v="2"/>
    <x v="0"/>
  </r>
  <r>
    <d v="2025-10-17T00:00:00"/>
    <x v="0"/>
    <n v="13058037"/>
    <s v="134701M5"/>
    <x v="4"/>
    <n v="-27.9"/>
    <x v="3"/>
    <x v="2"/>
    <x v="0"/>
  </r>
  <r>
    <d v="2025-10-17T00:00:00"/>
    <x v="0"/>
    <n v="13058040"/>
    <s v="134603M5"/>
    <x v="3"/>
    <n v="-111.2"/>
    <x v="4"/>
    <x v="2"/>
    <x v="0"/>
  </r>
  <r>
    <d v="2025-10-17T00:00:00"/>
    <x v="1"/>
    <n v="13058040"/>
    <s v="134797M1"/>
    <x v="14"/>
    <n v="-83.6"/>
    <x v="4"/>
    <x v="2"/>
    <x v="0"/>
  </r>
  <r>
    <d v="2025-10-17T00:00:00"/>
    <x v="2"/>
    <n v="13058040"/>
    <s v="134798C1"/>
    <x v="15"/>
    <n v="164.8"/>
    <x v="4"/>
    <x v="2"/>
    <x v="0"/>
  </r>
  <r>
    <d v="2025-10-17T00:00:00"/>
    <x v="2"/>
    <n v="13058040"/>
    <s v="134798C1"/>
    <x v="15"/>
    <n v="2.1"/>
    <x v="4"/>
    <x v="2"/>
    <x v="0"/>
  </r>
  <r>
    <d v="2025-10-20T00:00:00"/>
    <x v="1"/>
    <n v="13059004"/>
    <s v="134208M1"/>
    <x v="1"/>
    <n v="-1701.6"/>
    <x v="0"/>
    <x v="3"/>
    <x v="0"/>
  </r>
  <r>
    <d v="2025-10-20T00:00:00"/>
    <x v="2"/>
    <n v="13059004"/>
    <s v="134228C1"/>
    <x v="2"/>
    <n v="2085.6999999999998"/>
    <x v="0"/>
    <x v="3"/>
    <x v="0"/>
  </r>
  <r>
    <d v="2025-10-20T00:00:00"/>
    <x v="2"/>
    <n v="13059004"/>
    <s v="134228C1"/>
    <x v="2"/>
    <n v="2.2999999999999998"/>
    <x v="0"/>
    <x v="3"/>
    <x v="0"/>
  </r>
  <r>
    <d v="2025-10-20T00:00:00"/>
    <x v="0"/>
    <n v="13059004"/>
    <s v="134603M5"/>
    <x v="3"/>
    <n v="-107.2"/>
    <x v="0"/>
    <x v="3"/>
    <x v="0"/>
  </r>
  <r>
    <d v="2025-10-20T00:00:00"/>
    <x v="0"/>
    <n v="13059004"/>
    <s v="134701M5"/>
    <x v="4"/>
    <n v="-306.89999999999998"/>
    <x v="0"/>
    <x v="3"/>
    <x v="0"/>
  </r>
  <r>
    <d v="2025-10-20T00:00:00"/>
    <x v="1"/>
    <n v="13059005"/>
    <s v="134209M1"/>
    <x v="5"/>
    <n v="-951.9"/>
    <x v="1"/>
    <x v="3"/>
    <x v="0"/>
  </r>
  <r>
    <d v="2025-10-20T00:00:00"/>
    <x v="2"/>
    <n v="13059005"/>
    <s v="134281C1"/>
    <x v="6"/>
    <n v="951.9"/>
    <x v="1"/>
    <x v="3"/>
    <x v="0"/>
  </r>
  <r>
    <d v="2025-10-20T00:00:00"/>
    <x v="2"/>
    <n v="13059005"/>
    <s v="134281C1"/>
    <x v="6"/>
    <n v="14.1"/>
    <x v="1"/>
    <x v="3"/>
    <x v="0"/>
  </r>
  <r>
    <d v="2025-10-20T00:00:00"/>
    <x v="0"/>
    <n v="13059015"/>
    <s v="132000M5"/>
    <x v="0"/>
    <n v="-51.3"/>
    <x v="2"/>
    <x v="3"/>
    <x v="0"/>
  </r>
  <r>
    <d v="2025-10-20T00:00:00"/>
    <x v="0"/>
    <n v="13059015"/>
    <s v="134307M1"/>
    <x v="7"/>
    <n v="-499.1"/>
    <x v="2"/>
    <x v="3"/>
    <x v="0"/>
  </r>
  <r>
    <d v="2025-10-20T00:00:00"/>
    <x v="1"/>
    <n v="13059015"/>
    <s v="134327M1"/>
    <x v="8"/>
    <n v="-12063.4"/>
    <x v="2"/>
    <x v="3"/>
    <x v="0"/>
  </r>
  <r>
    <d v="2025-10-20T00:00:00"/>
    <x v="2"/>
    <n v="13059015"/>
    <s v="134358G3"/>
    <x v="9"/>
    <n v="15068.2"/>
    <x v="2"/>
    <x v="3"/>
    <x v="0"/>
  </r>
  <r>
    <d v="2025-10-20T00:00:00"/>
    <x v="2"/>
    <n v="13059015"/>
    <s v="134358G3"/>
    <x v="9"/>
    <n v="285.5"/>
    <x v="2"/>
    <x v="3"/>
    <x v="0"/>
  </r>
  <r>
    <d v="2025-10-20T00:00:00"/>
    <x v="0"/>
    <n v="13059015"/>
    <s v="134603M5"/>
    <x v="3"/>
    <n v="-537.5"/>
    <x v="2"/>
    <x v="3"/>
    <x v="0"/>
  </r>
  <r>
    <d v="2025-10-20T00:00:00"/>
    <x v="0"/>
    <n v="13059015"/>
    <s v="134701M5"/>
    <x v="4"/>
    <n v="-1189.8"/>
    <x v="2"/>
    <x v="3"/>
    <x v="0"/>
  </r>
  <r>
    <d v="2025-10-20T00:00:00"/>
    <x v="0"/>
    <n v="13059015"/>
    <s v="134702M5"/>
    <x v="10"/>
    <n v="-1012.6"/>
    <x v="2"/>
    <x v="3"/>
    <x v="0"/>
  </r>
  <r>
    <d v="2025-10-20T00:00:00"/>
    <x v="2"/>
    <n v="13059064"/>
    <s v="134372G3"/>
    <x v="11"/>
    <n v="4030.7"/>
    <x v="3"/>
    <x v="3"/>
    <x v="0"/>
  </r>
  <r>
    <d v="2025-10-20T00:00:00"/>
    <x v="2"/>
    <n v="13059064"/>
    <s v="134372G3"/>
    <x v="11"/>
    <n v="24.6"/>
    <x v="3"/>
    <x v="3"/>
    <x v="0"/>
  </r>
  <r>
    <d v="2025-10-20T00:00:00"/>
    <x v="1"/>
    <n v="13059064"/>
    <s v="134372M1"/>
    <x v="12"/>
    <n v="-4030.7"/>
    <x v="3"/>
    <x v="3"/>
    <x v="0"/>
  </r>
  <r>
    <d v="2025-10-20T00:00:00"/>
    <x v="0"/>
    <n v="13059066"/>
    <s v="134603M5"/>
    <x v="3"/>
    <n v="-163.4"/>
    <x v="4"/>
    <x v="3"/>
    <x v="0"/>
  </r>
  <r>
    <d v="2025-10-20T00:00:00"/>
    <x v="1"/>
    <n v="13059066"/>
    <s v="134797M1"/>
    <x v="14"/>
    <n v="-173.5"/>
    <x v="4"/>
    <x v="3"/>
    <x v="0"/>
  </r>
  <r>
    <d v="2025-10-20T00:00:00"/>
    <x v="2"/>
    <n v="13059066"/>
    <s v="134798C1"/>
    <x v="15"/>
    <n v="183.5"/>
    <x v="4"/>
    <x v="3"/>
    <x v="0"/>
  </r>
  <r>
    <d v="2025-10-20T00:00:00"/>
    <x v="2"/>
    <n v="13059066"/>
    <s v="134798C1"/>
    <x v="15"/>
    <n v="153.4"/>
    <x v="4"/>
    <x v="3"/>
    <x v="0"/>
  </r>
  <r>
    <d v="2025-10-20T00:00:00"/>
    <x v="2"/>
    <n v="13059066"/>
    <s v="134798C1"/>
    <x v="15"/>
    <n v="13.9"/>
    <x v="4"/>
    <x v="3"/>
    <x v="0"/>
  </r>
  <r>
    <d v="2025-10-20T00:00:00"/>
    <x v="2"/>
    <n v="13059812"/>
    <s v="134372G1"/>
    <x v="11"/>
    <n v="2849.6"/>
    <x v="3"/>
    <x v="3"/>
    <x v="0"/>
  </r>
  <r>
    <d v="2025-10-20T00:00:00"/>
    <x v="2"/>
    <n v="13059812"/>
    <s v="134372G1"/>
    <x v="11"/>
    <n v="132.4"/>
    <x v="3"/>
    <x v="3"/>
    <x v="0"/>
  </r>
  <r>
    <d v="2025-10-20T00:00:00"/>
    <x v="1"/>
    <n v="13059812"/>
    <s v="134372M1"/>
    <x v="12"/>
    <n v="-2849.6"/>
    <x v="3"/>
    <x v="3"/>
    <x v="0"/>
  </r>
  <r>
    <d v="2025-10-21T00:00:00"/>
    <x v="1"/>
    <n v="13060136"/>
    <s v="134208M1"/>
    <x v="1"/>
    <n v="-1689.6"/>
    <x v="0"/>
    <x v="3"/>
    <x v="0"/>
  </r>
  <r>
    <d v="2025-10-21T00:00:00"/>
    <x v="2"/>
    <n v="13060136"/>
    <s v="134228C1"/>
    <x v="2"/>
    <n v="2119.1"/>
    <x v="0"/>
    <x v="3"/>
    <x v="0"/>
  </r>
  <r>
    <d v="2025-10-21T00:00:00"/>
    <x v="2"/>
    <n v="13060136"/>
    <s v="134228C1"/>
    <x v="2"/>
    <n v="4.9000000000000004"/>
    <x v="0"/>
    <x v="3"/>
    <x v="0"/>
  </r>
  <r>
    <d v="2025-10-21T00:00:00"/>
    <x v="0"/>
    <n v="13060136"/>
    <s v="134603M5"/>
    <x v="3"/>
    <n v="-135.4"/>
    <x v="0"/>
    <x v="3"/>
    <x v="0"/>
  </r>
  <r>
    <d v="2025-10-21T00:00:00"/>
    <x v="0"/>
    <n v="13060136"/>
    <s v="134701M5"/>
    <x v="4"/>
    <n v="-309.3"/>
    <x v="0"/>
    <x v="3"/>
    <x v="0"/>
  </r>
  <r>
    <d v="2025-10-21T00:00:00"/>
    <x v="1"/>
    <n v="13060137"/>
    <s v="134209M1"/>
    <x v="5"/>
    <n v="-1739.7"/>
    <x v="1"/>
    <x v="3"/>
    <x v="0"/>
  </r>
  <r>
    <d v="2025-10-21T00:00:00"/>
    <x v="2"/>
    <n v="13060137"/>
    <s v="134281C1"/>
    <x v="6"/>
    <n v="1739.7"/>
    <x v="1"/>
    <x v="3"/>
    <x v="0"/>
  </r>
  <r>
    <d v="2025-10-21T00:00:00"/>
    <x v="2"/>
    <n v="13060137"/>
    <s v="134281C1"/>
    <x v="6"/>
    <n v="11.3"/>
    <x v="1"/>
    <x v="3"/>
    <x v="0"/>
  </r>
  <r>
    <d v="2025-10-21T00:00:00"/>
    <x v="0"/>
    <n v="13060144"/>
    <s v="132000M5"/>
    <x v="0"/>
    <n v="-28.1"/>
    <x v="2"/>
    <x v="3"/>
    <x v="0"/>
  </r>
  <r>
    <d v="2025-10-21T00:00:00"/>
    <x v="0"/>
    <n v="13060144"/>
    <s v="134307M1"/>
    <x v="7"/>
    <n v="-62.4"/>
    <x v="2"/>
    <x v="3"/>
    <x v="0"/>
  </r>
  <r>
    <d v="2025-10-21T00:00:00"/>
    <x v="1"/>
    <n v="13060144"/>
    <s v="134327M1"/>
    <x v="8"/>
    <n v="-5090.2"/>
    <x v="2"/>
    <x v="3"/>
    <x v="0"/>
  </r>
  <r>
    <d v="2025-10-21T00:00:00"/>
    <x v="2"/>
    <n v="13060144"/>
    <s v="134358G1"/>
    <x v="9"/>
    <n v="6081.8"/>
    <x v="2"/>
    <x v="3"/>
    <x v="0"/>
  </r>
  <r>
    <d v="2025-10-21T00:00:00"/>
    <x v="2"/>
    <n v="13060144"/>
    <s v="134358G1"/>
    <x v="9"/>
    <n v="26.2"/>
    <x v="2"/>
    <x v="3"/>
    <x v="0"/>
  </r>
  <r>
    <d v="2025-10-21T00:00:00"/>
    <x v="0"/>
    <n v="13060144"/>
    <s v="134603M5"/>
    <x v="3"/>
    <n v="-187.1"/>
    <x v="2"/>
    <x v="3"/>
    <x v="0"/>
  </r>
  <r>
    <d v="2025-10-21T00:00:00"/>
    <x v="0"/>
    <n v="13060144"/>
    <s v="134701M5"/>
    <x v="4"/>
    <n v="-305.5"/>
    <x v="2"/>
    <x v="3"/>
    <x v="0"/>
  </r>
  <r>
    <d v="2025-10-21T00:00:00"/>
    <x v="0"/>
    <n v="13060144"/>
    <s v="134702M5"/>
    <x v="10"/>
    <n v="-434.8"/>
    <x v="2"/>
    <x v="3"/>
    <x v="0"/>
  </r>
  <r>
    <d v="2025-10-21T00:00:00"/>
    <x v="2"/>
    <n v="13060195"/>
    <s v="134372G1"/>
    <x v="11"/>
    <n v="3631"/>
    <x v="3"/>
    <x v="3"/>
    <x v="0"/>
  </r>
  <r>
    <d v="2025-10-21T00:00:00"/>
    <x v="2"/>
    <n v="13060195"/>
    <s v="134372G1"/>
    <x v="11"/>
    <n v="35"/>
    <x v="3"/>
    <x v="3"/>
    <x v="0"/>
  </r>
  <r>
    <d v="2025-10-21T00:00:00"/>
    <x v="1"/>
    <n v="13060195"/>
    <s v="134372M1"/>
    <x v="12"/>
    <n v="-3443.2"/>
    <x v="3"/>
    <x v="3"/>
    <x v="0"/>
  </r>
  <r>
    <d v="2025-10-21T00:00:00"/>
    <x v="0"/>
    <n v="13060195"/>
    <s v="134701M5"/>
    <x v="4"/>
    <n v="-187.8"/>
    <x v="3"/>
    <x v="3"/>
    <x v="0"/>
  </r>
  <r>
    <d v="2025-10-21T00:00:00"/>
    <x v="0"/>
    <n v="13060199"/>
    <s v="134603M5"/>
    <x v="3"/>
    <n v="-102.8"/>
    <x v="4"/>
    <x v="3"/>
    <x v="0"/>
  </r>
  <r>
    <d v="2025-10-21T00:00:00"/>
    <x v="2"/>
    <n v="13060199"/>
    <s v="134797A5"/>
    <x v="13"/>
    <n v="481.1"/>
    <x v="4"/>
    <x v="3"/>
    <x v="0"/>
  </r>
  <r>
    <d v="2025-10-21T00:00:00"/>
    <x v="2"/>
    <n v="13060199"/>
    <s v="134797A5"/>
    <x v="13"/>
    <n v="5.7"/>
    <x v="4"/>
    <x v="3"/>
    <x v="0"/>
  </r>
  <r>
    <d v="2025-10-21T00:00:00"/>
    <x v="1"/>
    <n v="13060199"/>
    <s v="134797M1"/>
    <x v="14"/>
    <n v="-378.3"/>
    <x v="4"/>
    <x v="3"/>
    <x v="0"/>
  </r>
  <r>
    <d v="2025-10-21T00:00:00"/>
    <x v="0"/>
    <n v="13060512"/>
    <s v="134603M5"/>
    <x v="3"/>
    <n v="-101.8"/>
    <x v="4"/>
    <x v="3"/>
    <x v="0"/>
  </r>
  <r>
    <d v="2025-10-21T00:00:00"/>
    <x v="1"/>
    <n v="13060512"/>
    <s v="134797M1"/>
    <x v="14"/>
    <n v="-93.8"/>
    <x v="4"/>
    <x v="3"/>
    <x v="0"/>
  </r>
  <r>
    <d v="2025-10-21T00:00:00"/>
    <x v="2"/>
    <n v="13060512"/>
    <s v="134798C1"/>
    <x v="15"/>
    <n v="173.5"/>
    <x v="4"/>
    <x v="3"/>
    <x v="0"/>
  </r>
  <r>
    <d v="2025-10-21T00:00:00"/>
    <x v="2"/>
    <n v="13060512"/>
    <s v="134798C1"/>
    <x v="15"/>
    <n v="18.5"/>
    <x v="4"/>
    <x v="3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EF1D5C-26DE-4E3E-8A94-F8304483ADA4}" name="TablaDinámica7" cacheId="0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compact="0" compactData="0" multipleFieldFilters="0">
  <location ref="G4:I24" firstHeaderRow="1" firstDataRow="1" firstDataCol="2" rowPageCount="2" colPageCount="1"/>
  <pivotFields count="9">
    <pivotField compact="0" numFmtId="14" outline="0" showAll="0" defaultSubtotal="0"/>
    <pivotField axis="axisPage" compact="0" outline="0" showAll="0" defaultSubtotal="0">
      <items count="3">
        <item x="1"/>
        <item x="2"/>
        <item x="0"/>
      </items>
    </pivotField>
    <pivotField compact="0" outline="0" showAll="0" defaultSubtotal="0"/>
    <pivotField compact="0" outline="0" showAll="0" defaultSubtotal="0"/>
    <pivotField axis="axisRow" compact="0" outline="0" showAll="0" defaultSubtotal="0">
      <items count="16">
        <item x="6"/>
        <item x="2"/>
        <item x="9"/>
        <item x="11"/>
        <item x="15"/>
        <item x="7"/>
        <item x="14"/>
        <item x="5"/>
        <item x="0"/>
        <item x="1"/>
        <item x="3"/>
        <item x="13"/>
        <item x="8"/>
        <item x="12"/>
        <item x="4"/>
        <item x="10"/>
      </items>
    </pivotField>
    <pivotField compact="0" outline="0" showAll="0" defaultSubtotal="0"/>
    <pivotField axis="axisPage" compact="0" outline="0" showAll="0" defaultSubtotal="0">
      <items count="5">
        <item x="1"/>
        <item x="0"/>
        <item x="2"/>
        <item x="3"/>
        <item x="4"/>
      </items>
    </pivotField>
    <pivotField axis="axisRow" compact="0" outline="0" showAll="0" defaultSubtotal="0">
      <items count="4">
        <item x="0"/>
        <item x="1"/>
        <item x="2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dragToRow="0" dragToCol="0" dragToPage="0" showAll="0" defaultSubtotal="0"/>
  </pivotFields>
  <rowFields count="2">
    <field x="7"/>
    <field x="4"/>
  </rowFields>
  <rowItems count="20">
    <i>
      <x/>
      <x v="5"/>
    </i>
    <i r="1">
      <x v="8"/>
    </i>
    <i r="1">
      <x v="10"/>
    </i>
    <i r="1">
      <x v="14"/>
    </i>
    <i r="1">
      <x v="15"/>
    </i>
    <i>
      <x v="1"/>
      <x v="5"/>
    </i>
    <i r="1">
      <x v="8"/>
    </i>
    <i r="1">
      <x v="10"/>
    </i>
    <i r="1">
      <x v="14"/>
    </i>
    <i r="1">
      <x v="15"/>
    </i>
    <i>
      <x v="2"/>
      <x v="5"/>
    </i>
    <i r="1">
      <x v="8"/>
    </i>
    <i r="1">
      <x v="10"/>
    </i>
    <i r="1">
      <x v="14"/>
    </i>
    <i r="1">
      <x v="15"/>
    </i>
    <i>
      <x v="3"/>
      <x v="5"/>
    </i>
    <i r="1">
      <x v="8"/>
    </i>
    <i r="1">
      <x v="10"/>
    </i>
    <i r="1">
      <x v="14"/>
    </i>
    <i r="1">
      <x v="15"/>
    </i>
  </rowItems>
  <colItems count="1">
    <i/>
  </colItems>
  <pageFields count="2">
    <pageField fld="1" item="2" hier="-1"/>
    <pageField fld="6" item="2" hier="-1"/>
  </pageFields>
  <dataFields count="1">
    <dataField name="Suma de KGPositivo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80A86B-2130-47D2-BBC6-31527D9DA350}" name="TablaDinámica5" cacheId="0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outline="1" outlineData="1" multipleFieldFilters="0">
  <location ref="A4:B8" firstHeaderRow="1" firstDataRow="1" firstDataCol="1" rowPageCount="2" colPageCount="1"/>
  <pivotFields count="9">
    <pivotField numFmtId="14" showAll="0" defaultSubtotal="0"/>
    <pivotField axis="axisPage" showAll="0" defaultSubtotal="0">
      <items count="3">
        <item x="1"/>
        <item x="2"/>
        <item x="0"/>
      </items>
    </pivotField>
    <pivotField showAll="0" defaultSubtotal="0"/>
    <pivotField showAll="0" defaultSubtotal="0"/>
    <pivotField showAll="0" defaultSubtotal="0"/>
    <pivotField showAll="0" defaultSubtotal="0"/>
    <pivotField axis="axisPage" showAll="0" defaultSubtotal="0">
      <items count="5">
        <item x="1"/>
        <item x="0"/>
        <item x="2"/>
        <item x="3"/>
        <item x="4"/>
      </items>
    </pivotField>
    <pivotField axis="axisRow" showAll="0" defaultSubtotal="0">
      <items count="4">
        <item x="0"/>
        <item x="1"/>
        <item x="2"/>
        <item x="3"/>
      </items>
    </pivotField>
    <pivotField dataField="1" subtotalTop="0" dragToRow="0" dragToCol="0" dragToPage="0" showAll="0" defaultSubtotal="0"/>
  </pivotFields>
  <rowFields count="1">
    <field x="7"/>
  </rowFields>
  <rowItems count="4">
    <i>
      <x/>
    </i>
    <i>
      <x v="1"/>
    </i>
    <i>
      <x v="2"/>
    </i>
    <i>
      <x v="3"/>
    </i>
  </rowItems>
  <colItems count="1">
    <i/>
  </colItems>
  <pageFields count="2">
    <pageField fld="1" item="0" hier="-1"/>
    <pageField fld="6" item="0" hier="-1"/>
  </pageFields>
  <dataFields count="1">
    <dataField name="Suma de KGPositivo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90E0D0-A681-4E81-9035-B906D1762204}" name="TablaDinámica6" cacheId="0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outline="1" outlineData="1" multipleFieldFilters="0">
  <location ref="D4:E8" firstHeaderRow="1" firstDataRow="1" firstDataCol="1" rowPageCount="2" colPageCount="1"/>
  <pivotFields count="9">
    <pivotField numFmtId="14" showAll="0" defaultSubtotal="0"/>
    <pivotField axis="axisPage" showAll="0" defaultSubtotal="0">
      <items count="3">
        <item x="1"/>
        <item x="2"/>
        <item x="0"/>
      </items>
    </pivotField>
    <pivotField showAll="0" defaultSubtotal="0"/>
    <pivotField showAll="0" defaultSubtotal="0"/>
    <pivotField showAll="0" defaultSubtotal="0"/>
    <pivotField dataField="1" showAll="0" defaultSubtotal="0"/>
    <pivotField axis="axisPage" showAll="0" defaultSubtotal="0">
      <items count="5">
        <item x="1"/>
        <item x="0"/>
        <item x="2"/>
        <item x="3"/>
        <item x="4"/>
      </items>
    </pivotField>
    <pivotField axis="axisRow" showAll="0" defaultSubtotal="0">
      <items count="4">
        <item x="0"/>
        <item x="1"/>
        <item x="2"/>
        <item x="3"/>
      </items>
    </pivotField>
    <pivotField subtotalTop="0" dragToRow="0" dragToCol="0" dragToPage="0" showAll="0" defaultSubtotal="0"/>
  </pivotFields>
  <rowFields count="1">
    <field x="7"/>
  </rowFields>
  <rowItems count="4">
    <i>
      <x/>
    </i>
    <i>
      <x v="1"/>
    </i>
    <i>
      <x v="2"/>
    </i>
    <i>
      <x v="3"/>
    </i>
  </rowItems>
  <colItems count="1">
    <i/>
  </colItems>
  <pageFields count="2">
    <pageField fld="1" item="1" hier="-1"/>
    <pageField fld="6" item="0" hier="-1"/>
  </pageFields>
  <dataFields count="1">
    <dataField name="Suma de Kg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7E8E72-7391-4DEF-914C-E6D6A6A1364A}" name="TablaDinámica7" cacheId="0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compact="0" compactData="0" multipleFieldFilters="0">
  <location ref="G4:I4" firstHeaderRow="1" firstDataRow="1" firstDataCol="2" rowPageCount="2" colPageCount="1"/>
  <pivotFields count="9">
    <pivotField compact="0" numFmtId="14" outline="0" showAll="0" defaultSubtotal="0"/>
    <pivotField axis="axisPage" compact="0" outline="0" showAll="0" defaultSubtotal="0">
      <items count="3">
        <item x="1"/>
        <item x="2"/>
        <item x="0"/>
      </items>
    </pivotField>
    <pivotField compact="0" outline="0" showAll="0" defaultSubtotal="0"/>
    <pivotField compact="0" outline="0" showAll="0" defaultSubtotal="0"/>
    <pivotField axis="axisRow" compact="0" outline="0" showAll="0" defaultSubtotal="0">
      <items count="16">
        <item x="6"/>
        <item x="2"/>
        <item x="9"/>
        <item x="11"/>
        <item x="15"/>
        <item x="7"/>
        <item x="14"/>
        <item x="5"/>
        <item x="0"/>
        <item x="1"/>
        <item x="3"/>
        <item x="13"/>
        <item x="8"/>
        <item x="12"/>
        <item x="4"/>
        <item x="10"/>
      </items>
    </pivotField>
    <pivotField compact="0" outline="0" showAll="0" defaultSubtotal="0"/>
    <pivotField axis="axisPage" compact="0" outline="0" showAll="0" defaultSubtotal="0">
      <items count="5">
        <item x="1"/>
        <item x="0"/>
        <item x="2"/>
        <item x="3"/>
        <item x="4"/>
      </items>
    </pivotField>
    <pivotField axis="axisRow" compact="0" outline="0" showAll="0" defaultSubtotal="0">
      <items count="4">
        <item x="0"/>
        <item x="1"/>
        <item x="2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dragToRow="0" dragToCol="0" dragToPage="0" showAll="0" defaultSubtotal="0"/>
  </pivotFields>
  <rowFields count="2">
    <field x="7"/>
    <field x="4"/>
  </rowFields>
  <colItems count="1">
    <i/>
  </colItems>
  <pageFields count="2">
    <pageField fld="1" item="2" hier="-1"/>
    <pageField fld="6" item="0" hier="-1"/>
  </pageFields>
  <dataFields count="1">
    <dataField name="Suma de KGPositivo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207BAB-147D-4CDA-8D6B-81A66E2ED5F2}" name="TablaDinámica7" cacheId="0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compact="0" compactData="0" multipleFieldFilters="0">
  <location ref="G4:I8" firstHeaderRow="1" firstDataRow="1" firstDataCol="2" rowPageCount="2" colPageCount="1"/>
  <pivotFields count="9">
    <pivotField compact="0" numFmtId="14" outline="0" showAll="0" defaultSubtotal="0"/>
    <pivotField axis="axisPage" compact="0" outline="0" showAll="0" defaultSubtotal="0">
      <items count="3">
        <item x="1"/>
        <item x="2"/>
        <item x="0"/>
      </items>
    </pivotField>
    <pivotField compact="0" outline="0" showAll="0" defaultSubtotal="0"/>
    <pivotField compact="0" outline="0" showAll="0" defaultSubtotal="0"/>
    <pivotField axis="axisRow" compact="0" outline="0" showAll="0" defaultSubtotal="0">
      <items count="16">
        <item x="6"/>
        <item x="2"/>
        <item x="9"/>
        <item x="11"/>
        <item x="15"/>
        <item x="7"/>
        <item x="14"/>
        <item x="5"/>
        <item x="0"/>
        <item x="1"/>
        <item x="3"/>
        <item x="13"/>
        <item x="8"/>
        <item x="12"/>
        <item x="4"/>
        <item x="10"/>
      </items>
    </pivotField>
    <pivotField compact="0" outline="0" showAll="0" defaultSubtotal="0"/>
    <pivotField axis="axisPage" compact="0" outline="0" showAll="0" defaultSubtotal="0">
      <items count="5">
        <item x="1"/>
        <item x="0"/>
        <item x="2"/>
        <item x="3"/>
        <item x="4"/>
      </items>
    </pivotField>
    <pivotField axis="axisRow" compact="0" outline="0" showAll="0" defaultSubtotal="0">
      <items count="4">
        <item x="0"/>
        <item x="1"/>
        <item x="2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dragToRow="0" dragToCol="0" dragToPage="0" showAll="0" defaultSubtotal="0"/>
  </pivotFields>
  <rowFields count="2">
    <field x="7"/>
    <field x="4"/>
  </rowFields>
  <rowItems count="4">
    <i>
      <x/>
      <x v="10"/>
    </i>
    <i>
      <x v="1"/>
      <x v="10"/>
    </i>
    <i>
      <x v="2"/>
      <x v="10"/>
    </i>
    <i>
      <x v="3"/>
      <x v="10"/>
    </i>
  </rowItems>
  <colItems count="1">
    <i/>
  </colItems>
  <pageFields count="2">
    <pageField fld="1" item="2" hier="-1"/>
    <pageField fld="6" item="4" hier="-1"/>
  </pageFields>
  <dataFields count="1">
    <dataField name="Suma de KGPositivo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82EA8C-AF06-4F78-B74A-3A16B5267768}" name="TablaDinámica6" cacheId="0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outline="1" outlineData="1" multipleFieldFilters="0">
  <location ref="D4:E8" firstHeaderRow="1" firstDataRow="1" firstDataCol="1" rowPageCount="2" colPageCount="1"/>
  <pivotFields count="9">
    <pivotField numFmtId="14" showAll="0" defaultSubtotal="0"/>
    <pivotField axis="axisPage" showAll="0" defaultSubtotal="0">
      <items count="3">
        <item x="1"/>
        <item x="2"/>
        <item x="0"/>
      </items>
    </pivotField>
    <pivotField showAll="0" defaultSubtotal="0"/>
    <pivotField showAll="0" defaultSubtotal="0"/>
    <pivotField showAll="0" defaultSubtotal="0"/>
    <pivotField dataField="1" showAll="0" defaultSubtotal="0"/>
    <pivotField axis="axisPage" showAll="0" defaultSubtotal="0">
      <items count="5">
        <item x="1"/>
        <item x="0"/>
        <item x="2"/>
        <item x="3"/>
        <item x="4"/>
      </items>
    </pivotField>
    <pivotField axis="axisRow" showAll="0" defaultSubtotal="0">
      <items count="4">
        <item x="0"/>
        <item x="1"/>
        <item x="2"/>
        <item x="3"/>
      </items>
    </pivotField>
    <pivotField subtotalTop="0" dragToRow="0" dragToCol="0" dragToPage="0" showAll="0" defaultSubtotal="0"/>
  </pivotFields>
  <rowFields count="1">
    <field x="7"/>
  </rowFields>
  <rowItems count="4">
    <i>
      <x/>
    </i>
    <i>
      <x v="1"/>
    </i>
    <i>
      <x v="2"/>
    </i>
    <i>
      <x v="3"/>
    </i>
  </rowItems>
  <colItems count="1">
    <i/>
  </colItems>
  <pageFields count="2">
    <pageField fld="1" item="1" hier="-1"/>
    <pageField fld="6" item="3" hier="-1"/>
  </pageFields>
  <dataFields count="1">
    <dataField name="Suma de Kg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8A36FF-CB85-4FF9-8D53-AF267ECCB383}" name="TablaDinámica5" cacheId="0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outline="1" outlineData="1" multipleFieldFilters="0">
  <location ref="A4:B8" firstHeaderRow="1" firstDataRow="1" firstDataCol="1" rowPageCount="2" colPageCount="1"/>
  <pivotFields count="9">
    <pivotField numFmtId="14" showAll="0" defaultSubtotal="0"/>
    <pivotField axis="axisPage" showAll="0" defaultSubtotal="0">
      <items count="3">
        <item x="1"/>
        <item x="2"/>
        <item x="0"/>
      </items>
    </pivotField>
    <pivotField showAll="0" defaultSubtotal="0"/>
    <pivotField showAll="0" defaultSubtotal="0"/>
    <pivotField showAll="0" defaultSubtotal="0"/>
    <pivotField showAll="0" defaultSubtotal="0"/>
    <pivotField axis="axisPage" showAll="0" defaultSubtotal="0">
      <items count="5">
        <item x="1"/>
        <item x="0"/>
        <item x="2"/>
        <item x="3"/>
        <item x="4"/>
      </items>
    </pivotField>
    <pivotField axis="axisRow" showAll="0" defaultSubtotal="0">
      <items count="4">
        <item x="0"/>
        <item x="1"/>
        <item x="2"/>
        <item x="3"/>
      </items>
    </pivotField>
    <pivotField dataField="1" subtotalTop="0" dragToRow="0" dragToCol="0" dragToPage="0" showAll="0" defaultSubtotal="0"/>
  </pivotFields>
  <rowFields count="1">
    <field x="7"/>
  </rowFields>
  <rowItems count="4">
    <i>
      <x/>
    </i>
    <i>
      <x v="1"/>
    </i>
    <i>
      <x v="2"/>
    </i>
    <i>
      <x v="3"/>
    </i>
  </rowItems>
  <colItems count="1">
    <i/>
  </colItems>
  <pageFields count="2">
    <pageField fld="1" item="0" hier="-1"/>
    <pageField fld="6" item="4" hier="-1"/>
  </pageFields>
  <dataFields count="1">
    <dataField name="Suma de KGPositivo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2CB229-2523-44CD-AE09-7F4EFBF0F15E}" name="TablaDinámica6" cacheId="1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outline="1" outlineData="1" multipleFieldFilters="0">
  <location ref="D4:D5" firstHeaderRow="1" firstDataRow="1" firstDataCol="0" rowPageCount="2" colPageCount="1"/>
  <pivotFields count="10">
    <pivotField numFmtId="14" showAll="0" defaultSubtotal="0"/>
    <pivotField axis="axisPage" showAll="0" defaultSubtotal="0">
      <items count="3">
        <item x="1"/>
        <item x="2"/>
        <item x="0"/>
      </items>
    </pivotField>
    <pivotField showAll="0" defaultSubtotal="0"/>
    <pivotField showAll="0" defaultSubtotal="0"/>
    <pivotField showAll="0" defaultSubtotal="0"/>
    <pivotField dataField="1" showAll="0" defaultSubtotal="0"/>
    <pivotField axis="axisPage" showAll="0" defaultSubtotal="0">
      <items count="5">
        <item x="1"/>
        <item x="0"/>
        <item x="2"/>
        <item x="3"/>
        <item x="4"/>
      </items>
    </pivotField>
    <pivotField showAll="0" defaultSubtotal="0"/>
    <pivotField subtotalTop="0" showAll="0" defaultSubtotal="0"/>
    <pivotField subtotalTop="0" dragToRow="0" dragToCol="0" dragToPage="0" showAll="0" defaultSubtotal="0"/>
  </pivotFields>
  <rowItems count="1">
    <i/>
  </rowItems>
  <colItems count="1">
    <i/>
  </colItems>
  <pageFields count="2">
    <pageField fld="1" item="1" hier="-1"/>
    <pageField fld="6" item="2" hier="-1"/>
  </pageFields>
  <dataFields count="1">
    <dataField name="Suma de Kg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123855-261E-47B4-9EFB-78A1E6D08087}" name="TablaDinámica7" cacheId="1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compact="0" compactData="0" multipleFieldFilters="0">
  <location ref="G4:I9" firstHeaderRow="1" firstDataRow="1" firstDataCol="2" rowPageCount="2" colPageCount="1"/>
  <pivotFields count="10">
    <pivotField compact="0" numFmtId="14" outline="0" showAll="0" defaultSubtotal="0"/>
    <pivotField axis="axisPage" compact="0" outline="0" showAll="0" defaultSubtotal="0">
      <items count="3">
        <item x="1"/>
        <item x="2"/>
        <item x="0"/>
      </items>
    </pivotField>
    <pivotField compact="0" outline="0" showAll="0" defaultSubtotal="0"/>
    <pivotField compact="0" outline="0" showAll="0" defaultSubtotal="0"/>
    <pivotField axis="axisRow" compact="0" outline="0" showAll="0" defaultSubtotal="0">
      <items count="16">
        <item x="6"/>
        <item x="2"/>
        <item x="9"/>
        <item x="11"/>
        <item x="15"/>
        <item x="7"/>
        <item x="14"/>
        <item x="5"/>
        <item x="0"/>
        <item x="1"/>
        <item x="3"/>
        <item x="13"/>
        <item x="8"/>
        <item x="12"/>
        <item x="4"/>
        <item x="10"/>
      </items>
    </pivotField>
    <pivotField compact="0" outline="0" showAll="0" defaultSubtotal="0"/>
    <pivotField axis="axisPage" compact="0" outline="0" showAll="0" defaultSubtotal="0">
      <items count="5">
        <item x="1"/>
        <item x="0"/>
        <item x="2"/>
        <item x="3"/>
        <item x="4"/>
      </items>
    </pivotField>
    <pivotField compact="0" outline="0" showAll="0">
      <items count="5">
        <item x="0"/>
        <item x="1"/>
        <item x="2"/>
        <item x="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dragToRow="0" dragToCol="0" dragToPage="0" showAll="0" defaultSubtotal="0"/>
  </pivotFields>
  <rowFields count="2">
    <field x="8"/>
    <field x="4"/>
  </rowFields>
  <rowItems count="5">
    <i>
      <x/>
      <x v="5"/>
    </i>
    <i r="1">
      <x v="8"/>
    </i>
    <i r="1">
      <x v="10"/>
    </i>
    <i r="1">
      <x v="14"/>
    </i>
    <i r="1">
      <x v="15"/>
    </i>
  </rowItems>
  <colItems count="1">
    <i/>
  </colItems>
  <pageFields count="2">
    <pageField fld="1" item="2" hier="-1"/>
    <pageField fld="6" item="2" hier="-1"/>
  </pageFields>
  <dataFields count="1">
    <dataField name="Suma de KGPositivo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5FC0E9-1E1B-4B7D-A943-6746F80D960F}" name="TablaDinámica5" cacheId="1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outline="1" outlineData="1" multipleFieldFilters="0">
  <location ref="A4:B5" firstHeaderRow="1" firstDataRow="1" firstDataCol="1" rowPageCount="2" colPageCount="1"/>
  <pivotFields count="10">
    <pivotField numFmtId="14" showAll="0" defaultSubtotal="0"/>
    <pivotField axis="axisPage" showAll="0" defaultSubtotal="0">
      <items count="3">
        <item x="1"/>
        <item x="2"/>
        <item x="0"/>
      </items>
    </pivotField>
    <pivotField showAll="0" defaultSubtotal="0"/>
    <pivotField showAll="0" defaultSubtotal="0"/>
    <pivotField showAll="0" defaultSubtotal="0"/>
    <pivotField showAll="0" defaultSubtotal="0"/>
    <pivotField axis="axisPage" showAll="0" defaultSubtotal="0">
      <items count="5">
        <item x="1"/>
        <item x="0"/>
        <item x="2"/>
        <item x="3"/>
        <item x="4"/>
      </items>
    </pivotField>
    <pivotField showAll="0" defaultSubtotal="0">
      <items count="4">
        <item x="0"/>
        <item x="1"/>
        <item x="2"/>
        <item x="3"/>
      </items>
    </pivotField>
    <pivotField axis="axisRow" subtotalTop="0" showAll="0" defaultSubtotal="0">
      <items count="1">
        <item x="0"/>
      </items>
    </pivotField>
    <pivotField dataField="1" subtotalTop="0" dragToRow="0" dragToCol="0" dragToPage="0" showAll="0" defaultSubtotal="0"/>
  </pivotFields>
  <rowFields count="1">
    <field x="8"/>
  </rowFields>
  <rowItems count="1">
    <i>
      <x/>
    </i>
  </rowItems>
  <colItems count="1">
    <i/>
  </colItems>
  <pageFields count="2">
    <pageField fld="1" item="0" hier="-1"/>
    <pageField fld="6" item="2" hier="-1"/>
  </pageFields>
  <dataFields count="1">
    <dataField name="Suma de KGPositivo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819A8D-DED0-4938-90DB-8F0754F0E6D5}" name="TablaDinámica6" cacheId="0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outline="1" outlineData="1" multipleFieldFilters="0">
  <location ref="D4:E8" firstHeaderRow="1" firstDataRow="1" firstDataCol="1" rowPageCount="2" colPageCount="1"/>
  <pivotFields count="9">
    <pivotField numFmtId="14" showAll="0" defaultSubtotal="0"/>
    <pivotField axis="axisPage" showAll="0" defaultSubtotal="0">
      <items count="3">
        <item x="1"/>
        <item x="2"/>
        <item x="0"/>
      </items>
    </pivotField>
    <pivotField showAll="0" defaultSubtotal="0"/>
    <pivotField showAll="0" defaultSubtotal="0"/>
    <pivotField showAll="0" defaultSubtotal="0"/>
    <pivotField dataField="1" showAll="0" defaultSubtotal="0"/>
    <pivotField axis="axisPage" showAll="0" defaultSubtotal="0">
      <items count="5">
        <item x="1"/>
        <item x="0"/>
        <item x="2"/>
        <item x="3"/>
        <item x="4"/>
      </items>
    </pivotField>
    <pivotField axis="axisRow" showAll="0" defaultSubtotal="0">
      <items count="4">
        <item x="0"/>
        <item x="1"/>
        <item x="2"/>
        <item x="3"/>
      </items>
    </pivotField>
    <pivotField subtotalTop="0" dragToRow="0" dragToCol="0" dragToPage="0" showAll="0" defaultSubtotal="0"/>
  </pivotFields>
  <rowFields count="1">
    <field x="7"/>
  </rowFields>
  <rowItems count="4">
    <i>
      <x/>
    </i>
    <i>
      <x v="1"/>
    </i>
    <i>
      <x v="2"/>
    </i>
    <i>
      <x v="3"/>
    </i>
  </rowItems>
  <colItems count="1">
    <i/>
  </colItems>
  <pageFields count="2">
    <pageField fld="1" item="1" hier="-1"/>
    <pageField fld="6" item="2" hier="-1"/>
  </pageFields>
  <dataFields count="1">
    <dataField name="Suma de Kg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13CB89D-DC3F-40EF-B6FA-BFE3E54FA40B}" name="TablaDinámica5" cacheId="0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outline="1" outlineData="1" multipleFieldFilters="0">
  <location ref="A4:B8" firstHeaderRow="1" firstDataRow="1" firstDataCol="1" rowPageCount="2" colPageCount="1"/>
  <pivotFields count="9">
    <pivotField numFmtId="14" showAll="0" defaultSubtotal="0"/>
    <pivotField axis="axisPage" showAll="0" defaultSubtotal="0">
      <items count="3">
        <item x="1"/>
        <item x="2"/>
        <item x="0"/>
      </items>
    </pivotField>
    <pivotField showAll="0" defaultSubtotal="0"/>
    <pivotField showAll="0" defaultSubtotal="0"/>
    <pivotField showAll="0" defaultSubtotal="0"/>
    <pivotField showAll="0" defaultSubtotal="0"/>
    <pivotField axis="axisPage" showAll="0" defaultSubtotal="0">
      <items count="5">
        <item x="1"/>
        <item x="0"/>
        <item x="2"/>
        <item x="3"/>
        <item x="4"/>
      </items>
    </pivotField>
    <pivotField axis="axisRow" showAll="0" defaultSubtotal="0">
      <items count="4">
        <item x="0"/>
        <item x="1"/>
        <item x="2"/>
        <item x="3"/>
      </items>
    </pivotField>
    <pivotField dataField="1" subtotalTop="0" dragToRow="0" dragToCol="0" dragToPage="0" showAll="0" defaultSubtotal="0"/>
  </pivotFields>
  <rowFields count="1">
    <field x="7"/>
  </rowFields>
  <rowItems count="4">
    <i>
      <x/>
    </i>
    <i>
      <x v="1"/>
    </i>
    <i>
      <x v="2"/>
    </i>
    <i>
      <x v="3"/>
    </i>
  </rowItems>
  <colItems count="1">
    <i/>
  </colItems>
  <pageFields count="2">
    <pageField fld="1" item="0" hier="-1"/>
    <pageField fld="6" item="2" hier="-1"/>
  </pageFields>
  <dataFields count="1">
    <dataField name="Suma de KGPositivo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CEF3F6-0905-4B28-9BB2-5A0E4390079D}" name="TablaDinámica6" cacheId="0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outline="1" outlineData="1" multipleFieldFilters="0">
  <location ref="D4:E8" firstHeaderRow="1" firstDataRow="1" firstDataCol="1" rowPageCount="2" colPageCount="1"/>
  <pivotFields count="9">
    <pivotField numFmtId="14" showAll="0" defaultSubtotal="0"/>
    <pivotField axis="axisPage" showAll="0" defaultSubtotal="0">
      <items count="3">
        <item x="1"/>
        <item x="2"/>
        <item x="0"/>
      </items>
    </pivotField>
    <pivotField showAll="0" defaultSubtotal="0"/>
    <pivotField showAll="0" defaultSubtotal="0"/>
    <pivotField showAll="0" defaultSubtotal="0"/>
    <pivotField dataField="1" showAll="0" defaultSubtotal="0"/>
    <pivotField axis="axisPage" showAll="0" defaultSubtotal="0">
      <items count="5">
        <item x="1"/>
        <item x="0"/>
        <item x="2"/>
        <item x="3"/>
        <item x="4"/>
      </items>
    </pivotField>
    <pivotField axis="axisRow" showAll="0" defaultSubtotal="0">
      <items count="4">
        <item x="0"/>
        <item x="1"/>
        <item x="2"/>
        <item x="3"/>
      </items>
    </pivotField>
    <pivotField subtotalTop="0" dragToRow="0" dragToCol="0" dragToPage="0" showAll="0" defaultSubtotal="0"/>
  </pivotFields>
  <rowFields count="1">
    <field x="7"/>
  </rowFields>
  <rowItems count="4">
    <i>
      <x/>
    </i>
    <i>
      <x v="1"/>
    </i>
    <i>
      <x v="2"/>
    </i>
    <i>
      <x v="3"/>
    </i>
  </rowItems>
  <colItems count="1">
    <i/>
  </colItems>
  <pageFields count="2">
    <pageField fld="1" item="1" hier="-1"/>
    <pageField fld="6" item="3" hier="-1"/>
  </pageFields>
  <dataFields count="1">
    <dataField name="Suma de Kg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3D15C8-2F17-4A46-878A-A63DBA79E27C}" name="TablaDinámica7" cacheId="0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compact="0" compactData="0" multipleFieldFilters="0">
  <location ref="G4:I8" firstHeaderRow="1" firstDataRow="1" firstDataCol="2" rowPageCount="2" colPageCount="1"/>
  <pivotFields count="9">
    <pivotField compact="0" numFmtId="14" outline="0" showAll="0" defaultSubtotal="0"/>
    <pivotField axis="axisPage" compact="0" outline="0" showAll="0" defaultSubtotal="0">
      <items count="3">
        <item x="1"/>
        <item x="2"/>
        <item x="0"/>
      </items>
    </pivotField>
    <pivotField compact="0" outline="0" showAll="0" defaultSubtotal="0"/>
    <pivotField compact="0" outline="0" showAll="0" defaultSubtotal="0"/>
    <pivotField axis="axisRow" compact="0" outline="0" showAll="0" defaultSubtotal="0">
      <items count="16">
        <item x="6"/>
        <item x="2"/>
        <item x="9"/>
        <item x="11"/>
        <item x="15"/>
        <item x="7"/>
        <item x="14"/>
        <item x="5"/>
        <item x="0"/>
        <item x="1"/>
        <item x="3"/>
        <item x="13"/>
        <item x="8"/>
        <item x="12"/>
        <item x="4"/>
        <item x="10"/>
      </items>
    </pivotField>
    <pivotField compact="0" outline="0" showAll="0" defaultSubtotal="0"/>
    <pivotField axis="axisPage" compact="0" outline="0" showAll="0" defaultSubtotal="0">
      <items count="5">
        <item x="1"/>
        <item x="0"/>
        <item x="2"/>
        <item x="3"/>
        <item x="4"/>
      </items>
    </pivotField>
    <pivotField axis="axisRow" compact="0" outline="0" showAll="0" defaultSubtotal="0">
      <items count="4">
        <item x="0"/>
        <item x="1"/>
        <item x="2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dragToRow="0" dragToCol="0" dragToPage="0" showAll="0" defaultSubtotal="0"/>
  </pivotFields>
  <rowFields count="2">
    <field x="7"/>
    <field x="4"/>
  </rowFields>
  <rowItems count="4">
    <i>
      <x/>
      <x v="14"/>
    </i>
    <i>
      <x v="1"/>
      <x v="14"/>
    </i>
    <i>
      <x v="2"/>
      <x v="14"/>
    </i>
    <i>
      <x v="3"/>
      <x v="14"/>
    </i>
  </rowItems>
  <colItems count="1">
    <i/>
  </colItems>
  <pageFields count="2">
    <pageField fld="1" item="2" hier="-1"/>
    <pageField fld="6" item="3" hier="-1"/>
  </pageFields>
  <dataFields count="1">
    <dataField name="Suma de KGPositivo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5D1669-F8BF-4982-824E-D164D37D825D}" name="TablaDinámica5" cacheId="0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outline="1" outlineData="1" multipleFieldFilters="0">
  <location ref="A4:B8" firstHeaderRow="1" firstDataRow="1" firstDataCol="1" rowPageCount="2" colPageCount="1"/>
  <pivotFields count="9">
    <pivotField numFmtId="14" showAll="0" defaultSubtotal="0"/>
    <pivotField axis="axisPage" showAll="0" defaultSubtotal="0">
      <items count="3">
        <item x="1"/>
        <item x="2"/>
        <item x="0"/>
      </items>
    </pivotField>
    <pivotField showAll="0" defaultSubtotal="0"/>
    <pivotField showAll="0" defaultSubtotal="0"/>
    <pivotField showAll="0" defaultSubtotal="0"/>
    <pivotField showAll="0" defaultSubtotal="0"/>
    <pivotField axis="axisPage" showAll="0" defaultSubtotal="0">
      <items count="5">
        <item x="1"/>
        <item x="0"/>
        <item x="2"/>
        <item x="3"/>
        <item x="4"/>
      </items>
    </pivotField>
    <pivotField axis="axisRow" showAll="0" defaultSubtotal="0">
      <items count="4">
        <item x="0"/>
        <item x="1"/>
        <item x="2"/>
        <item x="3"/>
      </items>
    </pivotField>
    <pivotField dataField="1" subtotalTop="0" dragToRow="0" dragToCol="0" dragToPage="0" showAll="0" defaultSubtotal="0"/>
  </pivotFields>
  <rowFields count="1">
    <field x="7"/>
  </rowFields>
  <rowItems count="4">
    <i>
      <x/>
    </i>
    <i>
      <x v="1"/>
    </i>
    <i>
      <x v="2"/>
    </i>
    <i>
      <x v="3"/>
    </i>
  </rowItems>
  <colItems count="1">
    <i/>
  </colItems>
  <pageFields count="2">
    <pageField fld="1" item="0" hier="-1"/>
    <pageField fld="6" item="3" hier="-1"/>
  </pageFields>
  <dataFields count="1">
    <dataField name="Suma de KGPositivo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42C201-1836-4E42-9D0B-F550F958C785}" name="TablaDinámica5" cacheId="0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outline="1" outlineData="1" multipleFieldFilters="0">
  <location ref="A4:B8" firstHeaderRow="1" firstDataRow="1" firstDataCol="1" rowPageCount="2" colPageCount="1"/>
  <pivotFields count="9">
    <pivotField numFmtId="14" showAll="0" defaultSubtotal="0"/>
    <pivotField axis="axisPage" showAll="0" defaultSubtotal="0">
      <items count="3">
        <item x="1"/>
        <item x="2"/>
        <item x="0"/>
      </items>
    </pivotField>
    <pivotField showAll="0" defaultSubtotal="0"/>
    <pivotField showAll="0" defaultSubtotal="0"/>
    <pivotField showAll="0" defaultSubtotal="0"/>
    <pivotField showAll="0" defaultSubtotal="0"/>
    <pivotField axis="axisPage" showAll="0" defaultSubtotal="0">
      <items count="5">
        <item x="1"/>
        <item x="0"/>
        <item x="2"/>
        <item x="3"/>
        <item x="4"/>
      </items>
    </pivotField>
    <pivotField axis="axisRow" showAll="0" defaultSubtotal="0">
      <items count="4">
        <item x="0"/>
        <item x="1"/>
        <item x="2"/>
        <item x="3"/>
      </items>
    </pivotField>
    <pivotField dataField="1" subtotalTop="0" dragToRow="0" dragToCol="0" dragToPage="0" showAll="0" defaultSubtotal="0"/>
  </pivotFields>
  <rowFields count="1">
    <field x="7"/>
  </rowFields>
  <rowItems count="4">
    <i>
      <x/>
    </i>
    <i>
      <x v="1"/>
    </i>
    <i>
      <x v="2"/>
    </i>
    <i>
      <x v="3"/>
    </i>
  </rowItems>
  <colItems count="1">
    <i/>
  </colItems>
  <pageFields count="2">
    <pageField fld="1" item="0" hier="-1"/>
    <pageField fld="6" item="1" hier="-1"/>
  </pageFields>
  <dataFields count="1">
    <dataField name="Suma de KGPositivo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4FA53A-C74A-4EA3-9D83-6416AD2B6C87}" name="TablaDinámica7" cacheId="0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compact="0" compactData="0" multipleFieldFilters="0">
  <location ref="G4:I15" firstHeaderRow="1" firstDataRow="1" firstDataCol="2" rowPageCount="2" colPageCount="1"/>
  <pivotFields count="9">
    <pivotField compact="0" numFmtId="14" outline="0" showAll="0" defaultSubtotal="0"/>
    <pivotField axis="axisPage" compact="0" outline="0" showAll="0" defaultSubtotal="0">
      <items count="3">
        <item x="1"/>
        <item x="2"/>
        <item x="0"/>
      </items>
    </pivotField>
    <pivotField compact="0" outline="0" showAll="0" defaultSubtotal="0"/>
    <pivotField compact="0" outline="0" showAll="0" defaultSubtotal="0"/>
    <pivotField axis="axisRow" compact="0" outline="0" showAll="0" defaultSubtotal="0">
      <items count="16">
        <item x="6"/>
        <item x="2"/>
        <item x="9"/>
        <item x="11"/>
        <item x="15"/>
        <item x="7"/>
        <item x="14"/>
        <item x="5"/>
        <item x="0"/>
        <item x="1"/>
        <item x="3"/>
        <item x="13"/>
        <item x="8"/>
        <item x="12"/>
        <item x="4"/>
        <item x="10"/>
      </items>
    </pivotField>
    <pivotField compact="0" outline="0" showAll="0" defaultSubtotal="0"/>
    <pivotField axis="axisPage" compact="0" outline="0" showAll="0" defaultSubtotal="0">
      <items count="5">
        <item x="1"/>
        <item x="0"/>
        <item x="2"/>
        <item x="3"/>
        <item x="4"/>
      </items>
    </pivotField>
    <pivotField axis="axisRow" compact="0" outline="0" showAll="0" defaultSubtotal="0">
      <items count="4">
        <item x="0"/>
        <item x="1"/>
        <item x="2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dragToRow="0" dragToCol="0" dragToPage="0" showAll="0" defaultSubtotal="0"/>
  </pivotFields>
  <rowFields count="2">
    <field x="7"/>
    <field x="4"/>
  </rowFields>
  <rowItems count="11">
    <i>
      <x/>
      <x v="8"/>
    </i>
    <i r="1">
      <x v="10"/>
    </i>
    <i r="1">
      <x v="14"/>
    </i>
    <i>
      <x v="1"/>
      <x v="8"/>
    </i>
    <i r="1">
      <x v="10"/>
    </i>
    <i r="1">
      <x v="14"/>
    </i>
    <i>
      <x v="2"/>
      <x v="8"/>
    </i>
    <i r="1">
      <x v="10"/>
    </i>
    <i r="1">
      <x v="14"/>
    </i>
    <i>
      <x v="3"/>
      <x v="10"/>
    </i>
    <i r="1">
      <x v="14"/>
    </i>
  </rowItems>
  <colItems count="1">
    <i/>
  </colItems>
  <pageFields count="2">
    <pageField fld="1" item="2" hier="-1"/>
    <pageField fld="6" item="1" hier="-1"/>
  </pageFields>
  <dataFields count="1">
    <dataField name="Suma de KGPositivo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356608-761E-4574-93C6-E4812BB751D2}" name="TablaDinámica6" cacheId="0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outline="1" outlineData="1" multipleFieldFilters="0">
  <location ref="D4:E8" firstHeaderRow="1" firstDataRow="1" firstDataCol="1" rowPageCount="2" colPageCount="1"/>
  <pivotFields count="9">
    <pivotField numFmtId="14" showAll="0" defaultSubtotal="0"/>
    <pivotField axis="axisPage" showAll="0" defaultSubtotal="0">
      <items count="3">
        <item x="1"/>
        <item x="2"/>
        <item x="0"/>
      </items>
    </pivotField>
    <pivotField showAll="0" defaultSubtotal="0"/>
    <pivotField showAll="0" defaultSubtotal="0"/>
    <pivotField showAll="0" defaultSubtotal="0"/>
    <pivotField dataField="1" showAll="0" defaultSubtotal="0"/>
    <pivotField axis="axisPage" showAll="0" defaultSubtotal="0">
      <items count="5">
        <item x="1"/>
        <item x="0"/>
        <item x="2"/>
        <item x="3"/>
        <item x="4"/>
      </items>
    </pivotField>
    <pivotField axis="axisRow" showAll="0" defaultSubtotal="0">
      <items count="4">
        <item x="0"/>
        <item x="1"/>
        <item x="2"/>
        <item x="3"/>
      </items>
    </pivotField>
    <pivotField subtotalTop="0" dragToRow="0" dragToCol="0" dragToPage="0" showAll="0" defaultSubtotal="0"/>
  </pivotFields>
  <rowFields count="1">
    <field x="7"/>
  </rowFields>
  <rowItems count="4">
    <i>
      <x/>
    </i>
    <i>
      <x v="1"/>
    </i>
    <i>
      <x v="2"/>
    </i>
    <i>
      <x v="3"/>
    </i>
  </rowItems>
  <colItems count="1">
    <i/>
  </colItems>
  <pageFields count="2">
    <pageField fld="1" item="1" hier="-1"/>
    <pageField fld="6" item="1" hier="-1"/>
  </pageFields>
  <dataFields count="1">
    <dataField name="Suma de Kg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06F60C4-4406-4F1A-A355-F99809CF5DDD}" name="Bd" displayName="Bd" ref="A1:I489" totalsRowShown="0" headerRowDxfId="5" headerRowBorderDxfId="4" tableBorderDxfId="3">
  <autoFilter ref="A1:I489" xr:uid="{E06F60C4-4406-4F1A-A355-F99809CF5DDD}"/>
  <tableColumns count="9">
    <tableColumn id="1" xr3:uid="{8E0DACB3-B8F4-48D3-A891-65CF0207FEDB}" name="Fe.contabilización" dataDxfId="2"/>
    <tableColumn id="2" xr3:uid="{CDC91C23-334D-4C5B-B9C0-575E8EE24293}" name="Clase de movimiento"/>
    <tableColumn id="3" xr3:uid="{CFD529FE-698B-4493-A6CD-5ECE3CDBD0F4}" name="Orden" dataDxfId="1"/>
    <tableColumn id="4" xr3:uid="{47626C8F-D12A-4F4D-A761-F79F006B7DDA}" name="Material"/>
    <tableColumn id="5" xr3:uid="{218B82E2-9AA6-4260-B536-C8B016EDACE6}" name="Descripción material"/>
    <tableColumn id="6" xr3:uid="{FFD73564-906D-44F9-BDDF-A381058F0694}" name="Kg" dataDxfId="0"/>
    <tableColumn id="7" xr3:uid="{801601BB-30E5-45E4-9594-597E9A8FD47B}" name="Proceso">
      <calculatedColumnFormula>VLOOKUP(C2,Cooispi!$A$2:$D$112,4,FALSE)</calculatedColumnFormula>
    </tableColumn>
    <tableColumn id="8" xr3:uid="{92772134-A7AC-4330-BA2D-3D089F514DDB}" name="Semana">
      <calculatedColumnFormula>WEEKNUM(A2)</calculatedColumnFormula>
    </tableColumn>
    <tableColumn id="9" xr3:uid="{568E2D3E-569D-439F-A3E5-D7D787F24F85}" name="Mes">
      <calculatedColumnFormula>TEXT(A2,"MMm")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6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9.xml"/><Relationship Id="rId2" Type="http://schemas.openxmlformats.org/officeDocument/2006/relationships/pivotTable" Target="../pivotTables/pivotTable8.xml"/><Relationship Id="rId1" Type="http://schemas.openxmlformats.org/officeDocument/2006/relationships/pivotTable" Target="../pivotTables/pivotTable7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2.xml"/><Relationship Id="rId2" Type="http://schemas.openxmlformats.org/officeDocument/2006/relationships/pivotTable" Target="../pivotTables/pivotTable11.xml"/><Relationship Id="rId1" Type="http://schemas.openxmlformats.org/officeDocument/2006/relationships/pivotTable" Target="../pivotTables/pivotTable10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5.xml"/><Relationship Id="rId2" Type="http://schemas.openxmlformats.org/officeDocument/2006/relationships/pivotTable" Target="../pivotTables/pivotTable14.xml"/><Relationship Id="rId1" Type="http://schemas.openxmlformats.org/officeDocument/2006/relationships/pivotTable" Target="../pivotTables/pivotTable1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8.xml"/><Relationship Id="rId2" Type="http://schemas.openxmlformats.org/officeDocument/2006/relationships/pivotTable" Target="../pivotTables/pivotTable17.xml"/><Relationship Id="rId1" Type="http://schemas.openxmlformats.org/officeDocument/2006/relationships/pivotTable" Target="../pivotTables/pivotTable1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62912-BE9F-464A-8999-686ED7FF3E0B}">
  <dimension ref="A1:I24"/>
  <sheetViews>
    <sheetView tabSelected="1" workbookViewId="0"/>
  </sheetViews>
  <sheetFormatPr baseColWidth="10" defaultRowHeight="12.5" x14ac:dyDescent="0.25"/>
  <cols>
    <col min="1" max="1" width="17.453125" bestFit="1" customWidth="1"/>
    <col min="2" max="2" width="18.54296875" bestFit="1" customWidth="1"/>
    <col min="3" max="3" width="3.7265625" customWidth="1"/>
    <col min="4" max="4" width="17.453125" bestFit="1" customWidth="1"/>
    <col min="5" max="5" width="11.1796875" bestFit="1" customWidth="1"/>
    <col min="6" max="6" width="4.54296875" customWidth="1"/>
    <col min="7" max="7" width="17.453125" bestFit="1" customWidth="1"/>
    <col min="8" max="8" width="25.1796875" bestFit="1" customWidth="1"/>
    <col min="9" max="9" width="18.54296875" bestFit="1" customWidth="1"/>
  </cols>
  <sheetData>
    <row r="1" spans="1:9" x14ac:dyDescent="0.25">
      <c r="A1" s="15" t="s">
        <v>39</v>
      </c>
      <c r="B1" t="s">
        <v>3</v>
      </c>
      <c r="D1" s="15" t="s">
        <v>39</v>
      </c>
      <c r="E1" t="s">
        <v>6</v>
      </c>
      <c r="G1" s="15" t="s">
        <v>39</v>
      </c>
      <c r="H1" t="s">
        <v>0</v>
      </c>
    </row>
    <row r="2" spans="1:9" x14ac:dyDescent="0.25">
      <c r="A2" s="15" t="s">
        <v>52</v>
      </c>
      <c r="B2" t="s">
        <v>48</v>
      </c>
      <c r="D2" s="15" t="s">
        <v>52</v>
      </c>
      <c r="E2" t="s">
        <v>48</v>
      </c>
      <c r="G2" s="15" t="s">
        <v>52</v>
      </c>
      <c r="H2" t="s">
        <v>48</v>
      </c>
    </row>
    <row r="4" spans="1:9" x14ac:dyDescent="0.25">
      <c r="A4" s="15" t="s">
        <v>53</v>
      </c>
      <c r="B4" t="s">
        <v>57</v>
      </c>
      <c r="D4" s="15" t="s">
        <v>53</v>
      </c>
      <c r="E4" t="s">
        <v>56</v>
      </c>
      <c r="G4" s="15" t="s">
        <v>55</v>
      </c>
      <c r="H4" s="15" t="s">
        <v>42</v>
      </c>
      <c r="I4" t="s">
        <v>57</v>
      </c>
    </row>
    <row r="5" spans="1:9" x14ac:dyDescent="0.25">
      <c r="A5" s="16">
        <v>40</v>
      </c>
      <c r="B5">
        <v>49018.6</v>
      </c>
      <c r="D5" s="16">
        <v>40</v>
      </c>
      <c r="E5">
        <v>60918.9</v>
      </c>
      <c r="G5">
        <v>40</v>
      </c>
      <c r="H5" t="s">
        <v>18</v>
      </c>
      <c r="I5" s="20">
        <v>4200.6000000000004</v>
      </c>
    </row>
    <row r="6" spans="1:9" x14ac:dyDescent="0.25">
      <c r="A6" s="16">
        <v>41</v>
      </c>
      <c r="B6">
        <v>60299.199999999997</v>
      </c>
      <c r="D6" s="16">
        <v>41</v>
      </c>
      <c r="E6">
        <v>74528.700000000012</v>
      </c>
      <c r="G6">
        <v>40</v>
      </c>
      <c r="H6" t="s">
        <v>2</v>
      </c>
      <c r="I6" s="20">
        <v>147.29999999999998</v>
      </c>
    </row>
    <row r="7" spans="1:9" x14ac:dyDescent="0.25">
      <c r="A7" s="16">
        <v>42</v>
      </c>
      <c r="B7">
        <v>50638.299999999996</v>
      </c>
      <c r="D7" s="16">
        <v>42</v>
      </c>
      <c r="E7">
        <v>62874.2</v>
      </c>
      <c r="G7">
        <v>40</v>
      </c>
      <c r="H7" t="s">
        <v>10</v>
      </c>
      <c r="I7" s="20">
        <v>2293.3000000000002</v>
      </c>
    </row>
    <row r="8" spans="1:9" x14ac:dyDescent="0.25">
      <c r="A8" s="16">
        <v>43</v>
      </c>
      <c r="B8">
        <v>17153.599999999999</v>
      </c>
      <c r="D8" s="16">
        <v>43</v>
      </c>
      <c r="E8">
        <v>21461.7</v>
      </c>
      <c r="G8">
        <v>40</v>
      </c>
      <c r="H8" t="s">
        <v>12</v>
      </c>
      <c r="I8" s="20">
        <v>3975.2999999999993</v>
      </c>
    </row>
    <row r="9" spans="1:9" x14ac:dyDescent="0.25">
      <c r="G9">
        <v>40</v>
      </c>
      <c r="H9" t="s">
        <v>25</v>
      </c>
      <c r="I9" s="20">
        <v>1367.7</v>
      </c>
    </row>
    <row r="10" spans="1:9" x14ac:dyDescent="0.25">
      <c r="G10">
        <v>41</v>
      </c>
      <c r="H10" t="s">
        <v>18</v>
      </c>
      <c r="I10" s="20">
        <v>4331.7999999999993</v>
      </c>
    </row>
    <row r="11" spans="1:9" x14ac:dyDescent="0.25">
      <c r="G11">
        <v>41</v>
      </c>
      <c r="H11" t="s">
        <v>2</v>
      </c>
      <c r="I11" s="20">
        <v>216</v>
      </c>
    </row>
    <row r="12" spans="1:9" x14ac:dyDescent="0.25">
      <c r="G12">
        <v>41</v>
      </c>
      <c r="H12" t="s">
        <v>10</v>
      </c>
      <c r="I12" s="20">
        <v>2026.5000000000002</v>
      </c>
    </row>
    <row r="13" spans="1:9" x14ac:dyDescent="0.25">
      <c r="G13">
        <v>41</v>
      </c>
      <c r="H13" t="s">
        <v>12</v>
      </c>
      <c r="I13" s="20">
        <v>5201.6000000000004</v>
      </c>
    </row>
    <row r="14" spans="1:9" x14ac:dyDescent="0.25">
      <c r="G14">
        <v>41</v>
      </c>
      <c r="H14" t="s">
        <v>25</v>
      </c>
      <c r="I14" s="20">
        <v>2509.1</v>
      </c>
    </row>
    <row r="15" spans="1:9" x14ac:dyDescent="0.25">
      <c r="G15">
        <v>42</v>
      </c>
      <c r="H15" t="s">
        <v>18</v>
      </c>
      <c r="I15" s="20">
        <v>3236.3</v>
      </c>
    </row>
    <row r="16" spans="1:9" x14ac:dyDescent="0.25">
      <c r="G16">
        <v>42</v>
      </c>
      <c r="H16" t="s">
        <v>2</v>
      </c>
      <c r="I16" s="20">
        <v>179.7</v>
      </c>
    </row>
    <row r="17" spans="7:9" x14ac:dyDescent="0.25">
      <c r="G17">
        <v>42</v>
      </c>
      <c r="H17" t="s">
        <v>10</v>
      </c>
      <c r="I17" s="20">
        <v>1867.8000000000002</v>
      </c>
    </row>
    <row r="18" spans="7:9" x14ac:dyDescent="0.25">
      <c r="G18">
        <v>42</v>
      </c>
      <c r="H18" t="s">
        <v>12</v>
      </c>
      <c r="I18" s="20">
        <v>4186.8999999999996</v>
      </c>
    </row>
    <row r="19" spans="7:9" x14ac:dyDescent="0.25">
      <c r="G19">
        <v>42</v>
      </c>
      <c r="H19" t="s">
        <v>25</v>
      </c>
      <c r="I19" s="20">
        <v>2578.4000000000005</v>
      </c>
    </row>
    <row r="20" spans="7:9" x14ac:dyDescent="0.25">
      <c r="G20">
        <v>43</v>
      </c>
      <c r="H20" t="s">
        <v>18</v>
      </c>
      <c r="I20" s="20">
        <v>561.5</v>
      </c>
    </row>
    <row r="21" spans="7:9" x14ac:dyDescent="0.25">
      <c r="G21">
        <v>43</v>
      </c>
      <c r="H21" t="s">
        <v>2</v>
      </c>
      <c r="I21" s="20">
        <v>79.400000000000006</v>
      </c>
    </row>
    <row r="22" spans="7:9" x14ac:dyDescent="0.25">
      <c r="G22">
        <v>43</v>
      </c>
      <c r="H22" t="s">
        <v>10</v>
      </c>
      <c r="I22" s="20">
        <v>724.6</v>
      </c>
    </row>
    <row r="23" spans="7:9" x14ac:dyDescent="0.25">
      <c r="G23">
        <v>43</v>
      </c>
      <c r="H23" t="s">
        <v>12</v>
      </c>
      <c r="I23" s="20">
        <v>1495.3</v>
      </c>
    </row>
    <row r="24" spans="7:9" x14ac:dyDescent="0.25">
      <c r="G24">
        <v>43</v>
      </c>
      <c r="H24" t="s">
        <v>25</v>
      </c>
      <c r="I24" s="20">
        <v>1447.4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1D24D-8DFB-42AF-85AE-17B993C27D11}">
  <dimension ref="A1:I8"/>
  <sheetViews>
    <sheetView workbookViewId="0"/>
  </sheetViews>
  <sheetFormatPr baseColWidth="10" defaultRowHeight="12.5" x14ac:dyDescent="0.25"/>
  <cols>
    <col min="1" max="1" width="17.453125" bestFit="1" customWidth="1"/>
    <col min="2" max="2" width="18.54296875" bestFit="1" customWidth="1"/>
    <col min="3" max="3" width="3.7265625" customWidth="1"/>
    <col min="4" max="4" width="17.453125" bestFit="1" customWidth="1"/>
    <col min="5" max="5" width="16.81640625" bestFit="1" customWidth="1"/>
    <col min="6" max="6" width="4.54296875" customWidth="1"/>
    <col min="7" max="7" width="17.453125" bestFit="1" customWidth="1"/>
    <col min="8" max="8" width="22.1796875" bestFit="1" customWidth="1"/>
    <col min="9" max="9" width="18.54296875" bestFit="1" customWidth="1"/>
  </cols>
  <sheetData>
    <row r="1" spans="1:9" x14ac:dyDescent="0.25">
      <c r="A1" s="15" t="s">
        <v>39</v>
      </c>
      <c r="B1" t="s">
        <v>3</v>
      </c>
      <c r="D1" s="15" t="s">
        <v>39</v>
      </c>
      <c r="E1" t="s">
        <v>6</v>
      </c>
      <c r="G1" s="15" t="s">
        <v>39</v>
      </c>
      <c r="H1" t="s">
        <v>0</v>
      </c>
    </row>
    <row r="2" spans="1:9" x14ac:dyDescent="0.25">
      <c r="A2" s="15" t="s">
        <v>52</v>
      </c>
      <c r="B2" t="s">
        <v>50</v>
      </c>
      <c r="D2" s="15" t="s">
        <v>52</v>
      </c>
      <c r="E2" t="s">
        <v>50</v>
      </c>
      <c r="G2" s="15" t="s">
        <v>52</v>
      </c>
      <c r="H2" t="s">
        <v>50</v>
      </c>
    </row>
    <row r="4" spans="1:9" x14ac:dyDescent="0.25">
      <c r="A4" s="15" t="s">
        <v>53</v>
      </c>
      <c r="B4" t="s">
        <v>57</v>
      </c>
      <c r="D4" s="15" t="s">
        <v>53</v>
      </c>
      <c r="E4" t="s">
        <v>56</v>
      </c>
      <c r="G4" s="15" t="s">
        <v>55</v>
      </c>
      <c r="H4" s="15" t="s">
        <v>42</v>
      </c>
      <c r="I4" t="s">
        <v>57</v>
      </c>
    </row>
    <row r="5" spans="1:9" x14ac:dyDescent="0.25">
      <c r="A5" s="16">
        <v>40</v>
      </c>
      <c r="B5">
        <v>35175</v>
      </c>
      <c r="D5" s="16">
        <v>40</v>
      </c>
      <c r="E5">
        <v>36592.300000000003</v>
      </c>
      <c r="G5">
        <v>40</v>
      </c>
      <c r="H5" t="s">
        <v>12</v>
      </c>
      <c r="I5">
        <v>1121.5999999999999</v>
      </c>
    </row>
    <row r="6" spans="1:9" x14ac:dyDescent="0.25">
      <c r="A6" s="16">
        <v>41</v>
      </c>
      <c r="B6">
        <v>34672.5</v>
      </c>
      <c r="D6" s="16">
        <v>41</v>
      </c>
      <c r="E6">
        <v>35873</v>
      </c>
      <c r="G6">
        <v>41</v>
      </c>
      <c r="H6" t="s">
        <v>12</v>
      </c>
      <c r="I6">
        <v>911.59999999999991</v>
      </c>
    </row>
    <row r="7" spans="1:9" x14ac:dyDescent="0.25">
      <c r="A7" s="16">
        <v>42</v>
      </c>
      <c r="B7">
        <v>29065.4</v>
      </c>
      <c r="D7" s="16">
        <v>42</v>
      </c>
      <c r="E7">
        <v>30325.5</v>
      </c>
      <c r="G7">
        <v>42</v>
      </c>
      <c r="H7" t="s">
        <v>12</v>
      </c>
      <c r="I7">
        <v>795.9</v>
      </c>
    </row>
    <row r="8" spans="1:9" x14ac:dyDescent="0.25">
      <c r="A8" s="16">
        <v>43</v>
      </c>
      <c r="B8">
        <v>10323.5</v>
      </c>
      <c r="D8" s="16">
        <v>43</v>
      </c>
      <c r="E8">
        <v>10703.3</v>
      </c>
      <c r="G8">
        <v>43</v>
      </c>
      <c r="H8" t="s">
        <v>12</v>
      </c>
      <c r="I8">
        <v>187.8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9CE8B-1A8D-4D34-85E1-07CA3823812D}">
  <dimension ref="A1:I15"/>
  <sheetViews>
    <sheetView workbookViewId="0"/>
  </sheetViews>
  <sheetFormatPr baseColWidth="10" defaultRowHeight="12.5" x14ac:dyDescent="0.25"/>
  <cols>
    <col min="1" max="1" width="17.453125" bestFit="1" customWidth="1"/>
    <col min="2" max="2" width="18.54296875" bestFit="1" customWidth="1"/>
    <col min="3" max="3" width="3.7265625" customWidth="1"/>
    <col min="4" max="4" width="17.453125" bestFit="1" customWidth="1"/>
    <col min="5" max="5" width="18.26953125" bestFit="1" customWidth="1"/>
    <col min="6" max="6" width="4.54296875" customWidth="1"/>
    <col min="7" max="7" width="17.453125" bestFit="1" customWidth="1"/>
    <col min="8" max="8" width="22.1796875" bestFit="1" customWidth="1"/>
    <col min="9" max="9" width="18.54296875" bestFit="1" customWidth="1"/>
  </cols>
  <sheetData>
    <row r="1" spans="1:9" x14ac:dyDescent="0.25">
      <c r="A1" s="15" t="s">
        <v>39</v>
      </c>
      <c r="B1" t="s">
        <v>3</v>
      </c>
      <c r="D1" s="15" t="s">
        <v>39</v>
      </c>
      <c r="E1" t="s">
        <v>6</v>
      </c>
      <c r="G1" s="15" t="s">
        <v>39</v>
      </c>
      <c r="H1" t="s">
        <v>0</v>
      </c>
    </row>
    <row r="2" spans="1:9" x14ac:dyDescent="0.25">
      <c r="A2" s="15" t="s">
        <v>52</v>
      </c>
      <c r="B2" t="s">
        <v>47</v>
      </c>
      <c r="D2" s="15" t="s">
        <v>52</v>
      </c>
      <c r="E2" t="s">
        <v>47</v>
      </c>
      <c r="G2" s="15" t="s">
        <v>52</v>
      </c>
      <c r="H2" t="s">
        <v>47</v>
      </c>
    </row>
    <row r="4" spans="1:9" x14ac:dyDescent="0.25">
      <c r="A4" s="15" t="s">
        <v>53</v>
      </c>
      <c r="B4" t="s">
        <v>57</v>
      </c>
      <c r="D4" s="15" t="s">
        <v>53</v>
      </c>
      <c r="E4" t="s">
        <v>56</v>
      </c>
      <c r="G4" s="15" t="s">
        <v>55</v>
      </c>
      <c r="H4" s="15" t="s">
        <v>42</v>
      </c>
      <c r="I4" t="s">
        <v>57</v>
      </c>
    </row>
    <row r="5" spans="1:9" x14ac:dyDescent="0.25">
      <c r="A5" s="16">
        <v>40</v>
      </c>
      <c r="B5">
        <v>9661.4</v>
      </c>
      <c r="D5" s="16">
        <v>40</v>
      </c>
      <c r="E5">
        <v>12096.2</v>
      </c>
      <c r="G5">
        <v>40</v>
      </c>
      <c r="H5" t="s">
        <v>2</v>
      </c>
      <c r="I5">
        <v>41</v>
      </c>
    </row>
    <row r="6" spans="1:9" x14ac:dyDescent="0.25">
      <c r="A6" s="16">
        <v>41</v>
      </c>
      <c r="B6">
        <v>10782.099999999999</v>
      </c>
      <c r="D6" s="16">
        <v>41</v>
      </c>
      <c r="E6">
        <v>13530</v>
      </c>
      <c r="G6">
        <v>40</v>
      </c>
      <c r="H6" t="s">
        <v>10</v>
      </c>
      <c r="I6">
        <v>780.19999999999993</v>
      </c>
    </row>
    <row r="7" spans="1:9" x14ac:dyDescent="0.25">
      <c r="A7" s="16">
        <v>42</v>
      </c>
      <c r="B7">
        <v>8952.1</v>
      </c>
      <c r="D7" s="16">
        <v>42</v>
      </c>
      <c r="E7">
        <v>11143.2</v>
      </c>
      <c r="G7">
        <v>40</v>
      </c>
      <c r="H7" t="s">
        <v>12</v>
      </c>
      <c r="I7">
        <v>1625.3999999999999</v>
      </c>
    </row>
    <row r="8" spans="1:9" x14ac:dyDescent="0.25">
      <c r="A8" s="16">
        <v>43</v>
      </c>
      <c r="B8">
        <v>3391.2</v>
      </c>
      <c r="D8" s="16">
        <v>43</v>
      </c>
      <c r="E8">
        <v>4212</v>
      </c>
      <c r="G8">
        <v>41</v>
      </c>
      <c r="H8" t="s">
        <v>2</v>
      </c>
      <c r="I8">
        <v>49.9</v>
      </c>
    </row>
    <row r="9" spans="1:9" x14ac:dyDescent="0.25">
      <c r="G9">
        <v>41</v>
      </c>
      <c r="H9" t="s">
        <v>10</v>
      </c>
      <c r="I9">
        <v>695.9</v>
      </c>
    </row>
    <row r="10" spans="1:9" x14ac:dyDescent="0.25">
      <c r="G10">
        <v>41</v>
      </c>
      <c r="H10" t="s">
        <v>12</v>
      </c>
      <c r="I10">
        <v>1965.3999999999999</v>
      </c>
    </row>
    <row r="11" spans="1:9" x14ac:dyDescent="0.25">
      <c r="G11">
        <v>42</v>
      </c>
      <c r="H11" t="s">
        <v>2</v>
      </c>
      <c r="I11">
        <v>31.099999999999998</v>
      </c>
    </row>
    <row r="12" spans="1:9" x14ac:dyDescent="0.25">
      <c r="G12">
        <v>42</v>
      </c>
      <c r="H12" t="s">
        <v>10</v>
      </c>
      <c r="I12">
        <v>608.5</v>
      </c>
    </row>
    <row r="13" spans="1:9" x14ac:dyDescent="0.25">
      <c r="G13">
        <v>42</v>
      </c>
      <c r="H13" t="s">
        <v>12</v>
      </c>
      <c r="I13">
        <v>1549.1</v>
      </c>
    </row>
    <row r="14" spans="1:9" x14ac:dyDescent="0.25">
      <c r="G14">
        <v>43</v>
      </c>
      <c r="H14" t="s">
        <v>10</v>
      </c>
      <c r="I14">
        <v>242.60000000000002</v>
      </c>
    </row>
    <row r="15" spans="1:9" x14ac:dyDescent="0.25">
      <c r="G15">
        <v>43</v>
      </c>
      <c r="H15" t="s">
        <v>12</v>
      </c>
      <c r="I15">
        <v>616.20000000000005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6D9AD-7A5C-4F42-BCE0-456395F4C177}">
  <dimension ref="A1:I8"/>
  <sheetViews>
    <sheetView workbookViewId="0"/>
  </sheetViews>
  <sheetFormatPr baseColWidth="10" defaultRowHeight="12.5" x14ac:dyDescent="0.25"/>
  <cols>
    <col min="1" max="1" width="17.453125" bestFit="1" customWidth="1"/>
    <col min="2" max="2" width="24.453125" bestFit="1" customWidth="1"/>
    <col min="3" max="3" width="3.7265625" customWidth="1"/>
    <col min="4" max="4" width="17.453125" bestFit="1" customWidth="1"/>
    <col min="5" max="5" width="24.453125" bestFit="1" customWidth="1"/>
    <col min="6" max="6" width="4.54296875" customWidth="1"/>
    <col min="7" max="7" width="17.453125" bestFit="1" customWidth="1"/>
    <col min="8" max="8" width="24.453125" bestFit="1" customWidth="1"/>
    <col min="9" max="9" width="18.54296875" bestFit="1" customWidth="1"/>
  </cols>
  <sheetData>
    <row r="1" spans="1:9" x14ac:dyDescent="0.25">
      <c r="A1" s="15" t="s">
        <v>39</v>
      </c>
      <c r="B1" t="s">
        <v>3</v>
      </c>
      <c r="D1" s="15" t="s">
        <v>39</v>
      </c>
      <c r="E1" t="s">
        <v>6</v>
      </c>
      <c r="G1" s="15" t="s">
        <v>39</v>
      </c>
      <c r="H1" t="s">
        <v>0</v>
      </c>
    </row>
    <row r="2" spans="1:9" x14ac:dyDescent="0.25">
      <c r="A2" s="15" t="s">
        <v>52</v>
      </c>
      <c r="B2" t="s">
        <v>46</v>
      </c>
      <c r="D2" s="15" t="s">
        <v>52</v>
      </c>
      <c r="E2" t="s">
        <v>46</v>
      </c>
      <c r="G2" s="15" t="s">
        <v>52</v>
      </c>
      <c r="H2" t="s">
        <v>46</v>
      </c>
    </row>
    <row r="4" spans="1:9" x14ac:dyDescent="0.25">
      <c r="A4" s="15" t="s">
        <v>53</v>
      </c>
      <c r="B4" t="s">
        <v>57</v>
      </c>
      <c r="D4" s="15" t="s">
        <v>53</v>
      </c>
      <c r="E4" t="s">
        <v>56</v>
      </c>
      <c r="G4" s="15" t="s">
        <v>55</v>
      </c>
      <c r="H4" s="15" t="s">
        <v>42</v>
      </c>
      <c r="I4" t="s">
        <v>57</v>
      </c>
    </row>
    <row r="5" spans="1:9" x14ac:dyDescent="0.25">
      <c r="A5" s="16">
        <v>40</v>
      </c>
      <c r="B5">
        <v>7187.5</v>
      </c>
      <c r="D5" s="16">
        <v>40</v>
      </c>
      <c r="E5">
        <v>7274</v>
      </c>
    </row>
    <row r="6" spans="1:9" x14ac:dyDescent="0.25">
      <c r="A6" s="16">
        <v>41</v>
      </c>
      <c r="B6">
        <v>8163.9</v>
      </c>
      <c r="D6" s="16">
        <v>41</v>
      </c>
      <c r="E6">
        <v>8230</v>
      </c>
    </row>
    <row r="7" spans="1:9" x14ac:dyDescent="0.25">
      <c r="A7" s="16">
        <v>42</v>
      </c>
      <c r="B7">
        <v>8292.7999999999993</v>
      </c>
      <c r="D7" s="16">
        <v>42</v>
      </c>
      <c r="E7">
        <v>8428</v>
      </c>
    </row>
    <row r="8" spans="1:9" x14ac:dyDescent="0.25">
      <c r="A8" s="16">
        <v>43</v>
      </c>
      <c r="B8">
        <v>2691.6</v>
      </c>
      <c r="D8" s="16">
        <v>43</v>
      </c>
      <c r="E8">
        <v>2717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3B3DB1-743A-40A3-B79B-87DCFF137DF9}">
  <dimension ref="A1:I8"/>
  <sheetViews>
    <sheetView workbookViewId="0"/>
  </sheetViews>
  <sheetFormatPr baseColWidth="10" defaultRowHeight="12.5" x14ac:dyDescent="0.25"/>
  <cols>
    <col min="1" max="1" width="17.453125" bestFit="1" customWidth="1"/>
    <col min="2" max="2" width="18.54296875" bestFit="1" customWidth="1"/>
    <col min="3" max="3" width="3.7265625" customWidth="1"/>
    <col min="4" max="4" width="17.453125" bestFit="1" customWidth="1"/>
    <col min="5" max="5" width="16.81640625" bestFit="1" customWidth="1"/>
    <col min="6" max="6" width="4.54296875" customWidth="1"/>
    <col min="7" max="7" width="17.453125" bestFit="1" customWidth="1"/>
    <col min="8" max="8" width="20.7265625" bestFit="1" customWidth="1"/>
    <col min="9" max="9" width="18.54296875" bestFit="1" customWidth="1"/>
  </cols>
  <sheetData>
    <row r="1" spans="1:9" x14ac:dyDescent="0.25">
      <c r="A1" s="15" t="s">
        <v>39</v>
      </c>
      <c r="B1" t="s">
        <v>3</v>
      </c>
      <c r="D1" s="15" t="s">
        <v>39</v>
      </c>
      <c r="E1" t="s">
        <v>6</v>
      </c>
      <c r="G1" s="15" t="s">
        <v>39</v>
      </c>
      <c r="H1" t="s">
        <v>0</v>
      </c>
    </row>
    <row r="2" spans="1:9" x14ac:dyDescent="0.25">
      <c r="A2" s="15" t="s">
        <v>52</v>
      </c>
      <c r="B2" t="s">
        <v>49</v>
      </c>
      <c r="D2" s="15" t="s">
        <v>52</v>
      </c>
      <c r="E2" t="s">
        <v>50</v>
      </c>
      <c r="G2" s="15" t="s">
        <v>52</v>
      </c>
      <c r="H2" t="s">
        <v>49</v>
      </c>
    </row>
    <row r="4" spans="1:9" x14ac:dyDescent="0.25">
      <c r="A4" s="15" t="s">
        <v>53</v>
      </c>
      <c r="B4" t="s">
        <v>57</v>
      </c>
      <c r="D4" s="15" t="s">
        <v>53</v>
      </c>
      <c r="E4" t="s">
        <v>56</v>
      </c>
      <c r="G4" s="15" t="s">
        <v>55</v>
      </c>
      <c r="H4" s="15" t="s">
        <v>42</v>
      </c>
      <c r="I4" t="s">
        <v>57</v>
      </c>
    </row>
    <row r="5" spans="1:9" x14ac:dyDescent="0.25">
      <c r="A5" s="16">
        <v>40</v>
      </c>
      <c r="B5" s="20">
        <v>786.5</v>
      </c>
      <c r="D5" s="16">
        <v>40</v>
      </c>
      <c r="E5" s="20">
        <v>36592.300000000003</v>
      </c>
      <c r="G5">
        <v>40</v>
      </c>
      <c r="H5" t="s">
        <v>10</v>
      </c>
      <c r="I5" s="20">
        <v>571.79999999999995</v>
      </c>
    </row>
    <row r="6" spans="1:9" x14ac:dyDescent="0.25">
      <c r="A6" s="16">
        <v>41</v>
      </c>
      <c r="B6" s="20">
        <v>1040.8000000000002</v>
      </c>
      <c r="D6" s="16">
        <v>41</v>
      </c>
      <c r="E6" s="20">
        <v>35873</v>
      </c>
      <c r="G6">
        <v>41</v>
      </c>
      <c r="H6" t="s">
        <v>10</v>
      </c>
      <c r="I6" s="20">
        <v>627</v>
      </c>
    </row>
    <row r="7" spans="1:9" x14ac:dyDescent="0.25">
      <c r="A7" s="16">
        <v>42</v>
      </c>
      <c r="B7" s="20">
        <v>1141.1999999999998</v>
      </c>
      <c r="D7" s="16">
        <v>42</v>
      </c>
      <c r="E7" s="20">
        <v>30325.5</v>
      </c>
      <c r="G7">
        <v>42</v>
      </c>
      <c r="H7" t="s">
        <v>10</v>
      </c>
      <c r="I7" s="20">
        <v>787.40000000000009</v>
      </c>
    </row>
    <row r="8" spans="1:9" x14ac:dyDescent="0.25">
      <c r="A8" s="16">
        <v>43</v>
      </c>
      <c r="B8" s="20">
        <v>645.6</v>
      </c>
      <c r="D8" s="16">
        <v>43</v>
      </c>
      <c r="E8" s="20">
        <v>10703.3</v>
      </c>
      <c r="G8">
        <v>43</v>
      </c>
      <c r="H8" t="s">
        <v>10</v>
      </c>
      <c r="I8" s="20">
        <v>368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B9FD5-3CB8-40A8-A9C7-C8464EA3A79E}">
  <dimension ref="A1:I9"/>
  <sheetViews>
    <sheetView workbookViewId="0"/>
  </sheetViews>
  <sheetFormatPr baseColWidth="10" defaultRowHeight="12.5" x14ac:dyDescent="0.25"/>
  <cols>
    <col min="1" max="1" width="17.453125" bestFit="1" customWidth="1"/>
    <col min="2" max="2" width="18.54296875" bestFit="1" customWidth="1"/>
    <col min="3" max="3" width="3.7265625" customWidth="1"/>
    <col min="4" max="4" width="17.453125" bestFit="1" customWidth="1"/>
    <col min="5" max="5" width="10.1796875" bestFit="1" customWidth="1"/>
    <col min="6" max="6" width="4.54296875" customWidth="1"/>
    <col min="7" max="8" width="25.1796875" bestFit="1" customWidth="1"/>
    <col min="9" max="9" width="18.54296875" bestFit="1" customWidth="1"/>
  </cols>
  <sheetData>
    <row r="1" spans="1:9" x14ac:dyDescent="0.25">
      <c r="A1" s="15" t="s">
        <v>39</v>
      </c>
      <c r="B1" t="s">
        <v>3</v>
      </c>
      <c r="D1" s="15" t="s">
        <v>39</v>
      </c>
      <c r="E1" t="s">
        <v>6</v>
      </c>
      <c r="G1" s="15" t="s">
        <v>39</v>
      </c>
      <c r="H1" t="s">
        <v>0</v>
      </c>
    </row>
    <row r="2" spans="1:9" x14ac:dyDescent="0.25">
      <c r="A2" s="15" t="s">
        <v>52</v>
      </c>
      <c r="B2" t="s">
        <v>48</v>
      </c>
      <c r="D2" s="15" t="s">
        <v>52</v>
      </c>
      <c r="E2" t="s">
        <v>48</v>
      </c>
      <c r="G2" s="15" t="s">
        <v>52</v>
      </c>
      <c r="H2" t="s">
        <v>48</v>
      </c>
    </row>
    <row r="4" spans="1:9" x14ac:dyDescent="0.25">
      <c r="A4" s="15" t="s">
        <v>53</v>
      </c>
      <c r="B4" t="s">
        <v>57</v>
      </c>
      <c r="D4" t="s">
        <v>56</v>
      </c>
      <c r="G4" s="15" t="s">
        <v>58</v>
      </c>
      <c r="H4" s="15" t="s">
        <v>42</v>
      </c>
      <c r="I4" t="s">
        <v>57</v>
      </c>
    </row>
    <row r="5" spans="1:9" x14ac:dyDescent="0.25">
      <c r="A5" s="16" t="s">
        <v>59</v>
      </c>
      <c r="B5">
        <v>177109.69999999998</v>
      </c>
      <c r="D5">
        <v>219783.5</v>
      </c>
      <c r="G5" t="s">
        <v>59</v>
      </c>
      <c r="H5" t="s">
        <v>18</v>
      </c>
      <c r="I5">
        <v>12330.199999999999</v>
      </c>
    </row>
    <row r="6" spans="1:9" x14ac:dyDescent="0.25">
      <c r="G6" t="s">
        <v>59</v>
      </c>
      <c r="H6" t="s">
        <v>2</v>
      </c>
      <c r="I6">
        <v>622.4</v>
      </c>
    </row>
    <row r="7" spans="1:9" x14ac:dyDescent="0.25">
      <c r="G7" t="s">
        <v>59</v>
      </c>
      <c r="H7" t="s">
        <v>10</v>
      </c>
      <c r="I7">
        <v>6912.2</v>
      </c>
    </row>
    <row r="8" spans="1:9" x14ac:dyDescent="0.25">
      <c r="G8" t="s">
        <v>59</v>
      </c>
      <c r="H8" t="s">
        <v>12</v>
      </c>
      <c r="I8">
        <v>14859.1</v>
      </c>
    </row>
    <row r="9" spans="1:9" x14ac:dyDescent="0.25">
      <c r="G9" t="s">
        <v>59</v>
      </c>
      <c r="H9" t="s">
        <v>25</v>
      </c>
      <c r="I9">
        <v>7902.6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89"/>
  <sheetViews>
    <sheetView workbookViewId="0"/>
  </sheetViews>
  <sheetFormatPr baseColWidth="10" defaultColWidth="8.7265625" defaultRowHeight="12.5" x14ac:dyDescent="0.25"/>
  <cols>
    <col min="1" max="1" width="20" bestFit="1" customWidth="1"/>
    <col min="2" max="2" width="20.6328125" customWidth="1"/>
    <col min="3" max="4" width="10" bestFit="1" customWidth="1"/>
    <col min="5" max="5" width="38" bestFit="1" customWidth="1"/>
    <col min="6" max="6" width="12" bestFit="1" customWidth="1"/>
    <col min="7" max="7" width="22.1796875" bestFit="1" customWidth="1"/>
    <col min="8" max="8" width="9.6328125" customWidth="1"/>
  </cols>
  <sheetData>
    <row r="1" spans="1:9" x14ac:dyDescent="0.25">
      <c r="A1" s="17" t="s">
        <v>38</v>
      </c>
      <c r="B1" s="18" t="s">
        <v>39</v>
      </c>
      <c r="C1" s="17" t="s">
        <v>40</v>
      </c>
      <c r="D1" s="17" t="s">
        <v>41</v>
      </c>
      <c r="E1" s="17" t="s">
        <v>42</v>
      </c>
      <c r="F1" s="19" t="s">
        <v>54</v>
      </c>
      <c r="G1" s="19" t="s">
        <v>52</v>
      </c>
      <c r="H1" s="19" t="s">
        <v>55</v>
      </c>
      <c r="I1" s="19" t="s">
        <v>58</v>
      </c>
    </row>
    <row r="2" spans="1:9" x14ac:dyDescent="0.25">
      <c r="A2" s="1">
        <v>45931</v>
      </c>
      <c r="B2" t="s">
        <v>0</v>
      </c>
      <c r="C2">
        <v>13047374</v>
      </c>
      <c r="D2" t="s">
        <v>1</v>
      </c>
      <c r="E2" t="s">
        <v>2</v>
      </c>
      <c r="F2" s="2">
        <v>-9.6</v>
      </c>
      <c r="G2" t="str">
        <f>VLOOKUP(C2,Cooispi!$A$2:$D$112,4,FALSE)</f>
        <v>Espaldilla Rejalada</v>
      </c>
      <c r="H2">
        <f>WEEKNUM(A2)</f>
        <v>40</v>
      </c>
      <c r="I2" t="str">
        <f>TEXT(A2,"MMm")</f>
        <v>oct</v>
      </c>
    </row>
    <row r="3" spans="1:9" x14ac:dyDescent="0.25">
      <c r="A3" s="1">
        <v>45931</v>
      </c>
      <c r="B3" t="s">
        <v>3</v>
      </c>
      <c r="C3">
        <v>13047374</v>
      </c>
      <c r="D3" t="s">
        <v>4</v>
      </c>
      <c r="E3" t="s">
        <v>5</v>
      </c>
      <c r="F3" s="2">
        <v>-3395.4</v>
      </c>
      <c r="G3" t="str">
        <f>VLOOKUP(C3,Cooispi!$A$2:$D$112,4,FALSE)</f>
        <v>Espaldilla Rejalada</v>
      </c>
      <c r="H3">
        <f t="shared" ref="H3:H66" si="0">WEEKNUM(A3)</f>
        <v>40</v>
      </c>
      <c r="I3" t="str">
        <f t="shared" ref="I3:I66" si="1">TEXT(A3,"MMm")</f>
        <v>oct</v>
      </c>
    </row>
    <row r="4" spans="1:9" x14ac:dyDescent="0.25">
      <c r="A4" s="1">
        <v>45931</v>
      </c>
      <c r="B4" t="s">
        <v>6</v>
      </c>
      <c r="C4">
        <v>13047374</v>
      </c>
      <c r="D4" t="s">
        <v>7</v>
      </c>
      <c r="E4" t="s">
        <v>8</v>
      </c>
      <c r="F4" s="2">
        <v>4244.1000000000004</v>
      </c>
      <c r="G4" t="str">
        <f>VLOOKUP(C4,Cooispi!$A$2:$D$112,4,FALSE)</f>
        <v>Espaldilla Rejalada</v>
      </c>
      <c r="H4">
        <f t="shared" si="0"/>
        <v>40</v>
      </c>
      <c r="I4" t="str">
        <f t="shared" si="1"/>
        <v>oct</v>
      </c>
    </row>
    <row r="5" spans="1:9" x14ac:dyDescent="0.25">
      <c r="A5" s="1">
        <v>45931</v>
      </c>
      <c r="B5" t="s">
        <v>6</v>
      </c>
      <c r="C5">
        <v>13047374</v>
      </c>
      <c r="D5" t="s">
        <v>7</v>
      </c>
      <c r="E5" t="s">
        <v>8</v>
      </c>
      <c r="F5" s="2">
        <v>13.7</v>
      </c>
      <c r="G5" t="str">
        <f>VLOOKUP(C5,Cooispi!$A$2:$D$112,4,FALSE)</f>
        <v>Espaldilla Rejalada</v>
      </c>
      <c r="H5">
        <f t="shared" si="0"/>
        <v>40</v>
      </c>
      <c r="I5" t="str">
        <f t="shared" si="1"/>
        <v>oct</v>
      </c>
    </row>
    <row r="6" spans="1:9" x14ac:dyDescent="0.25">
      <c r="A6" s="1">
        <v>45931</v>
      </c>
      <c r="B6" t="s">
        <v>0</v>
      </c>
      <c r="C6">
        <v>13047374</v>
      </c>
      <c r="D6" t="s">
        <v>9</v>
      </c>
      <c r="E6" t="s">
        <v>10</v>
      </c>
      <c r="F6" s="2">
        <v>-262.2</v>
      </c>
      <c r="G6" t="str">
        <f>VLOOKUP(C6,Cooispi!$A$2:$D$112,4,FALSE)</f>
        <v>Espaldilla Rejalada</v>
      </c>
      <c r="H6">
        <f t="shared" si="0"/>
        <v>40</v>
      </c>
      <c r="I6" t="str">
        <f t="shared" si="1"/>
        <v>oct</v>
      </c>
    </row>
    <row r="7" spans="1:9" x14ac:dyDescent="0.25">
      <c r="A7" s="1">
        <v>45931</v>
      </c>
      <c r="B7" t="s">
        <v>0</v>
      </c>
      <c r="C7">
        <v>13047374</v>
      </c>
      <c r="D7" t="s">
        <v>11</v>
      </c>
      <c r="E7" t="s">
        <v>12</v>
      </c>
      <c r="F7" s="2">
        <v>-576.9</v>
      </c>
      <c r="G7" t="str">
        <f>VLOOKUP(C7,Cooispi!$A$2:$D$112,4,FALSE)</f>
        <v>Espaldilla Rejalada</v>
      </c>
      <c r="H7">
        <f t="shared" si="0"/>
        <v>40</v>
      </c>
      <c r="I7" t="str">
        <f t="shared" si="1"/>
        <v>oct</v>
      </c>
    </row>
    <row r="8" spans="1:9" x14ac:dyDescent="0.25">
      <c r="A8" s="1">
        <v>45931</v>
      </c>
      <c r="B8" t="s">
        <v>3</v>
      </c>
      <c r="C8">
        <v>13047375</v>
      </c>
      <c r="D8" t="s">
        <v>13</v>
      </c>
      <c r="E8" t="s">
        <v>14</v>
      </c>
      <c r="F8" s="2">
        <v>-2946.9</v>
      </c>
      <c r="G8" t="str">
        <f>VLOOKUP(C8,Cooispi!$A$2:$D$112,4,FALSE)</f>
        <v>Cabeza de Lomo Rejalada</v>
      </c>
      <c r="H8">
        <f t="shared" si="0"/>
        <v>40</v>
      </c>
      <c r="I8" t="str">
        <f t="shared" si="1"/>
        <v>oct</v>
      </c>
    </row>
    <row r="9" spans="1:9" x14ac:dyDescent="0.25">
      <c r="A9" s="1">
        <v>45931</v>
      </c>
      <c r="B9" t="s">
        <v>6</v>
      </c>
      <c r="C9">
        <v>13047375</v>
      </c>
      <c r="D9" t="s">
        <v>15</v>
      </c>
      <c r="E9" t="s">
        <v>16</v>
      </c>
      <c r="F9" s="2">
        <v>2946.9</v>
      </c>
      <c r="G9" t="str">
        <f>VLOOKUP(C9,Cooispi!$A$2:$D$112,4,FALSE)</f>
        <v>Cabeza de Lomo Rejalada</v>
      </c>
      <c r="H9">
        <f t="shared" si="0"/>
        <v>40</v>
      </c>
      <c r="I9" t="str">
        <f t="shared" si="1"/>
        <v>oct</v>
      </c>
    </row>
    <row r="10" spans="1:9" x14ac:dyDescent="0.25">
      <c r="A10" s="1">
        <v>45931</v>
      </c>
      <c r="B10" t="s">
        <v>6</v>
      </c>
      <c r="C10">
        <v>13047375</v>
      </c>
      <c r="D10" t="s">
        <v>15</v>
      </c>
      <c r="E10" t="s">
        <v>16</v>
      </c>
      <c r="F10" s="2">
        <v>27.1</v>
      </c>
      <c r="G10" t="str">
        <f>VLOOKUP(C10,Cooispi!$A$2:$D$112,4,FALSE)</f>
        <v>Cabeza de Lomo Rejalada</v>
      </c>
      <c r="H10">
        <f t="shared" si="0"/>
        <v>40</v>
      </c>
      <c r="I10" t="str">
        <f t="shared" si="1"/>
        <v>oct</v>
      </c>
    </row>
    <row r="11" spans="1:9" x14ac:dyDescent="0.25">
      <c r="A11" s="1">
        <v>45931</v>
      </c>
      <c r="B11" t="s">
        <v>0</v>
      </c>
      <c r="C11">
        <v>13047384</v>
      </c>
      <c r="D11" t="s">
        <v>17</v>
      </c>
      <c r="E11" t="s">
        <v>18</v>
      </c>
      <c r="F11" s="2">
        <v>-291.5</v>
      </c>
      <c r="G11" t="str">
        <f>VLOOKUP(C11,Cooispi!$A$2:$D$112,4,FALSE)</f>
        <v>Milanesa</v>
      </c>
      <c r="H11">
        <f t="shared" si="0"/>
        <v>40</v>
      </c>
      <c r="I11" t="str">
        <f t="shared" si="1"/>
        <v>oct</v>
      </c>
    </row>
    <row r="12" spans="1:9" x14ac:dyDescent="0.25">
      <c r="A12" s="1">
        <v>45931</v>
      </c>
      <c r="B12" t="s">
        <v>3</v>
      </c>
      <c r="C12">
        <v>13047384</v>
      </c>
      <c r="D12" t="s">
        <v>19</v>
      </c>
      <c r="E12" t="s">
        <v>20</v>
      </c>
      <c r="F12" s="2">
        <v>-3050.8</v>
      </c>
      <c r="G12" t="str">
        <f>VLOOKUP(C12,Cooispi!$A$2:$D$112,4,FALSE)</f>
        <v>Milanesa</v>
      </c>
      <c r="H12">
        <f t="shared" si="0"/>
        <v>40</v>
      </c>
      <c r="I12" t="str">
        <f t="shared" si="1"/>
        <v>oct</v>
      </c>
    </row>
    <row r="13" spans="1:9" x14ac:dyDescent="0.25">
      <c r="A13" s="1">
        <v>45931</v>
      </c>
      <c r="B13" t="s">
        <v>6</v>
      </c>
      <c r="C13">
        <v>13047384</v>
      </c>
      <c r="D13" t="s">
        <v>21</v>
      </c>
      <c r="E13" t="s">
        <v>22</v>
      </c>
      <c r="F13" s="2">
        <v>2292.9</v>
      </c>
      <c r="G13" t="str">
        <f>VLOOKUP(C13,Cooispi!$A$2:$D$112,4,FALSE)</f>
        <v>Milanesa</v>
      </c>
      <c r="H13">
        <f t="shared" si="0"/>
        <v>40</v>
      </c>
      <c r="I13" t="str">
        <f t="shared" si="1"/>
        <v>oct</v>
      </c>
    </row>
    <row r="14" spans="1:9" x14ac:dyDescent="0.25">
      <c r="A14" s="1">
        <v>45931</v>
      </c>
      <c r="B14" t="s">
        <v>6</v>
      </c>
      <c r="C14">
        <v>13047384</v>
      </c>
      <c r="D14" t="s">
        <v>21</v>
      </c>
      <c r="E14" t="s">
        <v>22</v>
      </c>
      <c r="F14" s="2">
        <v>3.5</v>
      </c>
      <c r="G14" t="str">
        <f>VLOOKUP(C14,Cooispi!$A$2:$D$112,4,FALSE)</f>
        <v>Milanesa</v>
      </c>
      <c r="H14">
        <f t="shared" si="0"/>
        <v>40</v>
      </c>
      <c r="I14" t="str">
        <f t="shared" si="1"/>
        <v>oct</v>
      </c>
    </row>
    <row r="15" spans="1:9" x14ac:dyDescent="0.25">
      <c r="A15" s="1">
        <v>45931</v>
      </c>
      <c r="B15" t="s">
        <v>6</v>
      </c>
      <c r="C15">
        <v>13047384</v>
      </c>
      <c r="D15" t="s">
        <v>21</v>
      </c>
      <c r="E15" t="s">
        <v>22</v>
      </c>
      <c r="F15" s="2">
        <v>917.2</v>
      </c>
      <c r="G15" t="str">
        <f>VLOOKUP(C15,Cooispi!$A$2:$D$112,4,FALSE)</f>
        <v>Milanesa</v>
      </c>
      <c r="H15">
        <f t="shared" si="0"/>
        <v>40</v>
      </c>
      <c r="I15" t="str">
        <f t="shared" si="1"/>
        <v>oct</v>
      </c>
    </row>
    <row r="16" spans="1:9" x14ac:dyDescent="0.25">
      <c r="A16" s="1">
        <v>45931</v>
      </c>
      <c r="B16" t="s">
        <v>0</v>
      </c>
      <c r="C16">
        <v>13047384</v>
      </c>
      <c r="D16" t="s">
        <v>9</v>
      </c>
      <c r="E16" t="s">
        <v>10</v>
      </c>
      <c r="F16" s="3">
        <v>-203</v>
      </c>
      <c r="G16" t="str">
        <f>VLOOKUP(C16,Cooispi!$A$2:$D$112,4,FALSE)</f>
        <v>Milanesa</v>
      </c>
      <c r="H16">
        <f t="shared" si="0"/>
        <v>40</v>
      </c>
      <c r="I16" t="str">
        <f t="shared" si="1"/>
        <v>oct</v>
      </c>
    </row>
    <row r="17" spans="1:9" x14ac:dyDescent="0.25">
      <c r="A17" s="1">
        <v>45931</v>
      </c>
      <c r="B17" t="s">
        <v>0</v>
      </c>
      <c r="C17">
        <v>13047384</v>
      </c>
      <c r="D17" t="s">
        <v>11</v>
      </c>
      <c r="E17" t="s">
        <v>12</v>
      </c>
      <c r="F17" s="2">
        <v>-148.1</v>
      </c>
      <c r="G17" t="str">
        <f>VLOOKUP(C17,Cooispi!$A$2:$D$112,4,FALSE)</f>
        <v>Milanesa</v>
      </c>
      <c r="H17">
        <f t="shared" si="0"/>
        <v>40</v>
      </c>
      <c r="I17" t="str">
        <f t="shared" si="1"/>
        <v>oct</v>
      </c>
    </row>
    <row r="18" spans="1:9" x14ac:dyDescent="0.25">
      <c r="A18" s="1">
        <v>45931</v>
      </c>
      <c r="B18" t="s">
        <v>0</v>
      </c>
      <c r="C18">
        <v>13047385</v>
      </c>
      <c r="D18" t="s">
        <v>1</v>
      </c>
      <c r="E18" t="s">
        <v>2</v>
      </c>
      <c r="F18" s="2">
        <v>-45.1</v>
      </c>
      <c r="G18" t="str">
        <f>VLOOKUP(C18,Cooispi!$A$2:$D$112,4,FALSE)</f>
        <v>Milanesa</v>
      </c>
      <c r="H18">
        <f t="shared" si="0"/>
        <v>40</v>
      </c>
      <c r="I18" t="str">
        <f t="shared" si="1"/>
        <v>oct</v>
      </c>
    </row>
    <row r="19" spans="1:9" x14ac:dyDescent="0.25">
      <c r="A19" s="1">
        <v>45931</v>
      </c>
      <c r="B19" t="s">
        <v>0</v>
      </c>
      <c r="C19">
        <v>13047385</v>
      </c>
      <c r="D19" t="s">
        <v>17</v>
      </c>
      <c r="E19" t="s">
        <v>18</v>
      </c>
      <c r="F19" s="2">
        <v>-567.5</v>
      </c>
      <c r="G19" t="str">
        <f>VLOOKUP(C19,Cooispi!$A$2:$D$112,4,FALSE)</f>
        <v>Milanesa</v>
      </c>
      <c r="H19">
        <f t="shared" si="0"/>
        <v>40</v>
      </c>
      <c r="I19" t="str">
        <f t="shared" si="1"/>
        <v>oct</v>
      </c>
    </row>
    <row r="20" spans="1:9" x14ac:dyDescent="0.25">
      <c r="A20" s="1">
        <v>45931</v>
      </c>
      <c r="B20" t="s">
        <v>3</v>
      </c>
      <c r="C20">
        <v>13047385</v>
      </c>
      <c r="D20" t="s">
        <v>19</v>
      </c>
      <c r="E20" t="s">
        <v>20</v>
      </c>
      <c r="F20" s="2">
        <v>-11263.5</v>
      </c>
      <c r="G20" t="str">
        <f>VLOOKUP(C20,Cooispi!$A$2:$D$112,4,FALSE)</f>
        <v>Milanesa</v>
      </c>
      <c r="H20">
        <f t="shared" si="0"/>
        <v>40</v>
      </c>
      <c r="I20" t="str">
        <f t="shared" si="1"/>
        <v>oct</v>
      </c>
    </row>
    <row r="21" spans="1:9" x14ac:dyDescent="0.25">
      <c r="A21" s="1">
        <v>45931</v>
      </c>
      <c r="B21" t="s">
        <v>6</v>
      </c>
      <c r="C21">
        <v>13047385</v>
      </c>
      <c r="D21" t="s">
        <v>23</v>
      </c>
      <c r="E21" t="s">
        <v>22</v>
      </c>
      <c r="F21" s="2">
        <v>13614.2</v>
      </c>
      <c r="G21" t="str">
        <f>VLOOKUP(C21,Cooispi!$A$2:$D$112,4,FALSE)</f>
        <v>Milanesa</v>
      </c>
      <c r="H21">
        <f t="shared" si="0"/>
        <v>40</v>
      </c>
      <c r="I21" t="str">
        <f t="shared" si="1"/>
        <v>oct</v>
      </c>
    </row>
    <row r="22" spans="1:9" x14ac:dyDescent="0.25">
      <c r="A22" s="1">
        <v>45931</v>
      </c>
      <c r="B22" t="s">
        <v>6</v>
      </c>
      <c r="C22">
        <v>13047385</v>
      </c>
      <c r="D22" t="s">
        <v>23</v>
      </c>
      <c r="E22" t="s">
        <v>22</v>
      </c>
      <c r="F22" s="3">
        <v>808</v>
      </c>
      <c r="G22" t="str">
        <f>VLOOKUP(C22,Cooispi!$A$2:$D$112,4,FALSE)</f>
        <v>Milanesa</v>
      </c>
      <c r="H22">
        <f t="shared" si="0"/>
        <v>40</v>
      </c>
      <c r="I22" t="str">
        <f t="shared" si="1"/>
        <v>oct</v>
      </c>
    </row>
    <row r="23" spans="1:9" x14ac:dyDescent="0.25">
      <c r="A23" s="1">
        <v>45931</v>
      </c>
      <c r="B23" t="s">
        <v>0</v>
      </c>
      <c r="C23">
        <v>13047385</v>
      </c>
      <c r="D23" t="s">
        <v>9</v>
      </c>
      <c r="E23" t="s">
        <v>10</v>
      </c>
      <c r="F23" s="2">
        <v>-529.9</v>
      </c>
      <c r="G23" t="str">
        <f>VLOOKUP(C23,Cooispi!$A$2:$D$112,4,FALSE)</f>
        <v>Milanesa</v>
      </c>
      <c r="H23">
        <f t="shared" si="0"/>
        <v>40</v>
      </c>
      <c r="I23" t="str">
        <f t="shared" si="1"/>
        <v>oct</v>
      </c>
    </row>
    <row r="24" spans="1:9" x14ac:dyDescent="0.25">
      <c r="A24" s="1">
        <v>45931</v>
      </c>
      <c r="B24" t="s">
        <v>0</v>
      </c>
      <c r="C24">
        <v>13047385</v>
      </c>
      <c r="D24" t="s">
        <v>11</v>
      </c>
      <c r="E24" t="s">
        <v>12</v>
      </c>
      <c r="F24" s="3">
        <v>-1124</v>
      </c>
      <c r="G24" t="str">
        <f>VLOOKUP(C24,Cooispi!$A$2:$D$112,4,FALSE)</f>
        <v>Milanesa</v>
      </c>
      <c r="H24">
        <f t="shared" si="0"/>
        <v>40</v>
      </c>
      <c r="I24" t="str">
        <f t="shared" si="1"/>
        <v>oct</v>
      </c>
    </row>
    <row r="25" spans="1:9" x14ac:dyDescent="0.25">
      <c r="A25" s="1">
        <v>45931</v>
      </c>
      <c r="B25" t="s">
        <v>0</v>
      </c>
      <c r="C25">
        <v>13047385</v>
      </c>
      <c r="D25" t="s">
        <v>24</v>
      </c>
      <c r="E25" t="s">
        <v>25</v>
      </c>
      <c r="F25" s="2">
        <v>-640.29999999999995</v>
      </c>
      <c r="G25" t="str">
        <f>VLOOKUP(C25,Cooispi!$A$2:$D$112,4,FALSE)</f>
        <v>Milanesa</v>
      </c>
      <c r="H25">
        <f t="shared" si="0"/>
        <v>40</v>
      </c>
      <c r="I25" t="str">
        <f t="shared" si="1"/>
        <v>oct</v>
      </c>
    </row>
    <row r="26" spans="1:9" x14ac:dyDescent="0.25">
      <c r="A26" s="1">
        <v>45931</v>
      </c>
      <c r="B26" t="s">
        <v>6</v>
      </c>
      <c r="C26">
        <v>13047434</v>
      </c>
      <c r="D26" t="s">
        <v>26</v>
      </c>
      <c r="E26" t="s">
        <v>27</v>
      </c>
      <c r="F26" s="2">
        <v>924.4</v>
      </c>
      <c r="G26" t="str">
        <f>VLOOKUP(C26,Cooispi!$A$2:$D$112,4,FALSE)</f>
        <v>Milanesa taquera</v>
      </c>
      <c r="H26">
        <f t="shared" si="0"/>
        <v>40</v>
      </c>
      <c r="I26" t="str">
        <f t="shared" si="1"/>
        <v>oct</v>
      </c>
    </row>
    <row r="27" spans="1:9" x14ac:dyDescent="0.25">
      <c r="A27" s="1">
        <v>45931</v>
      </c>
      <c r="B27" t="s">
        <v>3</v>
      </c>
      <c r="C27">
        <v>13047434</v>
      </c>
      <c r="D27" t="s">
        <v>28</v>
      </c>
      <c r="E27" t="s">
        <v>29</v>
      </c>
      <c r="F27" s="2">
        <v>-924.4</v>
      </c>
      <c r="G27" t="str">
        <f>VLOOKUP(C27,Cooispi!$A$2:$D$112,4,FALSE)</f>
        <v>Milanesa taquera</v>
      </c>
      <c r="H27">
        <f t="shared" si="0"/>
        <v>40</v>
      </c>
      <c r="I27" t="str">
        <f t="shared" si="1"/>
        <v>oct</v>
      </c>
    </row>
    <row r="28" spans="1:9" x14ac:dyDescent="0.25">
      <c r="A28" s="1">
        <v>45931</v>
      </c>
      <c r="B28" t="s">
        <v>0</v>
      </c>
      <c r="C28">
        <v>13047760</v>
      </c>
      <c r="D28" t="s">
        <v>17</v>
      </c>
      <c r="E28" t="s">
        <v>18</v>
      </c>
      <c r="F28" s="2">
        <v>-119.2</v>
      </c>
      <c r="G28" t="str">
        <f>VLOOKUP(C28,Cooispi!$A$2:$D$112,4,FALSE)</f>
        <v>Milanesa</v>
      </c>
      <c r="H28">
        <f t="shared" si="0"/>
        <v>40</v>
      </c>
      <c r="I28" t="str">
        <f t="shared" si="1"/>
        <v>oct</v>
      </c>
    </row>
    <row r="29" spans="1:9" x14ac:dyDescent="0.25">
      <c r="A29" s="1">
        <v>45931</v>
      </c>
      <c r="B29" t="s">
        <v>3</v>
      </c>
      <c r="C29">
        <v>13047760</v>
      </c>
      <c r="D29" t="s">
        <v>19</v>
      </c>
      <c r="E29" t="s">
        <v>20</v>
      </c>
      <c r="F29" s="2">
        <v>-614.79999999999995</v>
      </c>
      <c r="G29" t="str">
        <f>VLOOKUP(C29,Cooispi!$A$2:$D$112,4,FALSE)</f>
        <v>Milanesa</v>
      </c>
      <c r="H29">
        <f t="shared" si="0"/>
        <v>40</v>
      </c>
      <c r="I29" t="str">
        <f t="shared" si="1"/>
        <v>oct</v>
      </c>
    </row>
    <row r="30" spans="1:9" x14ac:dyDescent="0.25">
      <c r="A30" s="1">
        <v>45931</v>
      </c>
      <c r="B30" t="s">
        <v>6</v>
      </c>
      <c r="C30">
        <v>13047760</v>
      </c>
      <c r="D30" t="s">
        <v>30</v>
      </c>
      <c r="E30" t="s">
        <v>22</v>
      </c>
      <c r="F30" s="2">
        <v>796.6</v>
      </c>
      <c r="G30" t="str">
        <f>VLOOKUP(C30,Cooispi!$A$2:$D$112,4,FALSE)</f>
        <v>Milanesa</v>
      </c>
      <c r="H30">
        <f t="shared" si="0"/>
        <v>40</v>
      </c>
      <c r="I30" t="str">
        <f t="shared" si="1"/>
        <v>oct</v>
      </c>
    </row>
    <row r="31" spans="1:9" x14ac:dyDescent="0.25">
      <c r="A31" s="1">
        <v>45931</v>
      </c>
      <c r="B31" t="s">
        <v>6</v>
      </c>
      <c r="C31">
        <v>13047760</v>
      </c>
      <c r="D31" t="s">
        <v>30</v>
      </c>
      <c r="E31" t="s">
        <v>22</v>
      </c>
      <c r="F31" s="2">
        <v>8.4</v>
      </c>
      <c r="G31" t="str">
        <f>VLOOKUP(C31,Cooispi!$A$2:$D$112,4,FALSE)</f>
        <v>Milanesa</v>
      </c>
      <c r="H31">
        <f t="shared" si="0"/>
        <v>40</v>
      </c>
      <c r="I31" t="str">
        <f t="shared" si="1"/>
        <v>oct</v>
      </c>
    </row>
    <row r="32" spans="1:9" x14ac:dyDescent="0.25">
      <c r="A32" s="1">
        <v>45931</v>
      </c>
      <c r="B32" t="s">
        <v>6</v>
      </c>
      <c r="C32">
        <v>13047760</v>
      </c>
      <c r="D32" t="s">
        <v>31</v>
      </c>
      <c r="E32" t="s">
        <v>27</v>
      </c>
      <c r="F32" s="2">
        <v>171.2</v>
      </c>
      <c r="G32" t="str">
        <f>VLOOKUP(C32,Cooispi!$A$2:$D$112,4,FALSE)</f>
        <v>Milanesa</v>
      </c>
      <c r="H32">
        <f t="shared" si="0"/>
        <v>40</v>
      </c>
      <c r="I32" t="str">
        <f t="shared" si="1"/>
        <v>oct</v>
      </c>
    </row>
    <row r="33" spans="1:9" x14ac:dyDescent="0.25">
      <c r="A33" s="1">
        <v>45931</v>
      </c>
      <c r="B33" t="s">
        <v>0</v>
      </c>
      <c r="C33">
        <v>13047760</v>
      </c>
      <c r="D33" t="s">
        <v>11</v>
      </c>
      <c r="E33" t="s">
        <v>12</v>
      </c>
      <c r="F33" s="2">
        <v>-121.9</v>
      </c>
      <c r="G33" t="str">
        <f>VLOOKUP(C33,Cooispi!$A$2:$D$112,4,FALSE)</f>
        <v>Milanesa</v>
      </c>
      <c r="H33">
        <f t="shared" si="0"/>
        <v>40</v>
      </c>
      <c r="I33" t="str">
        <f t="shared" si="1"/>
        <v>oct</v>
      </c>
    </row>
    <row r="34" spans="1:9" x14ac:dyDescent="0.25">
      <c r="A34" s="1">
        <v>45931</v>
      </c>
      <c r="B34" t="s">
        <v>0</v>
      </c>
      <c r="C34">
        <v>13047760</v>
      </c>
      <c r="D34" t="s">
        <v>24</v>
      </c>
      <c r="E34" t="s">
        <v>25</v>
      </c>
      <c r="F34" s="2">
        <v>-59.9</v>
      </c>
      <c r="G34" t="str">
        <f>VLOOKUP(C34,Cooispi!$A$2:$D$112,4,FALSE)</f>
        <v>Milanesa</v>
      </c>
      <c r="H34">
        <f t="shared" si="0"/>
        <v>40</v>
      </c>
      <c r="I34" t="str">
        <f t="shared" si="1"/>
        <v>oct</v>
      </c>
    </row>
    <row r="35" spans="1:9" x14ac:dyDescent="0.25">
      <c r="A35" s="1">
        <v>45931</v>
      </c>
      <c r="B35" t="s">
        <v>0</v>
      </c>
      <c r="C35">
        <v>13047773</v>
      </c>
      <c r="D35" t="s">
        <v>9</v>
      </c>
      <c r="E35" t="s">
        <v>10</v>
      </c>
      <c r="F35" s="2">
        <v>-79.3</v>
      </c>
      <c r="G35" t="str">
        <f>VLOOKUP(C35,Cooispi!$A$2:$D$112,4,FALSE)</f>
        <v>MP Arrachera</v>
      </c>
      <c r="H35">
        <f t="shared" si="0"/>
        <v>40</v>
      </c>
      <c r="I35" t="str">
        <f t="shared" si="1"/>
        <v>oct</v>
      </c>
    </row>
    <row r="36" spans="1:9" x14ac:dyDescent="0.25">
      <c r="A36" s="1">
        <v>45931</v>
      </c>
      <c r="B36" t="s">
        <v>6</v>
      </c>
      <c r="C36">
        <v>13047773</v>
      </c>
      <c r="D36" t="s">
        <v>32</v>
      </c>
      <c r="E36" t="s">
        <v>33</v>
      </c>
      <c r="F36" s="2">
        <v>461.3</v>
      </c>
      <c r="G36" t="str">
        <f>VLOOKUP(C36,Cooispi!$A$2:$D$112,4,FALSE)</f>
        <v>MP Arrachera</v>
      </c>
      <c r="H36">
        <f t="shared" si="0"/>
        <v>40</v>
      </c>
      <c r="I36" t="str">
        <f t="shared" si="1"/>
        <v>oct</v>
      </c>
    </row>
    <row r="37" spans="1:9" x14ac:dyDescent="0.25">
      <c r="A37" s="1">
        <v>45931</v>
      </c>
      <c r="B37" t="s">
        <v>3</v>
      </c>
      <c r="C37">
        <v>13047773</v>
      </c>
      <c r="D37" t="s">
        <v>34</v>
      </c>
      <c r="E37" t="s">
        <v>35</v>
      </c>
      <c r="F37" s="3">
        <v>-382</v>
      </c>
      <c r="G37" t="str">
        <f>VLOOKUP(C37,Cooispi!$A$2:$D$112,4,FALSE)</f>
        <v>MP Arrachera</v>
      </c>
      <c r="H37">
        <f t="shared" si="0"/>
        <v>40</v>
      </c>
      <c r="I37" t="str">
        <f t="shared" si="1"/>
        <v>oct</v>
      </c>
    </row>
    <row r="38" spans="1:9" x14ac:dyDescent="0.25">
      <c r="A38" s="1">
        <v>45931</v>
      </c>
      <c r="B38" t="s">
        <v>6</v>
      </c>
      <c r="C38">
        <v>13048098</v>
      </c>
      <c r="D38" t="s">
        <v>31</v>
      </c>
      <c r="E38" t="s">
        <v>27</v>
      </c>
      <c r="F38" s="3">
        <v>7225</v>
      </c>
      <c r="G38" t="str">
        <f>VLOOKUP(C38,Cooispi!$A$2:$D$112,4,FALSE)</f>
        <v>Milanesa taquera</v>
      </c>
      <c r="H38">
        <f t="shared" si="0"/>
        <v>40</v>
      </c>
      <c r="I38" t="str">
        <f t="shared" si="1"/>
        <v>oct</v>
      </c>
    </row>
    <row r="39" spans="1:9" x14ac:dyDescent="0.25">
      <c r="A39" s="1">
        <v>45931</v>
      </c>
      <c r="B39" t="s">
        <v>3</v>
      </c>
      <c r="C39">
        <v>13048098</v>
      </c>
      <c r="D39" t="s">
        <v>28</v>
      </c>
      <c r="E39" t="s">
        <v>29</v>
      </c>
      <c r="F39" s="2">
        <v>-6970.6</v>
      </c>
      <c r="G39" t="str">
        <f>VLOOKUP(C39,Cooispi!$A$2:$D$112,4,FALSE)</f>
        <v>Milanesa taquera</v>
      </c>
      <c r="H39">
        <f t="shared" si="0"/>
        <v>40</v>
      </c>
      <c r="I39" t="str">
        <f t="shared" si="1"/>
        <v>oct</v>
      </c>
    </row>
    <row r="40" spans="1:9" x14ac:dyDescent="0.25">
      <c r="A40" s="1">
        <v>45931</v>
      </c>
      <c r="B40" t="s">
        <v>0</v>
      </c>
      <c r="C40">
        <v>13048098</v>
      </c>
      <c r="D40" t="s">
        <v>11</v>
      </c>
      <c r="E40" t="s">
        <v>12</v>
      </c>
      <c r="F40" s="2">
        <v>-254.4</v>
      </c>
      <c r="G40" t="str">
        <f>VLOOKUP(C40,Cooispi!$A$2:$D$112,4,FALSE)</f>
        <v>Milanesa taquera</v>
      </c>
      <c r="H40">
        <f t="shared" si="0"/>
        <v>40</v>
      </c>
      <c r="I40" t="str">
        <f t="shared" si="1"/>
        <v>oct</v>
      </c>
    </row>
    <row r="41" spans="1:9" x14ac:dyDescent="0.25">
      <c r="A41" s="1">
        <v>45931</v>
      </c>
      <c r="B41" t="s">
        <v>0</v>
      </c>
      <c r="C41">
        <v>13048123</v>
      </c>
      <c r="D41" t="s">
        <v>9</v>
      </c>
      <c r="E41" t="s">
        <v>10</v>
      </c>
      <c r="F41" s="2">
        <v>-163.9</v>
      </c>
      <c r="G41" t="str">
        <f>VLOOKUP(C41,Cooispi!$A$2:$D$112,4,FALSE)</f>
        <v>MP Arrachera</v>
      </c>
      <c r="H41">
        <f t="shared" si="0"/>
        <v>40</v>
      </c>
      <c r="I41" t="str">
        <f t="shared" si="1"/>
        <v>oct</v>
      </c>
    </row>
    <row r="42" spans="1:9" x14ac:dyDescent="0.25">
      <c r="A42" s="1">
        <v>45931</v>
      </c>
      <c r="B42" t="s">
        <v>6</v>
      </c>
      <c r="C42">
        <v>13048123</v>
      </c>
      <c r="D42" t="s">
        <v>32</v>
      </c>
      <c r="E42" t="s">
        <v>33</v>
      </c>
      <c r="F42" s="2">
        <v>45.2</v>
      </c>
      <c r="G42" t="str">
        <f>VLOOKUP(C42,Cooispi!$A$2:$D$112,4,FALSE)</f>
        <v>MP Arrachera</v>
      </c>
      <c r="H42">
        <f t="shared" si="0"/>
        <v>40</v>
      </c>
      <c r="I42" t="str">
        <f t="shared" si="1"/>
        <v>oct</v>
      </c>
    </row>
    <row r="43" spans="1:9" x14ac:dyDescent="0.25">
      <c r="A43" s="1">
        <v>45931</v>
      </c>
      <c r="B43" t="s">
        <v>3</v>
      </c>
      <c r="C43">
        <v>13048123</v>
      </c>
      <c r="D43" t="s">
        <v>34</v>
      </c>
      <c r="E43" t="s">
        <v>35</v>
      </c>
      <c r="F43" s="2">
        <v>-102.7</v>
      </c>
      <c r="G43" t="str">
        <f>VLOOKUP(C43,Cooispi!$A$2:$D$112,4,FALSE)</f>
        <v>MP Arrachera</v>
      </c>
      <c r="H43">
        <f t="shared" si="0"/>
        <v>40</v>
      </c>
      <c r="I43" t="str">
        <f t="shared" si="1"/>
        <v>oct</v>
      </c>
    </row>
    <row r="44" spans="1:9" x14ac:dyDescent="0.25">
      <c r="A44" s="1">
        <v>45931</v>
      </c>
      <c r="B44" t="s">
        <v>6</v>
      </c>
      <c r="C44">
        <v>13048123</v>
      </c>
      <c r="D44" t="s">
        <v>36</v>
      </c>
      <c r="E44" t="s">
        <v>37</v>
      </c>
      <c r="F44" s="2">
        <v>190.9</v>
      </c>
      <c r="G44" t="str">
        <f>VLOOKUP(C44,Cooispi!$A$2:$D$112,4,FALSE)</f>
        <v>MP Arrachera</v>
      </c>
      <c r="H44">
        <f t="shared" si="0"/>
        <v>40</v>
      </c>
      <c r="I44" t="str">
        <f t="shared" si="1"/>
        <v>oct</v>
      </c>
    </row>
    <row r="45" spans="1:9" x14ac:dyDescent="0.25">
      <c r="A45" s="1">
        <v>45931</v>
      </c>
      <c r="B45" t="s">
        <v>6</v>
      </c>
      <c r="C45">
        <v>13048123</v>
      </c>
      <c r="D45" t="s">
        <v>36</v>
      </c>
      <c r="E45" t="s">
        <v>37</v>
      </c>
      <c r="F45" s="2">
        <v>0.1</v>
      </c>
      <c r="G45" t="str">
        <f>VLOOKUP(C45,Cooispi!$A$2:$D$112,4,FALSE)</f>
        <v>MP Arrachera</v>
      </c>
      <c r="H45">
        <f t="shared" si="0"/>
        <v>40</v>
      </c>
      <c r="I45" t="str">
        <f t="shared" si="1"/>
        <v>oct</v>
      </c>
    </row>
    <row r="46" spans="1:9" x14ac:dyDescent="0.25">
      <c r="A46" s="1">
        <v>45932</v>
      </c>
      <c r="B46" t="s">
        <v>0</v>
      </c>
      <c r="C46">
        <v>13048146</v>
      </c>
      <c r="D46" t="s">
        <v>1</v>
      </c>
      <c r="E46" t="s">
        <v>2</v>
      </c>
      <c r="F46" s="2">
        <v>-14.2</v>
      </c>
      <c r="G46" t="str">
        <f>VLOOKUP(C46,Cooispi!$A$2:$D$112,4,FALSE)</f>
        <v>Espaldilla Rejalada</v>
      </c>
      <c r="H46">
        <f t="shared" si="0"/>
        <v>40</v>
      </c>
      <c r="I46" t="str">
        <f t="shared" si="1"/>
        <v>oct</v>
      </c>
    </row>
    <row r="47" spans="1:9" x14ac:dyDescent="0.25">
      <c r="A47" s="1">
        <v>45932</v>
      </c>
      <c r="B47" t="s">
        <v>3</v>
      </c>
      <c r="C47">
        <v>13048146</v>
      </c>
      <c r="D47" t="s">
        <v>4</v>
      </c>
      <c r="E47" t="s">
        <v>5</v>
      </c>
      <c r="F47" s="2">
        <v>-3172.4</v>
      </c>
      <c r="G47" t="str">
        <f>VLOOKUP(C47,Cooispi!$A$2:$D$112,4,FALSE)</f>
        <v>Espaldilla Rejalada</v>
      </c>
      <c r="H47">
        <f t="shared" si="0"/>
        <v>40</v>
      </c>
      <c r="I47" t="str">
        <f t="shared" si="1"/>
        <v>oct</v>
      </c>
    </row>
    <row r="48" spans="1:9" x14ac:dyDescent="0.25">
      <c r="A48" s="1">
        <v>45932</v>
      </c>
      <c r="B48" t="s">
        <v>6</v>
      </c>
      <c r="C48">
        <v>13048146</v>
      </c>
      <c r="D48" t="s">
        <v>7</v>
      </c>
      <c r="E48" t="s">
        <v>8</v>
      </c>
      <c r="F48" s="3">
        <v>900</v>
      </c>
      <c r="G48" t="str">
        <f>VLOOKUP(C48,Cooispi!$A$2:$D$112,4,FALSE)</f>
        <v>Espaldilla Rejalada</v>
      </c>
      <c r="H48">
        <f t="shared" si="0"/>
        <v>40</v>
      </c>
      <c r="I48" t="str">
        <f t="shared" si="1"/>
        <v>oct</v>
      </c>
    </row>
    <row r="49" spans="1:9" x14ac:dyDescent="0.25">
      <c r="A49" s="1">
        <v>45932</v>
      </c>
      <c r="B49" t="s">
        <v>6</v>
      </c>
      <c r="C49">
        <v>13048146</v>
      </c>
      <c r="D49" t="s">
        <v>7</v>
      </c>
      <c r="E49" t="s">
        <v>8</v>
      </c>
      <c r="F49" s="2">
        <v>3076.7</v>
      </c>
      <c r="G49" t="str">
        <f>VLOOKUP(C49,Cooispi!$A$2:$D$112,4,FALSE)</f>
        <v>Espaldilla Rejalada</v>
      </c>
      <c r="H49">
        <f t="shared" si="0"/>
        <v>40</v>
      </c>
      <c r="I49" t="str">
        <f t="shared" si="1"/>
        <v>oct</v>
      </c>
    </row>
    <row r="50" spans="1:9" x14ac:dyDescent="0.25">
      <c r="A50" s="1">
        <v>45932</v>
      </c>
      <c r="B50" t="s">
        <v>6</v>
      </c>
      <c r="C50">
        <v>13048146</v>
      </c>
      <c r="D50" t="s">
        <v>7</v>
      </c>
      <c r="E50" t="s">
        <v>8</v>
      </c>
      <c r="F50" s="2">
        <v>4.7</v>
      </c>
      <c r="G50" t="str">
        <f>VLOOKUP(C50,Cooispi!$A$2:$D$112,4,FALSE)</f>
        <v>Espaldilla Rejalada</v>
      </c>
      <c r="H50">
        <f t="shared" si="0"/>
        <v>40</v>
      </c>
      <c r="I50" t="str">
        <f t="shared" si="1"/>
        <v>oct</v>
      </c>
    </row>
    <row r="51" spans="1:9" x14ac:dyDescent="0.25">
      <c r="A51" s="1">
        <v>45932</v>
      </c>
      <c r="B51" t="s">
        <v>0</v>
      </c>
      <c r="C51">
        <v>13048146</v>
      </c>
      <c r="D51" t="s">
        <v>9</v>
      </c>
      <c r="E51" t="s">
        <v>10</v>
      </c>
      <c r="F51" s="2">
        <v>-266.39999999999998</v>
      </c>
      <c r="G51" t="str">
        <f>VLOOKUP(C51,Cooispi!$A$2:$D$112,4,FALSE)</f>
        <v>Espaldilla Rejalada</v>
      </c>
      <c r="H51">
        <f t="shared" si="0"/>
        <v>40</v>
      </c>
      <c r="I51" t="str">
        <f t="shared" si="1"/>
        <v>oct</v>
      </c>
    </row>
    <row r="52" spans="1:9" x14ac:dyDescent="0.25">
      <c r="A52" s="1">
        <v>45932</v>
      </c>
      <c r="B52" t="s">
        <v>0</v>
      </c>
      <c r="C52">
        <v>13048146</v>
      </c>
      <c r="D52" t="s">
        <v>11</v>
      </c>
      <c r="E52" t="s">
        <v>12</v>
      </c>
      <c r="F52" s="2">
        <v>-538.79999999999995</v>
      </c>
      <c r="G52" t="str">
        <f>VLOOKUP(C52,Cooispi!$A$2:$D$112,4,FALSE)</f>
        <v>Espaldilla Rejalada</v>
      </c>
      <c r="H52">
        <f t="shared" si="0"/>
        <v>40</v>
      </c>
      <c r="I52" t="str">
        <f t="shared" si="1"/>
        <v>oct</v>
      </c>
    </row>
    <row r="53" spans="1:9" x14ac:dyDescent="0.25">
      <c r="A53" s="1">
        <v>45932</v>
      </c>
      <c r="B53" t="s">
        <v>3</v>
      </c>
      <c r="C53">
        <v>13048148</v>
      </c>
      <c r="D53" t="s">
        <v>13</v>
      </c>
      <c r="E53" t="s">
        <v>14</v>
      </c>
      <c r="F53" s="2">
        <v>-2517.9</v>
      </c>
      <c r="G53" t="str">
        <f>VLOOKUP(C53,Cooispi!$A$2:$D$112,4,FALSE)</f>
        <v>Cabeza de Lomo Rejalada</v>
      </c>
      <c r="H53">
        <f t="shared" si="0"/>
        <v>40</v>
      </c>
      <c r="I53" t="str">
        <f t="shared" si="1"/>
        <v>oct</v>
      </c>
    </row>
    <row r="54" spans="1:9" x14ac:dyDescent="0.25">
      <c r="A54" s="1">
        <v>45932</v>
      </c>
      <c r="B54" t="s">
        <v>6</v>
      </c>
      <c r="C54">
        <v>13048148</v>
      </c>
      <c r="D54" t="s">
        <v>15</v>
      </c>
      <c r="E54" t="s">
        <v>16</v>
      </c>
      <c r="F54" s="2">
        <v>2517.9</v>
      </c>
      <c r="G54" t="str">
        <f>VLOOKUP(C54,Cooispi!$A$2:$D$112,4,FALSE)</f>
        <v>Cabeza de Lomo Rejalada</v>
      </c>
      <c r="H54">
        <f t="shared" si="0"/>
        <v>40</v>
      </c>
      <c r="I54" t="str">
        <f t="shared" si="1"/>
        <v>oct</v>
      </c>
    </row>
    <row r="55" spans="1:9" x14ac:dyDescent="0.25">
      <c r="A55" s="1">
        <v>45932</v>
      </c>
      <c r="B55" t="s">
        <v>6</v>
      </c>
      <c r="C55">
        <v>13048148</v>
      </c>
      <c r="D55" t="s">
        <v>15</v>
      </c>
      <c r="E55" t="s">
        <v>16</v>
      </c>
      <c r="F55" s="2">
        <v>34.1</v>
      </c>
      <c r="G55" t="str">
        <f>VLOOKUP(C55,Cooispi!$A$2:$D$112,4,FALSE)</f>
        <v>Cabeza de Lomo Rejalada</v>
      </c>
      <c r="H55">
        <f t="shared" si="0"/>
        <v>40</v>
      </c>
      <c r="I55" t="str">
        <f t="shared" si="1"/>
        <v>oct</v>
      </c>
    </row>
    <row r="56" spans="1:9" x14ac:dyDescent="0.25">
      <c r="A56" s="1">
        <v>45932</v>
      </c>
      <c r="B56" t="s">
        <v>0</v>
      </c>
      <c r="C56">
        <v>13048163</v>
      </c>
      <c r="D56" t="s">
        <v>1</v>
      </c>
      <c r="E56" t="s">
        <v>2</v>
      </c>
      <c r="F56" s="2">
        <v>-31.4</v>
      </c>
      <c r="G56" t="str">
        <f>VLOOKUP(C56,Cooispi!$A$2:$D$112,4,FALSE)</f>
        <v>Milanesa</v>
      </c>
      <c r="H56">
        <f t="shared" si="0"/>
        <v>40</v>
      </c>
      <c r="I56" t="str">
        <f t="shared" si="1"/>
        <v>oct</v>
      </c>
    </row>
    <row r="57" spans="1:9" x14ac:dyDescent="0.25">
      <c r="A57" s="1">
        <v>45932</v>
      </c>
      <c r="B57" t="s">
        <v>0</v>
      </c>
      <c r="C57">
        <v>13048163</v>
      </c>
      <c r="D57" t="s">
        <v>17</v>
      </c>
      <c r="E57" t="s">
        <v>18</v>
      </c>
      <c r="F57" s="2">
        <v>-1030.3</v>
      </c>
      <c r="G57" t="str">
        <f>VLOOKUP(C57,Cooispi!$A$2:$D$112,4,FALSE)</f>
        <v>Milanesa</v>
      </c>
      <c r="H57">
        <f t="shared" si="0"/>
        <v>40</v>
      </c>
      <c r="I57" t="str">
        <f t="shared" si="1"/>
        <v>oct</v>
      </c>
    </row>
    <row r="58" spans="1:9" x14ac:dyDescent="0.25">
      <c r="A58" s="1">
        <v>45932</v>
      </c>
      <c r="B58" t="s">
        <v>3</v>
      </c>
      <c r="C58">
        <v>13048163</v>
      </c>
      <c r="D58" t="s">
        <v>19</v>
      </c>
      <c r="E58" t="s">
        <v>20</v>
      </c>
      <c r="F58" s="2">
        <v>-10860.1</v>
      </c>
      <c r="G58" t="str">
        <f>VLOOKUP(C58,Cooispi!$A$2:$D$112,4,FALSE)</f>
        <v>Milanesa</v>
      </c>
      <c r="H58">
        <f t="shared" si="0"/>
        <v>40</v>
      </c>
      <c r="I58" t="str">
        <f t="shared" si="1"/>
        <v>oct</v>
      </c>
    </row>
    <row r="59" spans="1:9" x14ac:dyDescent="0.25">
      <c r="A59" s="1">
        <v>45932</v>
      </c>
      <c r="B59" t="s">
        <v>6</v>
      </c>
      <c r="C59">
        <v>13048163</v>
      </c>
      <c r="D59" t="s">
        <v>23</v>
      </c>
      <c r="E59" t="s">
        <v>22</v>
      </c>
      <c r="F59" s="3">
        <v>2654</v>
      </c>
      <c r="G59" t="str">
        <f>VLOOKUP(C59,Cooispi!$A$2:$D$112,4,FALSE)</f>
        <v>Milanesa</v>
      </c>
      <c r="H59">
        <f t="shared" si="0"/>
        <v>40</v>
      </c>
      <c r="I59" t="str">
        <f t="shared" si="1"/>
        <v>oct</v>
      </c>
    </row>
    <row r="60" spans="1:9" x14ac:dyDescent="0.25">
      <c r="A60" s="1">
        <v>45932</v>
      </c>
      <c r="B60" t="s">
        <v>6</v>
      </c>
      <c r="C60">
        <v>13048163</v>
      </c>
      <c r="D60" t="s">
        <v>23</v>
      </c>
      <c r="E60" t="s">
        <v>22</v>
      </c>
      <c r="F60" s="2">
        <v>10751.5</v>
      </c>
      <c r="G60" t="str">
        <f>VLOOKUP(C60,Cooispi!$A$2:$D$112,4,FALSE)</f>
        <v>Milanesa</v>
      </c>
      <c r="H60">
        <f t="shared" si="0"/>
        <v>40</v>
      </c>
      <c r="I60" t="str">
        <f t="shared" si="1"/>
        <v>oct</v>
      </c>
    </row>
    <row r="61" spans="1:9" x14ac:dyDescent="0.25">
      <c r="A61" s="1">
        <v>45932</v>
      </c>
      <c r="B61" t="s">
        <v>6</v>
      </c>
      <c r="C61">
        <v>13048163</v>
      </c>
      <c r="D61" t="s">
        <v>23</v>
      </c>
      <c r="E61" t="s">
        <v>22</v>
      </c>
      <c r="F61" s="2">
        <v>0.5</v>
      </c>
      <c r="G61" t="str">
        <f>VLOOKUP(C61,Cooispi!$A$2:$D$112,4,FALSE)</f>
        <v>Milanesa</v>
      </c>
      <c r="H61">
        <f t="shared" si="0"/>
        <v>40</v>
      </c>
      <c r="I61" t="str">
        <f t="shared" si="1"/>
        <v>oct</v>
      </c>
    </row>
    <row r="62" spans="1:9" x14ac:dyDescent="0.25">
      <c r="A62" s="1">
        <v>45932</v>
      </c>
      <c r="B62" t="s">
        <v>6</v>
      </c>
      <c r="C62">
        <v>13048163</v>
      </c>
      <c r="D62" t="s">
        <v>31</v>
      </c>
      <c r="E62" t="s">
        <v>27</v>
      </c>
      <c r="F62" s="2">
        <v>208.9</v>
      </c>
      <c r="G62" t="str">
        <f>VLOOKUP(C62,Cooispi!$A$2:$D$112,4,FALSE)</f>
        <v>Milanesa</v>
      </c>
      <c r="H62">
        <f t="shared" si="0"/>
        <v>40</v>
      </c>
      <c r="I62" t="str">
        <f t="shared" si="1"/>
        <v>oct</v>
      </c>
    </row>
    <row r="63" spans="1:9" x14ac:dyDescent="0.25">
      <c r="A63" s="1">
        <v>45932</v>
      </c>
      <c r="B63" t="s">
        <v>0</v>
      </c>
      <c r="C63">
        <v>13048163</v>
      </c>
      <c r="D63" t="s">
        <v>9</v>
      </c>
      <c r="E63" t="s">
        <v>10</v>
      </c>
      <c r="F63" s="2">
        <v>-623.20000000000005</v>
      </c>
      <c r="G63" t="str">
        <f>VLOOKUP(C63,Cooispi!$A$2:$D$112,4,FALSE)</f>
        <v>Milanesa</v>
      </c>
      <c r="H63">
        <f t="shared" si="0"/>
        <v>40</v>
      </c>
      <c r="I63" t="str">
        <f t="shared" si="1"/>
        <v>oct</v>
      </c>
    </row>
    <row r="64" spans="1:9" x14ac:dyDescent="0.25">
      <c r="A64" s="1">
        <v>45932</v>
      </c>
      <c r="B64" t="s">
        <v>0</v>
      </c>
      <c r="C64">
        <v>13048163</v>
      </c>
      <c r="D64" t="s">
        <v>11</v>
      </c>
      <c r="E64" t="s">
        <v>12</v>
      </c>
      <c r="F64" s="2">
        <v>-794.7</v>
      </c>
      <c r="G64" t="str">
        <f>VLOOKUP(C64,Cooispi!$A$2:$D$112,4,FALSE)</f>
        <v>Milanesa</v>
      </c>
      <c r="H64">
        <f t="shared" si="0"/>
        <v>40</v>
      </c>
      <c r="I64" t="str">
        <f t="shared" si="1"/>
        <v>oct</v>
      </c>
    </row>
    <row r="65" spans="1:9" x14ac:dyDescent="0.25">
      <c r="A65" s="1">
        <v>45932</v>
      </c>
      <c r="B65" t="s">
        <v>0</v>
      </c>
      <c r="C65">
        <v>13048163</v>
      </c>
      <c r="D65" t="s">
        <v>24</v>
      </c>
      <c r="E65" t="s">
        <v>25</v>
      </c>
      <c r="F65" s="2">
        <v>-293.10000000000002</v>
      </c>
      <c r="G65" t="str">
        <f>VLOOKUP(C65,Cooispi!$A$2:$D$112,4,FALSE)</f>
        <v>Milanesa</v>
      </c>
      <c r="H65">
        <f t="shared" si="0"/>
        <v>40</v>
      </c>
      <c r="I65" t="str">
        <f t="shared" si="1"/>
        <v>oct</v>
      </c>
    </row>
    <row r="66" spans="1:9" x14ac:dyDescent="0.25">
      <c r="A66" s="1">
        <v>45932</v>
      </c>
      <c r="B66" t="s">
        <v>6</v>
      </c>
      <c r="C66">
        <v>13048216</v>
      </c>
      <c r="D66" t="s">
        <v>26</v>
      </c>
      <c r="E66" t="s">
        <v>27</v>
      </c>
      <c r="F66" s="2">
        <v>3669.6</v>
      </c>
      <c r="G66" t="str">
        <f>VLOOKUP(C66,Cooispi!$A$2:$D$112,4,FALSE)</f>
        <v>Milanesa taquera</v>
      </c>
      <c r="H66">
        <f t="shared" si="0"/>
        <v>40</v>
      </c>
      <c r="I66" t="str">
        <f t="shared" si="1"/>
        <v>oct</v>
      </c>
    </row>
    <row r="67" spans="1:9" x14ac:dyDescent="0.25">
      <c r="A67" s="1">
        <v>45932</v>
      </c>
      <c r="B67" t="s">
        <v>6</v>
      </c>
      <c r="C67">
        <v>13048216</v>
      </c>
      <c r="D67" t="s">
        <v>26</v>
      </c>
      <c r="E67" t="s">
        <v>27</v>
      </c>
      <c r="F67" s="2">
        <v>30.4</v>
      </c>
      <c r="G67" t="str">
        <f>VLOOKUP(C67,Cooispi!$A$2:$D$112,4,FALSE)</f>
        <v>Milanesa taquera</v>
      </c>
      <c r="H67">
        <f t="shared" ref="H67:H130" si="2">WEEKNUM(A67)</f>
        <v>40</v>
      </c>
      <c r="I67" t="str">
        <f t="shared" ref="I67:I130" si="3">TEXT(A67,"MMm")</f>
        <v>oct</v>
      </c>
    </row>
    <row r="68" spans="1:9" x14ac:dyDescent="0.25">
      <c r="A68" s="1">
        <v>45932</v>
      </c>
      <c r="B68" t="s">
        <v>3</v>
      </c>
      <c r="C68">
        <v>13048216</v>
      </c>
      <c r="D68" t="s">
        <v>28</v>
      </c>
      <c r="E68" t="s">
        <v>29</v>
      </c>
      <c r="F68" s="2">
        <v>-3501.2</v>
      </c>
      <c r="G68" t="str">
        <f>VLOOKUP(C68,Cooispi!$A$2:$D$112,4,FALSE)</f>
        <v>Milanesa taquera</v>
      </c>
      <c r="H68">
        <f t="shared" si="2"/>
        <v>40</v>
      </c>
      <c r="I68" t="str">
        <f t="shared" si="3"/>
        <v>oct</v>
      </c>
    </row>
    <row r="69" spans="1:9" x14ac:dyDescent="0.25">
      <c r="A69" s="1">
        <v>45932</v>
      </c>
      <c r="B69" t="s">
        <v>0</v>
      </c>
      <c r="C69">
        <v>13048216</v>
      </c>
      <c r="D69" t="s">
        <v>11</v>
      </c>
      <c r="E69" t="s">
        <v>12</v>
      </c>
      <c r="F69" s="2">
        <v>-199.3</v>
      </c>
      <c r="G69" t="str">
        <f>VLOOKUP(C69,Cooispi!$A$2:$D$112,4,FALSE)</f>
        <v>Milanesa taquera</v>
      </c>
      <c r="H69">
        <f t="shared" si="2"/>
        <v>40</v>
      </c>
      <c r="I69" t="str">
        <f t="shared" si="3"/>
        <v>oct</v>
      </c>
    </row>
    <row r="70" spans="1:9" x14ac:dyDescent="0.25">
      <c r="A70" s="1">
        <v>45932</v>
      </c>
      <c r="B70" t="s">
        <v>0</v>
      </c>
      <c r="C70">
        <v>13048522</v>
      </c>
      <c r="D70" t="s">
        <v>9</v>
      </c>
      <c r="E70" t="s">
        <v>10</v>
      </c>
      <c r="F70" s="2">
        <v>-137.4</v>
      </c>
      <c r="G70" t="str">
        <f>VLOOKUP(C70,Cooispi!$A$2:$D$112,4,FALSE)</f>
        <v>MP Arrachera</v>
      </c>
      <c r="H70">
        <f t="shared" si="2"/>
        <v>40</v>
      </c>
      <c r="I70" t="str">
        <f t="shared" si="3"/>
        <v>oct</v>
      </c>
    </row>
    <row r="71" spans="1:9" x14ac:dyDescent="0.25">
      <c r="A71" s="1">
        <v>45932</v>
      </c>
      <c r="B71" t="s">
        <v>3</v>
      </c>
      <c r="C71">
        <v>13048522</v>
      </c>
      <c r="D71" t="s">
        <v>34</v>
      </c>
      <c r="E71" t="s">
        <v>35</v>
      </c>
      <c r="F71" s="2">
        <v>-117.7</v>
      </c>
      <c r="G71" t="str">
        <f>VLOOKUP(C71,Cooispi!$A$2:$D$112,4,FALSE)</f>
        <v>MP Arrachera</v>
      </c>
      <c r="H71">
        <f t="shared" si="2"/>
        <v>40</v>
      </c>
      <c r="I71" t="str">
        <f t="shared" si="3"/>
        <v>oct</v>
      </c>
    </row>
    <row r="72" spans="1:9" x14ac:dyDescent="0.25">
      <c r="A72" s="1">
        <v>45932</v>
      </c>
      <c r="B72" t="s">
        <v>6</v>
      </c>
      <c r="C72">
        <v>13048522</v>
      </c>
      <c r="D72" t="s">
        <v>36</v>
      </c>
      <c r="E72" t="s">
        <v>37</v>
      </c>
      <c r="F72" s="2">
        <v>229.7</v>
      </c>
      <c r="G72" t="str">
        <f>VLOOKUP(C72,Cooispi!$A$2:$D$112,4,FALSE)</f>
        <v>MP Arrachera</v>
      </c>
      <c r="H72">
        <f t="shared" si="2"/>
        <v>40</v>
      </c>
      <c r="I72" t="str">
        <f t="shared" si="3"/>
        <v>oct</v>
      </c>
    </row>
    <row r="73" spans="1:9" x14ac:dyDescent="0.25">
      <c r="A73" s="1">
        <v>45932</v>
      </c>
      <c r="B73" t="s">
        <v>6</v>
      </c>
      <c r="C73">
        <v>13048522</v>
      </c>
      <c r="D73" t="s">
        <v>36</v>
      </c>
      <c r="E73" t="s">
        <v>37</v>
      </c>
      <c r="F73" s="2">
        <v>11.9</v>
      </c>
      <c r="G73" t="str">
        <f>VLOOKUP(C73,Cooispi!$A$2:$D$112,4,FALSE)</f>
        <v>MP Arrachera</v>
      </c>
      <c r="H73">
        <f t="shared" si="2"/>
        <v>40</v>
      </c>
      <c r="I73" t="str">
        <f t="shared" si="3"/>
        <v>oct</v>
      </c>
    </row>
    <row r="74" spans="1:9" x14ac:dyDescent="0.25">
      <c r="A74" s="1">
        <v>45932</v>
      </c>
      <c r="B74" t="s">
        <v>6</v>
      </c>
      <c r="C74">
        <v>13048537</v>
      </c>
      <c r="D74" t="s">
        <v>31</v>
      </c>
      <c r="E74" t="s">
        <v>27</v>
      </c>
      <c r="F74" s="2">
        <v>7356.1</v>
      </c>
      <c r="G74" t="str">
        <f>VLOOKUP(C74,Cooispi!$A$2:$D$112,4,FALSE)</f>
        <v>Milanesa taquera</v>
      </c>
      <c r="H74">
        <f t="shared" si="2"/>
        <v>40</v>
      </c>
      <c r="I74" t="str">
        <f t="shared" si="3"/>
        <v>oct</v>
      </c>
    </row>
    <row r="75" spans="1:9" x14ac:dyDescent="0.25">
      <c r="A75" s="1">
        <v>45932</v>
      </c>
      <c r="B75" t="s">
        <v>3</v>
      </c>
      <c r="C75">
        <v>13048537</v>
      </c>
      <c r="D75" t="s">
        <v>28</v>
      </c>
      <c r="E75" t="s">
        <v>29</v>
      </c>
      <c r="F75" s="2">
        <v>-7243.3</v>
      </c>
      <c r="G75" t="str">
        <f>VLOOKUP(C75,Cooispi!$A$2:$D$112,4,FALSE)</f>
        <v>Milanesa taquera</v>
      </c>
      <c r="H75">
        <f t="shared" si="2"/>
        <v>40</v>
      </c>
      <c r="I75" t="str">
        <f t="shared" si="3"/>
        <v>oct</v>
      </c>
    </row>
    <row r="76" spans="1:9" x14ac:dyDescent="0.25">
      <c r="A76" s="1">
        <v>45932</v>
      </c>
      <c r="B76" t="s">
        <v>0</v>
      </c>
      <c r="C76">
        <v>13048537</v>
      </c>
      <c r="D76" t="s">
        <v>11</v>
      </c>
      <c r="E76" t="s">
        <v>12</v>
      </c>
      <c r="F76" s="2">
        <v>-112.8</v>
      </c>
      <c r="G76" t="str">
        <f>VLOOKUP(C76,Cooispi!$A$2:$D$112,4,FALSE)</f>
        <v>Milanesa taquera</v>
      </c>
      <c r="H76">
        <f t="shared" si="2"/>
        <v>40</v>
      </c>
      <c r="I76" t="str">
        <f t="shared" si="3"/>
        <v>oct</v>
      </c>
    </row>
    <row r="77" spans="1:9" x14ac:dyDescent="0.25">
      <c r="A77" s="1">
        <v>45933</v>
      </c>
      <c r="B77" t="s">
        <v>0</v>
      </c>
      <c r="C77">
        <v>13048908</v>
      </c>
      <c r="D77" t="s">
        <v>1</v>
      </c>
      <c r="E77" t="s">
        <v>2</v>
      </c>
      <c r="F77" s="2">
        <v>-17.2</v>
      </c>
      <c r="G77" t="str">
        <f>VLOOKUP(C77,Cooispi!$A$2:$D$112,4,FALSE)</f>
        <v>Espaldilla Rejalada</v>
      </c>
      <c r="H77">
        <f t="shared" si="2"/>
        <v>40</v>
      </c>
      <c r="I77" t="str">
        <f t="shared" si="3"/>
        <v>oct</v>
      </c>
    </row>
    <row r="78" spans="1:9" x14ac:dyDescent="0.25">
      <c r="A78" s="1">
        <v>45933</v>
      </c>
      <c r="B78" t="s">
        <v>3</v>
      </c>
      <c r="C78">
        <v>13048908</v>
      </c>
      <c r="D78" t="s">
        <v>4</v>
      </c>
      <c r="E78" t="s">
        <v>5</v>
      </c>
      <c r="F78" s="2">
        <v>-3093.6</v>
      </c>
      <c r="G78" t="str">
        <f>VLOOKUP(C78,Cooispi!$A$2:$D$112,4,FALSE)</f>
        <v>Espaldilla Rejalada</v>
      </c>
      <c r="H78">
        <f t="shared" si="2"/>
        <v>40</v>
      </c>
      <c r="I78" t="str">
        <f t="shared" si="3"/>
        <v>oct</v>
      </c>
    </row>
    <row r="79" spans="1:9" x14ac:dyDescent="0.25">
      <c r="A79" s="1">
        <v>45933</v>
      </c>
      <c r="B79" t="s">
        <v>6</v>
      </c>
      <c r="C79">
        <v>13048908</v>
      </c>
      <c r="D79" t="s">
        <v>7</v>
      </c>
      <c r="E79" t="s">
        <v>8</v>
      </c>
      <c r="F79" s="3">
        <v>3857</v>
      </c>
      <c r="G79" t="str">
        <f>VLOOKUP(C79,Cooispi!$A$2:$D$112,4,FALSE)</f>
        <v>Espaldilla Rejalada</v>
      </c>
      <c r="H79">
        <f t="shared" si="2"/>
        <v>40</v>
      </c>
      <c r="I79" t="str">
        <f t="shared" si="3"/>
        <v>oct</v>
      </c>
    </row>
    <row r="80" spans="1:9" x14ac:dyDescent="0.25">
      <c r="A80" s="1">
        <v>45933</v>
      </c>
      <c r="B80" t="s">
        <v>0</v>
      </c>
      <c r="C80">
        <v>13048908</v>
      </c>
      <c r="D80" t="s">
        <v>9</v>
      </c>
      <c r="E80" t="s">
        <v>10</v>
      </c>
      <c r="F80" s="2">
        <v>-251.6</v>
      </c>
      <c r="G80" t="str">
        <f>VLOOKUP(C80,Cooispi!$A$2:$D$112,4,FALSE)</f>
        <v>Espaldilla Rejalada</v>
      </c>
      <c r="H80">
        <f t="shared" si="2"/>
        <v>40</v>
      </c>
      <c r="I80" t="str">
        <f t="shared" si="3"/>
        <v>oct</v>
      </c>
    </row>
    <row r="81" spans="1:9" x14ac:dyDescent="0.25">
      <c r="A81" s="1">
        <v>45933</v>
      </c>
      <c r="B81" t="s">
        <v>0</v>
      </c>
      <c r="C81">
        <v>13048908</v>
      </c>
      <c r="D81" t="s">
        <v>11</v>
      </c>
      <c r="E81" t="s">
        <v>12</v>
      </c>
      <c r="F81" s="2">
        <v>-509.7</v>
      </c>
      <c r="G81" t="str">
        <f>VLOOKUP(C81,Cooispi!$A$2:$D$112,4,FALSE)</f>
        <v>Espaldilla Rejalada</v>
      </c>
      <c r="H81">
        <f t="shared" si="2"/>
        <v>40</v>
      </c>
      <c r="I81" t="str">
        <f t="shared" si="3"/>
        <v>oct</v>
      </c>
    </row>
    <row r="82" spans="1:9" x14ac:dyDescent="0.25">
      <c r="A82" s="1">
        <v>45933</v>
      </c>
      <c r="B82" t="s">
        <v>3</v>
      </c>
      <c r="C82">
        <v>13048909</v>
      </c>
      <c r="D82" t="s">
        <v>13</v>
      </c>
      <c r="E82" t="s">
        <v>14</v>
      </c>
      <c r="F82" s="2">
        <v>-1722.7</v>
      </c>
      <c r="G82" t="str">
        <f>VLOOKUP(C82,Cooispi!$A$2:$D$112,4,FALSE)</f>
        <v>Cabeza de Lomo Rejalada</v>
      </c>
      <c r="H82">
        <f t="shared" si="2"/>
        <v>40</v>
      </c>
      <c r="I82" t="str">
        <f t="shared" si="3"/>
        <v>oct</v>
      </c>
    </row>
    <row r="83" spans="1:9" x14ac:dyDescent="0.25">
      <c r="A83" s="1">
        <v>45933</v>
      </c>
      <c r="B83" t="s">
        <v>6</v>
      </c>
      <c r="C83">
        <v>13048909</v>
      </c>
      <c r="D83" t="s">
        <v>15</v>
      </c>
      <c r="E83" t="s">
        <v>16</v>
      </c>
      <c r="F83" s="2">
        <v>1722.7</v>
      </c>
      <c r="G83" t="str">
        <f>VLOOKUP(C83,Cooispi!$A$2:$D$112,4,FALSE)</f>
        <v>Cabeza de Lomo Rejalada</v>
      </c>
      <c r="H83">
        <f t="shared" si="2"/>
        <v>40</v>
      </c>
      <c r="I83" t="str">
        <f t="shared" si="3"/>
        <v>oct</v>
      </c>
    </row>
    <row r="84" spans="1:9" x14ac:dyDescent="0.25">
      <c r="A84" s="1">
        <v>45933</v>
      </c>
      <c r="B84" t="s">
        <v>6</v>
      </c>
      <c r="C84">
        <v>13048909</v>
      </c>
      <c r="D84" t="s">
        <v>15</v>
      </c>
      <c r="E84" t="s">
        <v>16</v>
      </c>
      <c r="F84" s="2">
        <v>25.3</v>
      </c>
      <c r="G84" t="str">
        <f>VLOOKUP(C84,Cooispi!$A$2:$D$112,4,FALSE)</f>
        <v>Cabeza de Lomo Rejalada</v>
      </c>
      <c r="H84">
        <f t="shared" si="2"/>
        <v>40</v>
      </c>
      <c r="I84" t="str">
        <f t="shared" si="3"/>
        <v>oct</v>
      </c>
    </row>
    <row r="85" spans="1:9" x14ac:dyDescent="0.25">
      <c r="A85" s="1">
        <v>45933</v>
      </c>
      <c r="B85" t="s">
        <v>0</v>
      </c>
      <c r="C85">
        <v>13048918</v>
      </c>
      <c r="D85" t="s">
        <v>17</v>
      </c>
      <c r="E85" t="s">
        <v>18</v>
      </c>
      <c r="F85" s="2">
        <v>-61.9</v>
      </c>
      <c r="G85" t="str">
        <f>VLOOKUP(C85,Cooispi!$A$2:$D$112,4,FALSE)</f>
        <v>Milanesa</v>
      </c>
      <c r="H85">
        <f t="shared" si="2"/>
        <v>40</v>
      </c>
      <c r="I85" t="str">
        <f t="shared" si="3"/>
        <v>oct</v>
      </c>
    </row>
    <row r="86" spans="1:9" x14ac:dyDescent="0.25">
      <c r="A86" s="1">
        <v>45933</v>
      </c>
      <c r="B86" t="s">
        <v>3</v>
      </c>
      <c r="C86">
        <v>13048918</v>
      </c>
      <c r="D86" t="s">
        <v>19</v>
      </c>
      <c r="E86" t="s">
        <v>20</v>
      </c>
      <c r="F86" s="3">
        <v>-869</v>
      </c>
      <c r="G86" t="str">
        <f>VLOOKUP(C86,Cooispi!$A$2:$D$112,4,FALSE)</f>
        <v>Milanesa</v>
      </c>
      <c r="H86">
        <f t="shared" si="2"/>
        <v>40</v>
      </c>
      <c r="I86" t="str">
        <f t="shared" si="3"/>
        <v>oct</v>
      </c>
    </row>
    <row r="87" spans="1:9" x14ac:dyDescent="0.25">
      <c r="A87" s="1">
        <v>45933</v>
      </c>
      <c r="B87" t="s">
        <v>6</v>
      </c>
      <c r="C87">
        <v>13048918</v>
      </c>
      <c r="D87" t="s">
        <v>21</v>
      </c>
      <c r="E87" t="s">
        <v>22</v>
      </c>
      <c r="F87" s="3">
        <v>1038</v>
      </c>
      <c r="G87" t="str">
        <f>VLOOKUP(C87,Cooispi!$A$2:$D$112,4,FALSE)</f>
        <v>Milanesa</v>
      </c>
      <c r="H87">
        <f t="shared" si="2"/>
        <v>40</v>
      </c>
      <c r="I87" t="str">
        <f t="shared" si="3"/>
        <v>oct</v>
      </c>
    </row>
    <row r="88" spans="1:9" x14ac:dyDescent="0.25">
      <c r="A88" s="1">
        <v>45933</v>
      </c>
      <c r="B88" t="s">
        <v>6</v>
      </c>
      <c r="C88">
        <v>13048918</v>
      </c>
      <c r="D88" t="s">
        <v>21</v>
      </c>
      <c r="E88" t="s">
        <v>22</v>
      </c>
      <c r="F88" s="3">
        <v>11</v>
      </c>
      <c r="G88" t="str">
        <f>VLOOKUP(C88,Cooispi!$A$2:$D$112,4,FALSE)</f>
        <v>Milanesa</v>
      </c>
      <c r="H88">
        <f t="shared" si="2"/>
        <v>40</v>
      </c>
      <c r="I88" t="str">
        <f t="shared" si="3"/>
        <v>oct</v>
      </c>
    </row>
    <row r="89" spans="1:9" x14ac:dyDescent="0.25">
      <c r="A89" s="1">
        <v>45933</v>
      </c>
      <c r="B89" t="s">
        <v>6</v>
      </c>
      <c r="C89">
        <v>13048918</v>
      </c>
      <c r="D89" t="s">
        <v>23</v>
      </c>
      <c r="E89" t="s">
        <v>22</v>
      </c>
      <c r="F89" s="2">
        <v>136.19999999999999</v>
      </c>
      <c r="G89" t="str">
        <f>VLOOKUP(C89,Cooispi!$A$2:$D$112,4,FALSE)</f>
        <v>Milanesa</v>
      </c>
      <c r="H89">
        <f t="shared" si="2"/>
        <v>40</v>
      </c>
      <c r="I89" t="str">
        <f t="shared" si="3"/>
        <v>oct</v>
      </c>
    </row>
    <row r="90" spans="1:9" x14ac:dyDescent="0.25">
      <c r="A90" s="1">
        <v>45933</v>
      </c>
      <c r="B90" t="s">
        <v>0</v>
      </c>
      <c r="C90">
        <v>13048918</v>
      </c>
      <c r="D90" t="s">
        <v>9</v>
      </c>
      <c r="E90" t="s">
        <v>10</v>
      </c>
      <c r="F90" s="2">
        <v>-106.9</v>
      </c>
      <c r="G90" t="str">
        <f>VLOOKUP(C90,Cooispi!$A$2:$D$112,4,FALSE)</f>
        <v>Milanesa</v>
      </c>
      <c r="H90">
        <f t="shared" si="2"/>
        <v>40</v>
      </c>
      <c r="I90" t="str">
        <f t="shared" si="3"/>
        <v>oct</v>
      </c>
    </row>
    <row r="91" spans="1:9" x14ac:dyDescent="0.25">
      <c r="A91" s="1">
        <v>45933</v>
      </c>
      <c r="B91" t="s">
        <v>0</v>
      </c>
      <c r="C91">
        <v>13048918</v>
      </c>
      <c r="D91" t="s">
        <v>11</v>
      </c>
      <c r="E91" t="s">
        <v>12</v>
      </c>
      <c r="F91" s="2">
        <v>-136.6</v>
      </c>
      <c r="G91" t="str">
        <f>VLOOKUP(C91,Cooispi!$A$2:$D$112,4,FALSE)</f>
        <v>Milanesa</v>
      </c>
      <c r="H91">
        <f t="shared" si="2"/>
        <v>40</v>
      </c>
      <c r="I91" t="str">
        <f t="shared" si="3"/>
        <v>oct</v>
      </c>
    </row>
    <row r="92" spans="1:9" x14ac:dyDescent="0.25">
      <c r="A92" s="1">
        <v>45933</v>
      </c>
      <c r="B92" t="s">
        <v>0</v>
      </c>
      <c r="C92">
        <v>13048919</v>
      </c>
      <c r="D92" t="s">
        <v>1</v>
      </c>
      <c r="E92" t="s">
        <v>2</v>
      </c>
      <c r="F92" s="2">
        <v>-40.1</v>
      </c>
      <c r="G92" t="str">
        <f>VLOOKUP(C92,Cooispi!$A$2:$D$112,4,FALSE)</f>
        <v>Milanesa</v>
      </c>
      <c r="H92">
        <f t="shared" si="2"/>
        <v>40</v>
      </c>
      <c r="I92" t="str">
        <f t="shared" si="3"/>
        <v>oct</v>
      </c>
    </row>
    <row r="93" spans="1:9" x14ac:dyDescent="0.25">
      <c r="A93" s="1">
        <v>45933</v>
      </c>
      <c r="B93" t="s">
        <v>0</v>
      </c>
      <c r="C93">
        <v>13048919</v>
      </c>
      <c r="D93" t="s">
        <v>17</v>
      </c>
      <c r="E93" t="s">
        <v>18</v>
      </c>
      <c r="F93" s="2">
        <v>-1284.0999999999999</v>
      </c>
      <c r="G93" t="str">
        <f>VLOOKUP(C93,Cooispi!$A$2:$D$112,4,FALSE)</f>
        <v>Milanesa</v>
      </c>
      <c r="H93">
        <f t="shared" si="2"/>
        <v>40</v>
      </c>
      <c r="I93" t="str">
        <f t="shared" si="3"/>
        <v>oct</v>
      </c>
    </row>
    <row r="94" spans="1:9" x14ac:dyDescent="0.25">
      <c r="A94" s="1">
        <v>45933</v>
      </c>
      <c r="B94" t="s">
        <v>3</v>
      </c>
      <c r="C94">
        <v>13048919</v>
      </c>
      <c r="D94" t="s">
        <v>19</v>
      </c>
      <c r="E94" t="s">
        <v>20</v>
      </c>
      <c r="F94" s="2">
        <v>-12660.6</v>
      </c>
      <c r="G94" t="str">
        <f>VLOOKUP(C94,Cooispi!$A$2:$D$112,4,FALSE)</f>
        <v>Milanesa</v>
      </c>
      <c r="H94">
        <f t="shared" si="2"/>
        <v>40</v>
      </c>
      <c r="I94" t="str">
        <f t="shared" si="3"/>
        <v>oct</v>
      </c>
    </row>
    <row r="95" spans="1:9" x14ac:dyDescent="0.25">
      <c r="A95" s="1">
        <v>45933</v>
      </c>
      <c r="B95" t="s">
        <v>6</v>
      </c>
      <c r="C95">
        <v>13048919</v>
      </c>
      <c r="D95" t="s">
        <v>23</v>
      </c>
      <c r="E95" t="s">
        <v>22</v>
      </c>
      <c r="F95" s="3">
        <v>1770</v>
      </c>
      <c r="G95" t="str">
        <f>VLOOKUP(C95,Cooispi!$A$2:$D$112,4,FALSE)</f>
        <v>Milanesa</v>
      </c>
      <c r="H95">
        <f t="shared" si="2"/>
        <v>40</v>
      </c>
      <c r="I95" t="str">
        <f t="shared" si="3"/>
        <v>oct</v>
      </c>
    </row>
    <row r="96" spans="1:9" x14ac:dyDescent="0.25">
      <c r="A96" s="1">
        <v>45933</v>
      </c>
      <c r="B96" t="s">
        <v>6</v>
      </c>
      <c r="C96">
        <v>13048919</v>
      </c>
      <c r="D96" t="s">
        <v>23</v>
      </c>
      <c r="E96" t="s">
        <v>22</v>
      </c>
      <c r="F96" s="2">
        <v>13786.8</v>
      </c>
      <c r="G96" t="str">
        <f>VLOOKUP(C96,Cooispi!$A$2:$D$112,4,FALSE)</f>
        <v>Milanesa</v>
      </c>
      <c r="H96">
        <f t="shared" si="2"/>
        <v>40</v>
      </c>
      <c r="I96" t="str">
        <f t="shared" si="3"/>
        <v>oct</v>
      </c>
    </row>
    <row r="97" spans="1:9" x14ac:dyDescent="0.25">
      <c r="A97" s="1">
        <v>45933</v>
      </c>
      <c r="B97" t="s">
        <v>0</v>
      </c>
      <c r="C97">
        <v>13048919</v>
      </c>
      <c r="D97" t="s">
        <v>9</v>
      </c>
      <c r="E97" t="s">
        <v>10</v>
      </c>
      <c r="F97" s="3">
        <v>-420</v>
      </c>
      <c r="G97" t="str">
        <f>VLOOKUP(C97,Cooispi!$A$2:$D$112,4,FALSE)</f>
        <v>Milanesa</v>
      </c>
      <c r="H97">
        <f t="shared" si="2"/>
        <v>40</v>
      </c>
      <c r="I97" t="str">
        <f t="shared" si="3"/>
        <v>oct</v>
      </c>
    </row>
    <row r="98" spans="1:9" x14ac:dyDescent="0.25">
      <c r="A98" s="1">
        <v>45933</v>
      </c>
      <c r="B98" t="s">
        <v>0</v>
      </c>
      <c r="C98">
        <v>13048919</v>
      </c>
      <c r="D98" t="s">
        <v>11</v>
      </c>
      <c r="E98" t="s">
        <v>12</v>
      </c>
      <c r="F98" s="2">
        <v>-954.8</v>
      </c>
      <c r="G98" t="str">
        <f>VLOOKUP(C98,Cooispi!$A$2:$D$112,4,FALSE)</f>
        <v>Milanesa</v>
      </c>
      <c r="H98">
        <f t="shared" si="2"/>
        <v>40</v>
      </c>
      <c r="I98" t="str">
        <f t="shared" si="3"/>
        <v>oct</v>
      </c>
    </row>
    <row r="99" spans="1:9" x14ac:dyDescent="0.25">
      <c r="A99" s="1">
        <v>45933</v>
      </c>
      <c r="B99" t="s">
        <v>0</v>
      </c>
      <c r="C99">
        <v>13048919</v>
      </c>
      <c r="D99" t="s">
        <v>24</v>
      </c>
      <c r="E99" t="s">
        <v>25</v>
      </c>
      <c r="F99" s="2">
        <v>-197.2</v>
      </c>
      <c r="G99" t="str">
        <f>VLOOKUP(C99,Cooispi!$A$2:$D$112,4,FALSE)</f>
        <v>Milanesa</v>
      </c>
      <c r="H99">
        <f t="shared" si="2"/>
        <v>40</v>
      </c>
      <c r="I99" t="str">
        <f t="shared" si="3"/>
        <v>oct</v>
      </c>
    </row>
    <row r="100" spans="1:9" x14ac:dyDescent="0.25">
      <c r="A100" s="1">
        <v>45933</v>
      </c>
      <c r="B100" t="s">
        <v>6</v>
      </c>
      <c r="C100">
        <v>13048959</v>
      </c>
      <c r="D100" t="s">
        <v>26</v>
      </c>
      <c r="E100" t="s">
        <v>27</v>
      </c>
      <c r="F100" s="2">
        <v>2992.4</v>
      </c>
      <c r="G100" t="str">
        <f>VLOOKUP(C100,Cooispi!$A$2:$D$112,4,FALSE)</f>
        <v>Milanesa taquera</v>
      </c>
      <c r="H100">
        <f t="shared" si="2"/>
        <v>40</v>
      </c>
      <c r="I100" t="str">
        <f t="shared" si="3"/>
        <v>oct</v>
      </c>
    </row>
    <row r="101" spans="1:9" x14ac:dyDescent="0.25">
      <c r="A101" s="1">
        <v>45933</v>
      </c>
      <c r="B101" t="s">
        <v>6</v>
      </c>
      <c r="C101">
        <v>13048959</v>
      </c>
      <c r="D101" t="s">
        <v>26</v>
      </c>
      <c r="E101" t="s">
        <v>27</v>
      </c>
      <c r="F101" s="2">
        <v>37.6</v>
      </c>
      <c r="G101" t="str">
        <f>VLOOKUP(C101,Cooispi!$A$2:$D$112,4,FALSE)</f>
        <v>Milanesa taquera</v>
      </c>
      <c r="H101">
        <f t="shared" si="2"/>
        <v>40</v>
      </c>
      <c r="I101" t="str">
        <f t="shared" si="3"/>
        <v>oct</v>
      </c>
    </row>
    <row r="102" spans="1:9" x14ac:dyDescent="0.25">
      <c r="A102" s="1">
        <v>45933</v>
      </c>
      <c r="B102" t="s">
        <v>3</v>
      </c>
      <c r="C102">
        <v>13048959</v>
      </c>
      <c r="D102" t="s">
        <v>28</v>
      </c>
      <c r="E102" t="s">
        <v>29</v>
      </c>
      <c r="F102" s="2">
        <v>-2907.9</v>
      </c>
      <c r="G102" t="str">
        <f>VLOOKUP(C102,Cooispi!$A$2:$D$112,4,FALSE)</f>
        <v>Milanesa taquera</v>
      </c>
      <c r="H102">
        <f t="shared" si="2"/>
        <v>40</v>
      </c>
      <c r="I102" t="str">
        <f t="shared" si="3"/>
        <v>oct</v>
      </c>
    </row>
    <row r="103" spans="1:9" x14ac:dyDescent="0.25">
      <c r="A103" s="1">
        <v>45933</v>
      </c>
      <c r="B103" t="s">
        <v>0</v>
      </c>
      <c r="C103">
        <v>13048959</v>
      </c>
      <c r="D103" t="s">
        <v>11</v>
      </c>
      <c r="E103" t="s">
        <v>12</v>
      </c>
      <c r="F103" s="2">
        <v>-84.5</v>
      </c>
      <c r="G103" t="str">
        <f>VLOOKUP(C103,Cooispi!$A$2:$D$112,4,FALSE)</f>
        <v>Milanesa taquera</v>
      </c>
      <c r="H103">
        <f t="shared" si="2"/>
        <v>40</v>
      </c>
      <c r="I103" t="str">
        <f t="shared" si="3"/>
        <v>oct</v>
      </c>
    </row>
    <row r="104" spans="1:9" x14ac:dyDescent="0.25">
      <c r="A104" s="1">
        <v>45933</v>
      </c>
      <c r="B104" t="s">
        <v>6</v>
      </c>
      <c r="C104">
        <v>13049509</v>
      </c>
      <c r="D104" t="s">
        <v>31</v>
      </c>
      <c r="E104" t="s">
        <v>27</v>
      </c>
      <c r="F104" s="2">
        <v>4362.6000000000004</v>
      </c>
      <c r="G104" t="str">
        <f>VLOOKUP(C104,Cooispi!$A$2:$D$112,4,FALSE)</f>
        <v>Milanesa taquera</v>
      </c>
      <c r="H104">
        <f t="shared" si="2"/>
        <v>40</v>
      </c>
      <c r="I104" t="str">
        <f t="shared" si="3"/>
        <v>oct</v>
      </c>
    </row>
    <row r="105" spans="1:9" x14ac:dyDescent="0.25">
      <c r="A105" s="1">
        <v>45933</v>
      </c>
      <c r="B105" t="s">
        <v>6</v>
      </c>
      <c r="C105">
        <v>13049509</v>
      </c>
      <c r="D105" t="s">
        <v>31</v>
      </c>
      <c r="E105" t="s">
        <v>27</v>
      </c>
      <c r="F105" s="2">
        <v>175.4</v>
      </c>
      <c r="G105" t="str">
        <f>VLOOKUP(C105,Cooispi!$A$2:$D$112,4,FALSE)</f>
        <v>Milanesa taquera</v>
      </c>
      <c r="H105">
        <f t="shared" si="2"/>
        <v>40</v>
      </c>
      <c r="I105" t="str">
        <f t="shared" si="3"/>
        <v>oct</v>
      </c>
    </row>
    <row r="106" spans="1:9" x14ac:dyDescent="0.25">
      <c r="A106" s="1">
        <v>45933</v>
      </c>
      <c r="B106" t="s">
        <v>3</v>
      </c>
      <c r="C106">
        <v>13049509</v>
      </c>
      <c r="D106" t="s">
        <v>28</v>
      </c>
      <c r="E106" t="s">
        <v>29</v>
      </c>
      <c r="F106" s="2">
        <v>-4246.8999999999996</v>
      </c>
      <c r="G106" t="str">
        <f>VLOOKUP(C106,Cooispi!$A$2:$D$112,4,FALSE)</f>
        <v>Milanesa taquera</v>
      </c>
      <c r="H106">
        <f t="shared" si="2"/>
        <v>40</v>
      </c>
      <c r="I106" t="str">
        <f t="shared" si="3"/>
        <v>oct</v>
      </c>
    </row>
    <row r="107" spans="1:9" x14ac:dyDescent="0.25">
      <c r="A107" s="1">
        <v>45933</v>
      </c>
      <c r="B107" t="s">
        <v>0</v>
      </c>
      <c r="C107">
        <v>13049509</v>
      </c>
      <c r="D107" t="s">
        <v>11</v>
      </c>
      <c r="E107" t="s">
        <v>12</v>
      </c>
      <c r="F107" s="2">
        <v>-115.7</v>
      </c>
      <c r="G107" t="str">
        <f>VLOOKUP(C107,Cooispi!$A$2:$D$112,4,FALSE)</f>
        <v>Milanesa taquera</v>
      </c>
      <c r="H107">
        <f t="shared" si="2"/>
        <v>40</v>
      </c>
      <c r="I107" t="str">
        <f t="shared" si="3"/>
        <v>oct</v>
      </c>
    </row>
    <row r="108" spans="1:9" x14ac:dyDescent="0.25">
      <c r="A108" s="1">
        <v>45933</v>
      </c>
      <c r="B108" t="s">
        <v>0</v>
      </c>
      <c r="C108">
        <v>13049569</v>
      </c>
      <c r="D108" t="s">
        <v>9</v>
      </c>
      <c r="E108" t="s">
        <v>10</v>
      </c>
      <c r="F108" s="2">
        <v>-54.7</v>
      </c>
      <c r="G108" t="str">
        <f>VLOOKUP(C108,Cooispi!$A$2:$D$112,4,FALSE)</f>
        <v>MP Arrachera</v>
      </c>
      <c r="H108">
        <f t="shared" si="2"/>
        <v>40</v>
      </c>
      <c r="I108" t="str">
        <f t="shared" si="3"/>
        <v>oct</v>
      </c>
    </row>
    <row r="109" spans="1:9" x14ac:dyDescent="0.25">
      <c r="A109" s="1">
        <v>45933</v>
      </c>
      <c r="B109" t="s">
        <v>3</v>
      </c>
      <c r="C109">
        <v>13049569</v>
      </c>
      <c r="D109" t="s">
        <v>34</v>
      </c>
      <c r="E109" t="s">
        <v>35</v>
      </c>
      <c r="F109" s="2">
        <v>-75.2</v>
      </c>
      <c r="G109" t="str">
        <f>VLOOKUP(C109,Cooispi!$A$2:$D$112,4,FALSE)</f>
        <v>MP Arrachera</v>
      </c>
      <c r="H109">
        <f t="shared" si="2"/>
        <v>40</v>
      </c>
      <c r="I109" t="str">
        <f t="shared" si="3"/>
        <v>oct</v>
      </c>
    </row>
    <row r="110" spans="1:9" x14ac:dyDescent="0.25">
      <c r="A110" s="1">
        <v>45933</v>
      </c>
      <c r="B110" t="s">
        <v>6</v>
      </c>
      <c r="C110">
        <v>13049569</v>
      </c>
      <c r="D110" t="s">
        <v>36</v>
      </c>
      <c r="E110" t="s">
        <v>37</v>
      </c>
      <c r="F110" s="2">
        <v>129.9</v>
      </c>
      <c r="G110" t="str">
        <f>VLOOKUP(C110,Cooispi!$A$2:$D$112,4,FALSE)</f>
        <v>MP Arrachera</v>
      </c>
      <c r="H110">
        <f t="shared" si="2"/>
        <v>40</v>
      </c>
      <c r="I110" t="str">
        <f t="shared" si="3"/>
        <v>oct</v>
      </c>
    </row>
    <row r="111" spans="1:9" x14ac:dyDescent="0.25">
      <c r="A111" s="1">
        <v>45933</v>
      </c>
      <c r="B111" t="s">
        <v>6</v>
      </c>
      <c r="C111">
        <v>13049569</v>
      </c>
      <c r="D111" t="s">
        <v>36</v>
      </c>
      <c r="E111" t="s">
        <v>37</v>
      </c>
      <c r="F111" s="2">
        <v>4.5999999999999996</v>
      </c>
      <c r="G111" t="str">
        <f>VLOOKUP(C111,Cooispi!$A$2:$D$112,4,FALSE)</f>
        <v>MP Arrachera</v>
      </c>
      <c r="H111">
        <f t="shared" si="2"/>
        <v>40</v>
      </c>
      <c r="I111" t="str">
        <f t="shared" si="3"/>
        <v>oct</v>
      </c>
    </row>
    <row r="112" spans="1:9" x14ac:dyDescent="0.25">
      <c r="A112" s="1">
        <v>45934</v>
      </c>
      <c r="B112" t="s">
        <v>0</v>
      </c>
      <c r="C112">
        <v>13049784</v>
      </c>
      <c r="D112" t="s">
        <v>1</v>
      </c>
      <c r="E112" t="s">
        <v>2</v>
      </c>
      <c r="F112" s="2">
        <v>-30.7</v>
      </c>
      <c r="G112" t="str">
        <f>VLOOKUP(C112,Cooispi!$A$2:$D$112,4,FALSE)</f>
        <v>Milanesa</v>
      </c>
      <c r="H112">
        <f t="shared" si="2"/>
        <v>40</v>
      </c>
      <c r="I112" t="str">
        <f t="shared" si="3"/>
        <v>oct</v>
      </c>
    </row>
    <row r="113" spans="1:9" x14ac:dyDescent="0.25">
      <c r="A113" s="1">
        <v>45934</v>
      </c>
      <c r="B113" t="s">
        <v>0</v>
      </c>
      <c r="C113">
        <v>13049784</v>
      </c>
      <c r="D113" t="s">
        <v>17</v>
      </c>
      <c r="E113" t="s">
        <v>18</v>
      </c>
      <c r="F113" s="2">
        <v>-787.8</v>
      </c>
      <c r="G113" t="str">
        <f>VLOOKUP(C113,Cooispi!$A$2:$D$112,4,FALSE)</f>
        <v>Milanesa</v>
      </c>
      <c r="H113">
        <f t="shared" si="2"/>
        <v>40</v>
      </c>
      <c r="I113" t="str">
        <f t="shared" si="3"/>
        <v>oct</v>
      </c>
    </row>
    <row r="114" spans="1:9" x14ac:dyDescent="0.25">
      <c r="A114" s="1">
        <v>45934</v>
      </c>
      <c r="B114" t="s">
        <v>3</v>
      </c>
      <c r="C114">
        <v>13049784</v>
      </c>
      <c r="D114" t="s">
        <v>19</v>
      </c>
      <c r="E114" t="s">
        <v>20</v>
      </c>
      <c r="F114" s="2">
        <v>-8895.9</v>
      </c>
      <c r="G114" t="str">
        <f>VLOOKUP(C114,Cooispi!$A$2:$D$112,4,FALSE)</f>
        <v>Milanesa</v>
      </c>
      <c r="H114">
        <f t="shared" si="2"/>
        <v>40</v>
      </c>
      <c r="I114" t="str">
        <f t="shared" si="3"/>
        <v>oct</v>
      </c>
    </row>
    <row r="115" spans="1:9" x14ac:dyDescent="0.25">
      <c r="A115" s="1">
        <v>45934</v>
      </c>
      <c r="B115" t="s">
        <v>6</v>
      </c>
      <c r="C115">
        <v>13049784</v>
      </c>
      <c r="D115" t="s">
        <v>23</v>
      </c>
      <c r="E115" t="s">
        <v>22</v>
      </c>
      <c r="F115" s="2">
        <v>10776.2</v>
      </c>
      <c r="G115" t="str">
        <f>VLOOKUP(C115,Cooispi!$A$2:$D$112,4,FALSE)</f>
        <v>Milanesa</v>
      </c>
      <c r="H115">
        <f t="shared" si="2"/>
        <v>40</v>
      </c>
      <c r="I115" t="str">
        <f t="shared" si="3"/>
        <v>oct</v>
      </c>
    </row>
    <row r="116" spans="1:9" x14ac:dyDescent="0.25">
      <c r="A116" s="1">
        <v>45934</v>
      </c>
      <c r="B116" t="s">
        <v>6</v>
      </c>
      <c r="C116">
        <v>13049784</v>
      </c>
      <c r="D116" t="s">
        <v>23</v>
      </c>
      <c r="E116" t="s">
        <v>22</v>
      </c>
      <c r="F116" s="2">
        <v>194.8</v>
      </c>
      <c r="G116" t="str">
        <f>VLOOKUP(C116,Cooispi!$A$2:$D$112,4,FALSE)</f>
        <v>Milanesa</v>
      </c>
      <c r="H116">
        <f t="shared" si="2"/>
        <v>40</v>
      </c>
      <c r="I116" t="str">
        <f t="shared" si="3"/>
        <v>oct</v>
      </c>
    </row>
    <row r="117" spans="1:9" x14ac:dyDescent="0.25">
      <c r="A117" s="1">
        <v>45934</v>
      </c>
      <c r="B117" t="s">
        <v>0</v>
      </c>
      <c r="C117">
        <v>13049784</v>
      </c>
      <c r="D117" t="s">
        <v>9</v>
      </c>
      <c r="E117" t="s">
        <v>10</v>
      </c>
      <c r="F117" s="2">
        <v>-410.3</v>
      </c>
      <c r="G117" t="str">
        <f>VLOOKUP(C117,Cooispi!$A$2:$D$112,4,FALSE)</f>
        <v>Milanesa</v>
      </c>
      <c r="H117">
        <f t="shared" si="2"/>
        <v>40</v>
      </c>
      <c r="I117" t="str">
        <f t="shared" si="3"/>
        <v>oct</v>
      </c>
    </row>
    <row r="118" spans="1:9" x14ac:dyDescent="0.25">
      <c r="A118" s="1">
        <v>45934</v>
      </c>
      <c r="B118" t="s">
        <v>0</v>
      </c>
      <c r="C118">
        <v>13049784</v>
      </c>
      <c r="D118" t="s">
        <v>11</v>
      </c>
      <c r="E118" t="s">
        <v>12</v>
      </c>
      <c r="F118" s="2">
        <v>-669.1</v>
      </c>
      <c r="G118" t="str">
        <f>VLOOKUP(C118,Cooispi!$A$2:$D$112,4,FALSE)</f>
        <v>Milanesa</v>
      </c>
      <c r="H118">
        <f t="shared" si="2"/>
        <v>40</v>
      </c>
      <c r="I118" t="str">
        <f t="shared" si="3"/>
        <v>oct</v>
      </c>
    </row>
    <row r="119" spans="1:9" x14ac:dyDescent="0.25">
      <c r="A119" s="1">
        <v>45934</v>
      </c>
      <c r="B119" t="s">
        <v>0</v>
      </c>
      <c r="C119">
        <v>13049784</v>
      </c>
      <c r="D119" t="s">
        <v>24</v>
      </c>
      <c r="E119" t="s">
        <v>25</v>
      </c>
      <c r="F119" s="2">
        <v>-177.2</v>
      </c>
      <c r="G119" t="str">
        <f>VLOOKUP(C119,Cooispi!$A$2:$D$112,4,FALSE)</f>
        <v>Milanesa</v>
      </c>
      <c r="H119">
        <f t="shared" si="2"/>
        <v>40</v>
      </c>
      <c r="I119" t="str">
        <f t="shared" si="3"/>
        <v>oct</v>
      </c>
    </row>
    <row r="120" spans="1:9" x14ac:dyDescent="0.25">
      <c r="A120" s="1">
        <v>45934</v>
      </c>
      <c r="B120" t="s">
        <v>6</v>
      </c>
      <c r="C120">
        <v>13049800</v>
      </c>
      <c r="D120" t="s">
        <v>26</v>
      </c>
      <c r="E120" t="s">
        <v>27</v>
      </c>
      <c r="F120" s="2">
        <v>9735.6</v>
      </c>
      <c r="G120" t="str">
        <f>VLOOKUP(C120,Cooispi!$A$2:$D$112,4,FALSE)</f>
        <v>Milanesa taquera</v>
      </c>
      <c r="H120">
        <f t="shared" si="2"/>
        <v>40</v>
      </c>
      <c r="I120" t="str">
        <f t="shared" si="3"/>
        <v>oct</v>
      </c>
    </row>
    <row r="121" spans="1:9" x14ac:dyDescent="0.25">
      <c r="A121" s="1">
        <v>45934</v>
      </c>
      <c r="B121" t="s">
        <v>6</v>
      </c>
      <c r="C121">
        <v>13049800</v>
      </c>
      <c r="D121" t="s">
        <v>26</v>
      </c>
      <c r="E121" t="s">
        <v>27</v>
      </c>
      <c r="F121" s="2">
        <v>83.2</v>
      </c>
      <c r="G121" t="str">
        <f>VLOOKUP(C121,Cooispi!$A$2:$D$112,4,FALSE)</f>
        <v>Milanesa taquera</v>
      </c>
      <c r="H121">
        <f t="shared" si="2"/>
        <v>40</v>
      </c>
      <c r="I121" t="str">
        <f t="shared" si="3"/>
        <v>oct</v>
      </c>
    </row>
    <row r="122" spans="1:9" x14ac:dyDescent="0.25">
      <c r="A122" s="1">
        <v>45934</v>
      </c>
      <c r="B122" t="s">
        <v>3</v>
      </c>
      <c r="C122">
        <v>13049800</v>
      </c>
      <c r="D122" t="s">
        <v>28</v>
      </c>
      <c r="E122" t="s">
        <v>29</v>
      </c>
      <c r="F122" s="2">
        <v>-9380.7000000000007</v>
      </c>
      <c r="G122" t="str">
        <f>VLOOKUP(C122,Cooispi!$A$2:$D$112,4,FALSE)</f>
        <v>Milanesa taquera</v>
      </c>
      <c r="H122">
        <f t="shared" si="2"/>
        <v>40</v>
      </c>
      <c r="I122" t="str">
        <f t="shared" si="3"/>
        <v>oct</v>
      </c>
    </row>
    <row r="123" spans="1:9" x14ac:dyDescent="0.25">
      <c r="A123" s="1">
        <v>45934</v>
      </c>
      <c r="B123" t="s">
        <v>0</v>
      </c>
      <c r="C123">
        <v>13049800</v>
      </c>
      <c r="D123" t="s">
        <v>11</v>
      </c>
      <c r="E123" t="s">
        <v>12</v>
      </c>
      <c r="F123" s="2">
        <v>-354.9</v>
      </c>
      <c r="G123" t="str">
        <f>VLOOKUP(C123,Cooispi!$A$2:$D$112,4,FALSE)</f>
        <v>Milanesa taquera</v>
      </c>
      <c r="H123">
        <f t="shared" si="2"/>
        <v>40</v>
      </c>
      <c r="I123" t="str">
        <f t="shared" si="3"/>
        <v>oct</v>
      </c>
    </row>
    <row r="124" spans="1:9" x14ac:dyDescent="0.25">
      <c r="A124" s="1">
        <v>45934</v>
      </c>
      <c r="B124" t="s">
        <v>0</v>
      </c>
      <c r="C124">
        <v>13049960</v>
      </c>
      <c r="D124" t="s">
        <v>9</v>
      </c>
      <c r="E124" t="s">
        <v>10</v>
      </c>
      <c r="F124" s="2">
        <v>-136.5</v>
      </c>
      <c r="G124" t="str">
        <f>VLOOKUP(C124,Cooispi!$A$2:$D$112,4,FALSE)</f>
        <v>MP Arrachera</v>
      </c>
      <c r="H124">
        <f t="shared" si="2"/>
        <v>40</v>
      </c>
      <c r="I124" t="str">
        <f t="shared" si="3"/>
        <v>oct</v>
      </c>
    </row>
    <row r="125" spans="1:9" x14ac:dyDescent="0.25">
      <c r="A125" s="1">
        <v>45934</v>
      </c>
      <c r="B125" t="s">
        <v>3</v>
      </c>
      <c r="C125">
        <v>13049960</v>
      </c>
      <c r="D125" t="s">
        <v>34</v>
      </c>
      <c r="E125" t="s">
        <v>35</v>
      </c>
      <c r="F125" s="2">
        <v>-108.9</v>
      </c>
      <c r="G125" t="str">
        <f>VLOOKUP(C125,Cooispi!$A$2:$D$112,4,FALSE)</f>
        <v>MP Arrachera</v>
      </c>
      <c r="H125">
        <f t="shared" si="2"/>
        <v>40</v>
      </c>
      <c r="I125" t="str">
        <f t="shared" si="3"/>
        <v>oct</v>
      </c>
    </row>
    <row r="126" spans="1:9" x14ac:dyDescent="0.25">
      <c r="A126" s="1">
        <v>45934</v>
      </c>
      <c r="B126" t="s">
        <v>6</v>
      </c>
      <c r="C126">
        <v>13049960</v>
      </c>
      <c r="D126" t="s">
        <v>36</v>
      </c>
      <c r="E126" t="s">
        <v>37</v>
      </c>
      <c r="F126" s="2">
        <v>217.7</v>
      </c>
      <c r="G126" t="str">
        <f>VLOOKUP(C126,Cooispi!$A$2:$D$112,4,FALSE)</f>
        <v>MP Arrachera</v>
      </c>
      <c r="H126">
        <f t="shared" si="2"/>
        <v>40</v>
      </c>
      <c r="I126" t="str">
        <f t="shared" si="3"/>
        <v>oct</v>
      </c>
    </row>
    <row r="127" spans="1:9" x14ac:dyDescent="0.25">
      <c r="A127" s="1">
        <v>45934</v>
      </c>
      <c r="B127" t="s">
        <v>6</v>
      </c>
      <c r="C127">
        <v>13049960</v>
      </c>
      <c r="D127" t="s">
        <v>36</v>
      </c>
      <c r="E127" t="s">
        <v>37</v>
      </c>
      <c r="F127" s="2">
        <v>20.100000000000001</v>
      </c>
      <c r="G127" t="str">
        <f>VLOOKUP(C127,Cooispi!$A$2:$D$112,4,FALSE)</f>
        <v>MP Arrachera</v>
      </c>
      <c r="H127">
        <f t="shared" si="2"/>
        <v>40</v>
      </c>
      <c r="I127" t="str">
        <f t="shared" si="3"/>
        <v>oct</v>
      </c>
    </row>
    <row r="128" spans="1:9" x14ac:dyDescent="0.25">
      <c r="A128" s="1">
        <v>45934</v>
      </c>
      <c r="B128" t="s">
        <v>0</v>
      </c>
      <c r="C128">
        <v>13049962</v>
      </c>
      <c r="D128" t="s">
        <v>17</v>
      </c>
      <c r="E128" t="s">
        <v>18</v>
      </c>
      <c r="F128" s="2">
        <v>-58.3</v>
      </c>
      <c r="G128" t="str">
        <f>VLOOKUP(C128,Cooispi!$A$2:$D$112,4,FALSE)</f>
        <v>Milanesa</v>
      </c>
      <c r="H128">
        <f t="shared" si="2"/>
        <v>40</v>
      </c>
      <c r="I128" t="str">
        <f t="shared" si="3"/>
        <v>oct</v>
      </c>
    </row>
    <row r="129" spans="1:9" x14ac:dyDescent="0.25">
      <c r="A129" s="1">
        <v>45934</v>
      </c>
      <c r="B129" t="s">
        <v>3</v>
      </c>
      <c r="C129">
        <v>13049962</v>
      </c>
      <c r="D129" t="s">
        <v>19</v>
      </c>
      <c r="E129" t="s">
        <v>20</v>
      </c>
      <c r="F129" s="2">
        <v>-803.9</v>
      </c>
      <c r="G129" t="str">
        <f>VLOOKUP(C129,Cooispi!$A$2:$D$112,4,FALSE)</f>
        <v>Milanesa</v>
      </c>
      <c r="H129">
        <f t="shared" si="2"/>
        <v>40</v>
      </c>
      <c r="I129" t="str">
        <f t="shared" si="3"/>
        <v>oct</v>
      </c>
    </row>
    <row r="130" spans="1:9" x14ac:dyDescent="0.25">
      <c r="A130" s="1">
        <v>45934</v>
      </c>
      <c r="B130" t="s">
        <v>6</v>
      </c>
      <c r="C130">
        <v>13049962</v>
      </c>
      <c r="D130" t="s">
        <v>21</v>
      </c>
      <c r="E130" t="s">
        <v>22</v>
      </c>
      <c r="F130" s="2">
        <v>888.3</v>
      </c>
      <c r="G130" t="str">
        <f>VLOOKUP(C130,Cooispi!$A$2:$D$112,4,FALSE)</f>
        <v>Milanesa</v>
      </c>
      <c r="H130">
        <f t="shared" si="2"/>
        <v>40</v>
      </c>
      <c r="I130" t="str">
        <f t="shared" si="3"/>
        <v>oct</v>
      </c>
    </row>
    <row r="131" spans="1:9" x14ac:dyDescent="0.25">
      <c r="A131" s="1">
        <v>45934</v>
      </c>
      <c r="B131" t="s">
        <v>6</v>
      </c>
      <c r="C131">
        <v>13049962</v>
      </c>
      <c r="D131" t="s">
        <v>21</v>
      </c>
      <c r="E131" t="s">
        <v>22</v>
      </c>
      <c r="F131" s="2">
        <v>90.7</v>
      </c>
      <c r="G131" t="str">
        <f>VLOOKUP(C131,Cooispi!$A$2:$D$112,4,FALSE)</f>
        <v>Milanesa</v>
      </c>
      <c r="H131">
        <f t="shared" ref="H131:H194" si="4">WEEKNUM(A131)</f>
        <v>40</v>
      </c>
      <c r="I131" t="str">
        <f t="shared" ref="I131:I194" si="5">TEXT(A131,"MMm")</f>
        <v>oct</v>
      </c>
    </row>
    <row r="132" spans="1:9" x14ac:dyDescent="0.25">
      <c r="A132" s="1">
        <v>45934</v>
      </c>
      <c r="B132" t="s">
        <v>0</v>
      </c>
      <c r="C132">
        <v>13049962</v>
      </c>
      <c r="D132" t="s">
        <v>11</v>
      </c>
      <c r="E132" t="s">
        <v>12</v>
      </c>
      <c r="F132" s="2">
        <v>-26.1</v>
      </c>
      <c r="G132" t="str">
        <f>VLOOKUP(C132,Cooispi!$A$2:$D$112,4,FALSE)</f>
        <v>Milanesa</v>
      </c>
      <c r="H132">
        <f t="shared" si="4"/>
        <v>40</v>
      </c>
      <c r="I132" t="str">
        <f t="shared" si="5"/>
        <v>oct</v>
      </c>
    </row>
    <row r="133" spans="1:9" x14ac:dyDescent="0.25">
      <c r="A133" s="1">
        <v>45936</v>
      </c>
      <c r="B133" t="s">
        <v>0</v>
      </c>
      <c r="C133">
        <v>13050067</v>
      </c>
      <c r="D133" t="s">
        <v>9</v>
      </c>
      <c r="E133" t="s">
        <v>10</v>
      </c>
      <c r="F133" s="2">
        <v>-131.80000000000001</v>
      </c>
      <c r="G133" t="str">
        <f>VLOOKUP(C133,Cooispi!$A$2:$D$112,4,FALSE)</f>
        <v>MP Arrachera</v>
      </c>
      <c r="H133">
        <f t="shared" si="4"/>
        <v>41</v>
      </c>
      <c r="I133" t="str">
        <f t="shared" si="5"/>
        <v>oct</v>
      </c>
    </row>
    <row r="134" spans="1:9" x14ac:dyDescent="0.25">
      <c r="A134" s="1">
        <v>45936</v>
      </c>
      <c r="B134" t="s">
        <v>6</v>
      </c>
      <c r="C134">
        <v>13050067</v>
      </c>
      <c r="D134" t="s">
        <v>32</v>
      </c>
      <c r="E134" t="s">
        <v>33</v>
      </c>
      <c r="F134" s="2">
        <v>422.4</v>
      </c>
      <c r="G134" t="str">
        <f>VLOOKUP(C134,Cooispi!$A$2:$D$112,4,FALSE)</f>
        <v>MP Arrachera</v>
      </c>
      <c r="H134">
        <f t="shared" si="4"/>
        <v>41</v>
      </c>
      <c r="I134" t="str">
        <f t="shared" si="5"/>
        <v>oct</v>
      </c>
    </row>
    <row r="135" spans="1:9" x14ac:dyDescent="0.25">
      <c r="A135" s="1">
        <v>45936</v>
      </c>
      <c r="B135" t="s">
        <v>6</v>
      </c>
      <c r="C135">
        <v>13050067</v>
      </c>
      <c r="D135" t="s">
        <v>32</v>
      </c>
      <c r="E135" t="s">
        <v>33</v>
      </c>
      <c r="F135" s="2">
        <v>10.7</v>
      </c>
      <c r="G135" t="str">
        <f>VLOOKUP(C135,Cooispi!$A$2:$D$112,4,FALSE)</f>
        <v>MP Arrachera</v>
      </c>
      <c r="H135">
        <f t="shared" si="4"/>
        <v>41</v>
      </c>
      <c r="I135" t="str">
        <f t="shared" si="5"/>
        <v>oct</v>
      </c>
    </row>
    <row r="136" spans="1:9" x14ac:dyDescent="0.25">
      <c r="A136" s="1">
        <v>45936</v>
      </c>
      <c r="B136" t="s">
        <v>3</v>
      </c>
      <c r="C136">
        <v>13050067</v>
      </c>
      <c r="D136" t="s">
        <v>34</v>
      </c>
      <c r="E136" t="s">
        <v>35</v>
      </c>
      <c r="F136" s="2">
        <v>-319.39999999999998</v>
      </c>
      <c r="G136" t="str">
        <f>VLOOKUP(C136,Cooispi!$A$2:$D$112,4,FALSE)</f>
        <v>MP Arrachera</v>
      </c>
      <c r="H136">
        <f t="shared" si="4"/>
        <v>41</v>
      </c>
      <c r="I136" t="str">
        <f t="shared" si="5"/>
        <v>oct</v>
      </c>
    </row>
    <row r="137" spans="1:9" x14ac:dyDescent="0.25">
      <c r="A137" s="1">
        <v>45936</v>
      </c>
      <c r="B137" t="s">
        <v>6</v>
      </c>
      <c r="C137">
        <v>13050076</v>
      </c>
      <c r="D137" t="s">
        <v>26</v>
      </c>
      <c r="E137" t="s">
        <v>27</v>
      </c>
      <c r="F137" s="2">
        <v>4336.6000000000004</v>
      </c>
      <c r="G137" t="str">
        <f>VLOOKUP(C137,Cooispi!$A$2:$D$112,4,FALSE)</f>
        <v>Milanesa taquera</v>
      </c>
      <c r="H137">
        <f t="shared" si="4"/>
        <v>41</v>
      </c>
      <c r="I137" t="str">
        <f t="shared" si="5"/>
        <v>oct</v>
      </c>
    </row>
    <row r="138" spans="1:9" x14ac:dyDescent="0.25">
      <c r="A138" s="1">
        <v>45936</v>
      </c>
      <c r="B138" t="s">
        <v>6</v>
      </c>
      <c r="C138">
        <v>13050076</v>
      </c>
      <c r="D138" t="s">
        <v>26</v>
      </c>
      <c r="E138" t="s">
        <v>27</v>
      </c>
      <c r="F138" s="2">
        <v>93.4</v>
      </c>
      <c r="G138" t="str">
        <f>VLOOKUP(C138,Cooispi!$A$2:$D$112,4,FALSE)</f>
        <v>Milanesa taquera</v>
      </c>
      <c r="H138">
        <f t="shared" si="4"/>
        <v>41</v>
      </c>
      <c r="I138" t="str">
        <f t="shared" si="5"/>
        <v>oct</v>
      </c>
    </row>
    <row r="139" spans="1:9" x14ac:dyDescent="0.25">
      <c r="A139" s="1">
        <v>45936</v>
      </c>
      <c r="B139" t="s">
        <v>3</v>
      </c>
      <c r="C139">
        <v>13050076</v>
      </c>
      <c r="D139" t="s">
        <v>28</v>
      </c>
      <c r="E139" t="s">
        <v>29</v>
      </c>
      <c r="F139" s="2">
        <v>-4245.5</v>
      </c>
      <c r="G139" t="str">
        <f>VLOOKUP(C139,Cooispi!$A$2:$D$112,4,FALSE)</f>
        <v>Milanesa taquera</v>
      </c>
      <c r="H139">
        <f t="shared" si="4"/>
        <v>41</v>
      </c>
      <c r="I139" t="str">
        <f t="shared" si="5"/>
        <v>oct</v>
      </c>
    </row>
    <row r="140" spans="1:9" x14ac:dyDescent="0.25">
      <c r="A140" s="1">
        <v>45936</v>
      </c>
      <c r="B140" t="s">
        <v>0</v>
      </c>
      <c r="C140">
        <v>13050076</v>
      </c>
      <c r="D140" t="s">
        <v>11</v>
      </c>
      <c r="E140" t="s">
        <v>12</v>
      </c>
      <c r="F140" s="2">
        <v>-91.1</v>
      </c>
      <c r="G140" t="str">
        <f>VLOOKUP(C140,Cooispi!$A$2:$D$112,4,FALSE)</f>
        <v>Milanesa taquera</v>
      </c>
      <c r="H140">
        <f t="shared" si="4"/>
        <v>41</v>
      </c>
      <c r="I140" t="str">
        <f t="shared" si="5"/>
        <v>oct</v>
      </c>
    </row>
    <row r="141" spans="1:9" x14ac:dyDescent="0.25">
      <c r="A141" s="1">
        <v>45936</v>
      </c>
      <c r="B141" t="s">
        <v>0</v>
      </c>
      <c r="C141">
        <v>13050089</v>
      </c>
      <c r="D141" t="s">
        <v>1</v>
      </c>
      <c r="E141" t="s">
        <v>2</v>
      </c>
      <c r="F141" s="2">
        <v>-56.8</v>
      </c>
      <c r="G141" t="str">
        <f>VLOOKUP(C141,Cooispi!$A$2:$D$112,4,FALSE)</f>
        <v>Milanesa</v>
      </c>
      <c r="H141">
        <f t="shared" si="4"/>
        <v>41</v>
      </c>
      <c r="I141" t="str">
        <f t="shared" si="5"/>
        <v>oct</v>
      </c>
    </row>
    <row r="142" spans="1:9" x14ac:dyDescent="0.25">
      <c r="A142" s="1">
        <v>45936</v>
      </c>
      <c r="B142" t="s">
        <v>0</v>
      </c>
      <c r="C142">
        <v>13050089</v>
      </c>
      <c r="D142" t="s">
        <v>17</v>
      </c>
      <c r="E142" t="s">
        <v>18</v>
      </c>
      <c r="F142" s="3">
        <v>-846</v>
      </c>
      <c r="G142" t="str">
        <f>VLOOKUP(C142,Cooispi!$A$2:$D$112,4,FALSE)</f>
        <v>Milanesa</v>
      </c>
      <c r="H142">
        <f t="shared" si="4"/>
        <v>41</v>
      </c>
      <c r="I142" t="str">
        <f t="shared" si="5"/>
        <v>oct</v>
      </c>
    </row>
    <row r="143" spans="1:9" x14ac:dyDescent="0.25">
      <c r="A143" s="1">
        <v>45936</v>
      </c>
      <c r="B143" t="s">
        <v>3</v>
      </c>
      <c r="C143">
        <v>13050089</v>
      </c>
      <c r="D143" t="s">
        <v>19</v>
      </c>
      <c r="E143" t="s">
        <v>20</v>
      </c>
      <c r="F143" s="3">
        <v>-14740</v>
      </c>
      <c r="G143" t="str">
        <f>VLOOKUP(C143,Cooispi!$A$2:$D$112,4,FALSE)</f>
        <v>Milanesa</v>
      </c>
      <c r="H143">
        <f t="shared" si="4"/>
        <v>41</v>
      </c>
      <c r="I143" t="str">
        <f t="shared" si="5"/>
        <v>oct</v>
      </c>
    </row>
    <row r="144" spans="1:9" x14ac:dyDescent="0.25">
      <c r="A144" s="1">
        <v>45936</v>
      </c>
      <c r="B144" t="s">
        <v>6</v>
      </c>
      <c r="C144">
        <v>13050089</v>
      </c>
      <c r="D144" t="s">
        <v>23</v>
      </c>
      <c r="E144" t="s">
        <v>22</v>
      </c>
      <c r="F144" s="2">
        <v>18105.2</v>
      </c>
      <c r="G144" t="str">
        <f>VLOOKUP(C144,Cooispi!$A$2:$D$112,4,FALSE)</f>
        <v>Milanesa</v>
      </c>
      <c r="H144">
        <f t="shared" si="4"/>
        <v>41</v>
      </c>
      <c r="I144" t="str">
        <f t="shared" si="5"/>
        <v>oct</v>
      </c>
    </row>
    <row r="145" spans="1:9" x14ac:dyDescent="0.25">
      <c r="A145" s="1">
        <v>45936</v>
      </c>
      <c r="B145" t="s">
        <v>6</v>
      </c>
      <c r="C145">
        <v>13050089</v>
      </c>
      <c r="D145" t="s">
        <v>23</v>
      </c>
      <c r="E145" t="s">
        <v>22</v>
      </c>
      <c r="F145" s="2">
        <v>101.8</v>
      </c>
      <c r="G145" t="str">
        <f>VLOOKUP(C145,Cooispi!$A$2:$D$112,4,FALSE)</f>
        <v>Milanesa</v>
      </c>
      <c r="H145">
        <f t="shared" si="4"/>
        <v>41</v>
      </c>
      <c r="I145" t="str">
        <f t="shared" si="5"/>
        <v>oct</v>
      </c>
    </row>
    <row r="146" spans="1:9" x14ac:dyDescent="0.25">
      <c r="A146" s="1">
        <v>45936</v>
      </c>
      <c r="B146" t="s">
        <v>0</v>
      </c>
      <c r="C146">
        <v>13050089</v>
      </c>
      <c r="D146" t="s">
        <v>9</v>
      </c>
      <c r="E146" t="s">
        <v>10</v>
      </c>
      <c r="F146" s="2">
        <v>-473.3</v>
      </c>
      <c r="G146" t="str">
        <f>VLOOKUP(C146,Cooispi!$A$2:$D$112,4,FALSE)</f>
        <v>Milanesa</v>
      </c>
      <c r="H146">
        <f t="shared" si="4"/>
        <v>41</v>
      </c>
      <c r="I146" t="str">
        <f t="shared" si="5"/>
        <v>oct</v>
      </c>
    </row>
    <row r="147" spans="1:9" x14ac:dyDescent="0.25">
      <c r="A147" s="1">
        <v>45936</v>
      </c>
      <c r="B147" t="s">
        <v>0</v>
      </c>
      <c r="C147">
        <v>13050089</v>
      </c>
      <c r="D147" t="s">
        <v>11</v>
      </c>
      <c r="E147" t="s">
        <v>12</v>
      </c>
      <c r="F147" s="2">
        <v>-1058.0999999999999</v>
      </c>
      <c r="G147" t="str">
        <f>VLOOKUP(C147,Cooispi!$A$2:$D$112,4,FALSE)</f>
        <v>Milanesa</v>
      </c>
      <c r="H147">
        <f t="shared" si="4"/>
        <v>41</v>
      </c>
      <c r="I147" t="str">
        <f t="shared" si="5"/>
        <v>oct</v>
      </c>
    </row>
    <row r="148" spans="1:9" x14ac:dyDescent="0.25">
      <c r="A148" s="1">
        <v>45936</v>
      </c>
      <c r="B148" t="s">
        <v>0</v>
      </c>
      <c r="C148">
        <v>13050089</v>
      </c>
      <c r="D148" t="s">
        <v>24</v>
      </c>
      <c r="E148" t="s">
        <v>25</v>
      </c>
      <c r="F148" s="3">
        <v>-931</v>
      </c>
      <c r="G148" t="str">
        <f>VLOOKUP(C148,Cooispi!$A$2:$D$112,4,FALSE)</f>
        <v>Milanesa</v>
      </c>
      <c r="H148">
        <f t="shared" si="4"/>
        <v>41</v>
      </c>
      <c r="I148" t="str">
        <f t="shared" si="5"/>
        <v>oct</v>
      </c>
    </row>
    <row r="149" spans="1:9" x14ac:dyDescent="0.25">
      <c r="A149" s="1">
        <v>45936</v>
      </c>
      <c r="B149" t="s">
        <v>0</v>
      </c>
      <c r="C149">
        <v>13050717</v>
      </c>
      <c r="D149" t="s">
        <v>17</v>
      </c>
      <c r="E149" t="s">
        <v>18</v>
      </c>
      <c r="F149" s="2">
        <v>-230.1</v>
      </c>
      <c r="G149" t="str">
        <f>VLOOKUP(C149,Cooispi!$A$2:$D$112,4,FALSE)</f>
        <v>Milanesa</v>
      </c>
      <c r="H149">
        <f t="shared" si="4"/>
        <v>41</v>
      </c>
      <c r="I149" t="str">
        <f t="shared" si="5"/>
        <v>oct</v>
      </c>
    </row>
    <row r="150" spans="1:9" x14ac:dyDescent="0.25">
      <c r="A150" s="1">
        <v>45936</v>
      </c>
      <c r="B150" t="s">
        <v>3</v>
      </c>
      <c r="C150">
        <v>13050717</v>
      </c>
      <c r="D150" t="s">
        <v>19</v>
      </c>
      <c r="E150" t="s">
        <v>20</v>
      </c>
      <c r="F150" s="3">
        <v>-2743</v>
      </c>
      <c r="G150" t="str">
        <f>VLOOKUP(C150,Cooispi!$A$2:$D$112,4,FALSE)</f>
        <v>Milanesa</v>
      </c>
      <c r="H150">
        <f t="shared" si="4"/>
        <v>41</v>
      </c>
      <c r="I150" t="str">
        <f t="shared" si="5"/>
        <v>oct</v>
      </c>
    </row>
    <row r="151" spans="1:9" x14ac:dyDescent="0.25">
      <c r="A151" s="1">
        <v>45936</v>
      </c>
      <c r="B151" t="s">
        <v>6</v>
      </c>
      <c r="C151">
        <v>13050717</v>
      </c>
      <c r="D151" t="s">
        <v>21</v>
      </c>
      <c r="E151" t="s">
        <v>22</v>
      </c>
      <c r="F151" s="2">
        <v>3158.1</v>
      </c>
      <c r="G151" t="str">
        <f>VLOOKUP(C151,Cooispi!$A$2:$D$112,4,FALSE)</f>
        <v>Milanesa</v>
      </c>
      <c r="H151">
        <f t="shared" si="4"/>
        <v>41</v>
      </c>
      <c r="I151" t="str">
        <f t="shared" si="5"/>
        <v>oct</v>
      </c>
    </row>
    <row r="152" spans="1:9" x14ac:dyDescent="0.25">
      <c r="A152" s="1">
        <v>45936</v>
      </c>
      <c r="B152" t="s">
        <v>6</v>
      </c>
      <c r="C152">
        <v>13050717</v>
      </c>
      <c r="D152" t="s">
        <v>21</v>
      </c>
      <c r="E152" t="s">
        <v>22</v>
      </c>
      <c r="F152" s="2">
        <v>4.3</v>
      </c>
      <c r="G152" t="str">
        <f>VLOOKUP(C152,Cooispi!$A$2:$D$112,4,FALSE)</f>
        <v>Milanesa</v>
      </c>
      <c r="H152">
        <f t="shared" si="4"/>
        <v>41</v>
      </c>
      <c r="I152" t="str">
        <f t="shared" si="5"/>
        <v>oct</v>
      </c>
    </row>
    <row r="153" spans="1:9" x14ac:dyDescent="0.25">
      <c r="A153" s="1">
        <v>45936</v>
      </c>
      <c r="B153" t="s">
        <v>0</v>
      </c>
      <c r="C153">
        <v>13050717</v>
      </c>
      <c r="D153" t="s">
        <v>9</v>
      </c>
      <c r="E153" t="s">
        <v>10</v>
      </c>
      <c r="F153" s="2">
        <v>-79.900000000000006</v>
      </c>
      <c r="G153" t="str">
        <f>VLOOKUP(C153,Cooispi!$A$2:$D$112,4,FALSE)</f>
        <v>Milanesa</v>
      </c>
      <c r="H153">
        <f t="shared" si="4"/>
        <v>41</v>
      </c>
      <c r="I153" t="str">
        <f t="shared" si="5"/>
        <v>oct</v>
      </c>
    </row>
    <row r="154" spans="1:9" x14ac:dyDescent="0.25">
      <c r="A154" s="1">
        <v>45936</v>
      </c>
      <c r="B154" t="s">
        <v>0</v>
      </c>
      <c r="C154">
        <v>13050717</v>
      </c>
      <c r="D154" t="s">
        <v>11</v>
      </c>
      <c r="E154" t="s">
        <v>12</v>
      </c>
      <c r="F154" s="2">
        <v>-165.3</v>
      </c>
      <c r="G154" t="str">
        <f>VLOOKUP(C154,Cooispi!$A$2:$D$112,4,FALSE)</f>
        <v>Milanesa</v>
      </c>
      <c r="H154">
        <f t="shared" si="4"/>
        <v>41</v>
      </c>
      <c r="I154" t="str">
        <f t="shared" si="5"/>
        <v>oct</v>
      </c>
    </row>
    <row r="155" spans="1:9" x14ac:dyDescent="0.25">
      <c r="A155" s="1">
        <v>45936</v>
      </c>
      <c r="B155" t="s">
        <v>6</v>
      </c>
      <c r="C155">
        <v>13050851</v>
      </c>
      <c r="D155" t="s">
        <v>21</v>
      </c>
      <c r="E155" t="s">
        <v>22</v>
      </c>
      <c r="F155" s="2">
        <v>25.6</v>
      </c>
      <c r="G155" t="str">
        <f>VLOOKUP(C155,Cooispi!$A$2:$D$112,4,FALSE)</f>
        <v>Milanesa</v>
      </c>
      <c r="H155">
        <f t="shared" si="4"/>
        <v>41</v>
      </c>
      <c r="I155" t="str">
        <f t="shared" si="5"/>
        <v>oct</v>
      </c>
    </row>
    <row r="156" spans="1:9" x14ac:dyDescent="0.25">
      <c r="A156" s="1">
        <v>45936</v>
      </c>
      <c r="B156" t="s">
        <v>0</v>
      </c>
      <c r="C156">
        <v>13050851</v>
      </c>
      <c r="D156" t="s">
        <v>9</v>
      </c>
      <c r="E156" t="s">
        <v>10</v>
      </c>
      <c r="F156" s="2">
        <v>-25.6</v>
      </c>
      <c r="G156" t="str">
        <f>VLOOKUP(C156,Cooispi!$A$2:$D$112,4,FALSE)</f>
        <v>Milanesa</v>
      </c>
      <c r="H156">
        <f t="shared" si="4"/>
        <v>41</v>
      </c>
      <c r="I156" t="str">
        <f t="shared" si="5"/>
        <v>oct</v>
      </c>
    </row>
    <row r="157" spans="1:9" x14ac:dyDescent="0.25">
      <c r="A157" s="1">
        <v>45937</v>
      </c>
      <c r="B157" t="s">
        <v>3</v>
      </c>
      <c r="C157">
        <v>13050863</v>
      </c>
      <c r="D157" t="s">
        <v>4</v>
      </c>
      <c r="E157" t="s">
        <v>5</v>
      </c>
      <c r="F157" s="2">
        <v>-5261.4</v>
      </c>
      <c r="G157" t="str">
        <f>VLOOKUP(C157,Cooispi!$A$2:$D$112,4,FALSE)</f>
        <v>Espaldilla Rejalada</v>
      </c>
      <c r="H157">
        <f t="shared" si="4"/>
        <v>41</v>
      </c>
      <c r="I157" t="str">
        <f t="shared" si="5"/>
        <v>oct</v>
      </c>
    </row>
    <row r="158" spans="1:9" x14ac:dyDescent="0.25">
      <c r="A158" s="1">
        <v>45937</v>
      </c>
      <c r="B158" t="s">
        <v>6</v>
      </c>
      <c r="C158">
        <v>13050863</v>
      </c>
      <c r="D158" t="s">
        <v>7</v>
      </c>
      <c r="E158" t="s">
        <v>8</v>
      </c>
      <c r="F158" s="3">
        <v>1166</v>
      </c>
      <c r="G158" t="str">
        <f>VLOOKUP(C158,Cooispi!$A$2:$D$112,4,FALSE)</f>
        <v>Espaldilla Rejalada</v>
      </c>
      <c r="H158">
        <f t="shared" si="4"/>
        <v>41</v>
      </c>
      <c r="I158" t="str">
        <f t="shared" si="5"/>
        <v>oct</v>
      </c>
    </row>
    <row r="159" spans="1:9" x14ac:dyDescent="0.25">
      <c r="A159" s="1">
        <v>45937</v>
      </c>
      <c r="B159" t="s">
        <v>6</v>
      </c>
      <c r="C159">
        <v>13050863</v>
      </c>
      <c r="D159" t="s">
        <v>7</v>
      </c>
      <c r="E159" t="s">
        <v>8</v>
      </c>
      <c r="F159" s="2">
        <v>5361.9</v>
      </c>
      <c r="G159" t="str">
        <f>VLOOKUP(C159,Cooispi!$A$2:$D$112,4,FALSE)</f>
        <v>Espaldilla Rejalada</v>
      </c>
      <c r="H159">
        <f t="shared" si="4"/>
        <v>41</v>
      </c>
      <c r="I159" t="str">
        <f t="shared" si="5"/>
        <v>oct</v>
      </c>
    </row>
    <row r="160" spans="1:9" x14ac:dyDescent="0.25">
      <c r="A160" s="1">
        <v>45937</v>
      </c>
      <c r="B160" t="s">
        <v>6</v>
      </c>
      <c r="C160">
        <v>13050863</v>
      </c>
      <c r="D160" t="s">
        <v>7</v>
      </c>
      <c r="E160" t="s">
        <v>8</v>
      </c>
      <c r="F160" s="2">
        <v>47.1</v>
      </c>
      <c r="G160" t="str">
        <f>VLOOKUP(C160,Cooispi!$A$2:$D$112,4,FALSE)</f>
        <v>Espaldilla Rejalada</v>
      </c>
      <c r="H160">
        <f t="shared" si="4"/>
        <v>41</v>
      </c>
      <c r="I160" t="str">
        <f t="shared" si="5"/>
        <v>oct</v>
      </c>
    </row>
    <row r="161" spans="1:9" x14ac:dyDescent="0.25">
      <c r="A161" s="1">
        <v>45937</v>
      </c>
      <c r="B161" t="s">
        <v>0</v>
      </c>
      <c r="C161">
        <v>13050863</v>
      </c>
      <c r="D161" t="s">
        <v>9</v>
      </c>
      <c r="E161" t="s">
        <v>10</v>
      </c>
      <c r="F161" s="2">
        <v>-266.2</v>
      </c>
      <c r="G161" t="str">
        <f>VLOOKUP(C161,Cooispi!$A$2:$D$112,4,FALSE)</f>
        <v>Espaldilla Rejalada</v>
      </c>
      <c r="H161">
        <f t="shared" si="4"/>
        <v>41</v>
      </c>
      <c r="I161" t="str">
        <f t="shared" si="5"/>
        <v>oct</v>
      </c>
    </row>
    <row r="162" spans="1:9" x14ac:dyDescent="0.25">
      <c r="A162" s="1">
        <v>45937</v>
      </c>
      <c r="B162" t="s">
        <v>0</v>
      </c>
      <c r="C162">
        <v>13050863</v>
      </c>
      <c r="D162" t="s">
        <v>11</v>
      </c>
      <c r="E162" t="s">
        <v>12</v>
      </c>
      <c r="F162" s="2">
        <v>-1000.3</v>
      </c>
      <c r="G162" t="str">
        <f>VLOOKUP(C162,Cooispi!$A$2:$D$112,4,FALSE)</f>
        <v>Espaldilla Rejalada</v>
      </c>
      <c r="H162">
        <f t="shared" si="4"/>
        <v>41</v>
      </c>
      <c r="I162" t="str">
        <f t="shared" si="5"/>
        <v>oct</v>
      </c>
    </row>
    <row r="163" spans="1:9" x14ac:dyDescent="0.25">
      <c r="A163" s="1">
        <v>45937</v>
      </c>
      <c r="B163" t="s">
        <v>3</v>
      </c>
      <c r="C163">
        <v>13050864</v>
      </c>
      <c r="D163" t="s">
        <v>13</v>
      </c>
      <c r="E163" t="s">
        <v>14</v>
      </c>
      <c r="F163" s="2">
        <v>-2547.6</v>
      </c>
      <c r="G163" t="str">
        <f>VLOOKUP(C163,Cooispi!$A$2:$D$112,4,FALSE)</f>
        <v>Cabeza de Lomo Rejalada</v>
      </c>
      <c r="H163">
        <f t="shared" si="4"/>
        <v>41</v>
      </c>
      <c r="I163" t="str">
        <f t="shared" si="5"/>
        <v>oct</v>
      </c>
    </row>
    <row r="164" spans="1:9" x14ac:dyDescent="0.25">
      <c r="A164" s="1">
        <v>45937</v>
      </c>
      <c r="B164" t="s">
        <v>6</v>
      </c>
      <c r="C164">
        <v>13050864</v>
      </c>
      <c r="D164" t="s">
        <v>15</v>
      </c>
      <c r="E164" t="s">
        <v>16</v>
      </c>
      <c r="F164" s="3">
        <v>970</v>
      </c>
      <c r="G164" t="str">
        <f>VLOOKUP(C164,Cooispi!$A$2:$D$112,4,FALSE)</f>
        <v>Cabeza de Lomo Rejalada</v>
      </c>
      <c r="H164">
        <f t="shared" si="4"/>
        <v>41</v>
      </c>
      <c r="I164" t="str">
        <f t="shared" si="5"/>
        <v>oct</v>
      </c>
    </row>
    <row r="165" spans="1:9" x14ac:dyDescent="0.25">
      <c r="A165" s="1">
        <v>45937</v>
      </c>
      <c r="B165" t="s">
        <v>6</v>
      </c>
      <c r="C165">
        <v>13050864</v>
      </c>
      <c r="D165" t="s">
        <v>15</v>
      </c>
      <c r="E165" t="s">
        <v>16</v>
      </c>
      <c r="F165" s="2">
        <v>1577.6</v>
      </c>
      <c r="G165" t="str">
        <f>VLOOKUP(C165,Cooispi!$A$2:$D$112,4,FALSE)</f>
        <v>Cabeza de Lomo Rejalada</v>
      </c>
      <c r="H165">
        <f t="shared" si="4"/>
        <v>41</v>
      </c>
      <c r="I165" t="str">
        <f t="shared" si="5"/>
        <v>oct</v>
      </c>
    </row>
    <row r="166" spans="1:9" x14ac:dyDescent="0.25">
      <c r="A166" s="1">
        <v>45937</v>
      </c>
      <c r="B166" t="s">
        <v>6</v>
      </c>
      <c r="C166">
        <v>13050864</v>
      </c>
      <c r="D166" t="s">
        <v>15</v>
      </c>
      <c r="E166" t="s">
        <v>16</v>
      </c>
      <c r="F166" s="2">
        <v>20.399999999999999</v>
      </c>
      <c r="G166" t="str">
        <f>VLOOKUP(C166,Cooispi!$A$2:$D$112,4,FALSE)</f>
        <v>Cabeza de Lomo Rejalada</v>
      </c>
      <c r="H166">
        <f t="shared" si="4"/>
        <v>41</v>
      </c>
      <c r="I166" t="str">
        <f t="shared" si="5"/>
        <v>oct</v>
      </c>
    </row>
    <row r="167" spans="1:9" x14ac:dyDescent="0.25">
      <c r="A167" s="1">
        <v>45937</v>
      </c>
      <c r="B167" t="s">
        <v>0</v>
      </c>
      <c r="C167">
        <v>13050872</v>
      </c>
      <c r="D167" t="s">
        <v>1</v>
      </c>
      <c r="E167" t="s">
        <v>2</v>
      </c>
      <c r="F167" s="2">
        <v>-46.8</v>
      </c>
      <c r="G167" t="str">
        <f>VLOOKUP(C167,Cooispi!$A$2:$D$112,4,FALSE)</f>
        <v>Milanesa</v>
      </c>
      <c r="H167">
        <f t="shared" si="4"/>
        <v>41</v>
      </c>
      <c r="I167" t="str">
        <f t="shared" si="5"/>
        <v>oct</v>
      </c>
    </row>
    <row r="168" spans="1:9" x14ac:dyDescent="0.25">
      <c r="A168" s="1">
        <v>45937</v>
      </c>
      <c r="B168" t="s">
        <v>0</v>
      </c>
      <c r="C168">
        <v>13050872</v>
      </c>
      <c r="D168" t="s">
        <v>17</v>
      </c>
      <c r="E168" t="s">
        <v>18</v>
      </c>
      <c r="F168" s="2">
        <v>-212.7</v>
      </c>
      <c r="G168" t="str">
        <f>VLOOKUP(C168,Cooispi!$A$2:$D$112,4,FALSE)</f>
        <v>Milanesa</v>
      </c>
      <c r="H168">
        <f t="shared" si="4"/>
        <v>41</v>
      </c>
      <c r="I168" t="str">
        <f t="shared" si="5"/>
        <v>oct</v>
      </c>
    </row>
    <row r="169" spans="1:9" x14ac:dyDescent="0.25">
      <c r="A169" s="1">
        <v>45937</v>
      </c>
      <c r="B169" t="s">
        <v>3</v>
      </c>
      <c r="C169">
        <v>13050872</v>
      </c>
      <c r="D169" t="s">
        <v>19</v>
      </c>
      <c r="E169" t="s">
        <v>20</v>
      </c>
      <c r="F169" s="2">
        <v>-7921.9</v>
      </c>
      <c r="G169" t="str">
        <f>VLOOKUP(C169,Cooispi!$A$2:$D$112,4,FALSE)</f>
        <v>Milanesa</v>
      </c>
      <c r="H169">
        <f t="shared" si="4"/>
        <v>41</v>
      </c>
      <c r="I169" t="str">
        <f t="shared" si="5"/>
        <v>oct</v>
      </c>
    </row>
    <row r="170" spans="1:9" x14ac:dyDescent="0.25">
      <c r="A170" s="1">
        <v>45937</v>
      </c>
      <c r="B170" t="s">
        <v>6</v>
      </c>
      <c r="C170">
        <v>13050872</v>
      </c>
      <c r="D170" t="s">
        <v>21</v>
      </c>
      <c r="E170" t="s">
        <v>22</v>
      </c>
      <c r="F170" s="2">
        <v>9400.4</v>
      </c>
      <c r="G170" t="str">
        <f>VLOOKUP(C170,Cooispi!$A$2:$D$112,4,FALSE)</f>
        <v>Milanesa</v>
      </c>
      <c r="H170">
        <f t="shared" si="4"/>
        <v>41</v>
      </c>
      <c r="I170" t="str">
        <f t="shared" si="5"/>
        <v>oct</v>
      </c>
    </row>
    <row r="171" spans="1:9" x14ac:dyDescent="0.25">
      <c r="A171" s="1">
        <v>45937</v>
      </c>
      <c r="B171" t="s">
        <v>6</v>
      </c>
      <c r="C171">
        <v>13050872</v>
      </c>
      <c r="D171" t="s">
        <v>21</v>
      </c>
      <c r="E171" t="s">
        <v>22</v>
      </c>
      <c r="F171" s="2">
        <v>15.8</v>
      </c>
      <c r="G171" t="str">
        <f>VLOOKUP(C171,Cooispi!$A$2:$D$112,4,FALSE)</f>
        <v>Milanesa</v>
      </c>
      <c r="H171">
        <f t="shared" si="4"/>
        <v>41</v>
      </c>
      <c r="I171" t="str">
        <f t="shared" si="5"/>
        <v>oct</v>
      </c>
    </row>
    <row r="172" spans="1:9" x14ac:dyDescent="0.25">
      <c r="A172" s="1">
        <v>45937</v>
      </c>
      <c r="B172" t="s">
        <v>0</v>
      </c>
      <c r="C172">
        <v>13050872</v>
      </c>
      <c r="D172" t="s">
        <v>9</v>
      </c>
      <c r="E172" t="s">
        <v>10</v>
      </c>
      <c r="F172" s="2">
        <v>-156.4</v>
      </c>
      <c r="G172" t="str">
        <f>VLOOKUP(C172,Cooispi!$A$2:$D$112,4,FALSE)</f>
        <v>Milanesa</v>
      </c>
      <c r="H172">
        <f t="shared" si="4"/>
        <v>41</v>
      </c>
      <c r="I172" t="str">
        <f t="shared" si="5"/>
        <v>oct</v>
      </c>
    </row>
    <row r="173" spans="1:9" x14ac:dyDescent="0.25">
      <c r="A173" s="1">
        <v>45937</v>
      </c>
      <c r="B173" t="s">
        <v>0</v>
      </c>
      <c r="C173">
        <v>13050872</v>
      </c>
      <c r="D173" t="s">
        <v>11</v>
      </c>
      <c r="E173" t="s">
        <v>12</v>
      </c>
      <c r="F173" s="3">
        <v>-577</v>
      </c>
      <c r="G173" t="str">
        <f>VLOOKUP(C173,Cooispi!$A$2:$D$112,4,FALSE)</f>
        <v>Milanesa</v>
      </c>
      <c r="H173">
        <f t="shared" si="4"/>
        <v>41</v>
      </c>
      <c r="I173" t="str">
        <f t="shared" si="5"/>
        <v>oct</v>
      </c>
    </row>
    <row r="174" spans="1:9" x14ac:dyDescent="0.25">
      <c r="A174" s="1">
        <v>45937</v>
      </c>
      <c r="B174" t="s">
        <v>0</v>
      </c>
      <c r="C174">
        <v>13050872</v>
      </c>
      <c r="D174" t="s">
        <v>24</v>
      </c>
      <c r="E174" t="s">
        <v>25</v>
      </c>
      <c r="F174" s="2">
        <v>-485.6</v>
      </c>
      <c r="G174" t="str">
        <f>VLOOKUP(C174,Cooispi!$A$2:$D$112,4,FALSE)</f>
        <v>Milanesa</v>
      </c>
      <c r="H174">
        <f t="shared" si="4"/>
        <v>41</v>
      </c>
      <c r="I174" t="str">
        <f t="shared" si="5"/>
        <v>oct</v>
      </c>
    </row>
    <row r="175" spans="1:9" x14ac:dyDescent="0.25">
      <c r="A175" s="1">
        <v>45937</v>
      </c>
      <c r="B175" t="s">
        <v>0</v>
      </c>
      <c r="C175">
        <v>13051944</v>
      </c>
      <c r="D175" t="s">
        <v>9</v>
      </c>
      <c r="E175" t="s">
        <v>10</v>
      </c>
      <c r="F175" s="2">
        <v>-182.8</v>
      </c>
      <c r="G175" t="str">
        <f>VLOOKUP(C175,Cooispi!$A$2:$D$112,4,FALSE)</f>
        <v>MP Arrachera</v>
      </c>
      <c r="H175">
        <f t="shared" si="4"/>
        <v>41</v>
      </c>
      <c r="I175" t="str">
        <f t="shared" si="5"/>
        <v>oct</v>
      </c>
    </row>
    <row r="176" spans="1:9" x14ac:dyDescent="0.25">
      <c r="A176" s="1">
        <v>45937</v>
      </c>
      <c r="B176" t="s">
        <v>3</v>
      </c>
      <c r="C176">
        <v>13051944</v>
      </c>
      <c r="D176" t="s">
        <v>34</v>
      </c>
      <c r="E176" t="s">
        <v>35</v>
      </c>
      <c r="F176" s="2">
        <v>-72.2</v>
      </c>
      <c r="G176" t="str">
        <f>VLOOKUP(C176,Cooispi!$A$2:$D$112,4,FALSE)</f>
        <v>MP Arrachera</v>
      </c>
      <c r="H176">
        <f t="shared" si="4"/>
        <v>41</v>
      </c>
      <c r="I176" t="str">
        <f t="shared" si="5"/>
        <v>oct</v>
      </c>
    </row>
    <row r="177" spans="1:9" x14ac:dyDescent="0.25">
      <c r="A177" s="1">
        <v>45937</v>
      </c>
      <c r="B177" t="s">
        <v>6</v>
      </c>
      <c r="C177">
        <v>13051944</v>
      </c>
      <c r="D177" t="s">
        <v>36</v>
      </c>
      <c r="E177" t="s">
        <v>37</v>
      </c>
      <c r="F177" s="2">
        <v>124.3</v>
      </c>
      <c r="G177" t="str">
        <f>VLOOKUP(C177,Cooispi!$A$2:$D$112,4,FALSE)</f>
        <v>MP Arrachera</v>
      </c>
      <c r="H177">
        <f t="shared" si="4"/>
        <v>41</v>
      </c>
      <c r="I177" t="str">
        <f t="shared" si="5"/>
        <v>oct</v>
      </c>
    </row>
    <row r="178" spans="1:9" x14ac:dyDescent="0.25">
      <c r="A178" s="1">
        <v>45937</v>
      </c>
      <c r="B178" t="s">
        <v>6</v>
      </c>
      <c r="C178">
        <v>13051944</v>
      </c>
      <c r="D178" t="s">
        <v>36</v>
      </c>
      <c r="E178" t="s">
        <v>37</v>
      </c>
      <c r="F178" s="2">
        <v>20.8</v>
      </c>
      <c r="G178" t="str">
        <f>VLOOKUP(C178,Cooispi!$A$2:$D$112,4,FALSE)</f>
        <v>MP Arrachera</v>
      </c>
      <c r="H178">
        <f t="shared" si="4"/>
        <v>41</v>
      </c>
      <c r="I178" t="str">
        <f t="shared" si="5"/>
        <v>oct</v>
      </c>
    </row>
    <row r="179" spans="1:9" x14ac:dyDescent="0.25">
      <c r="A179" s="1">
        <v>45938</v>
      </c>
      <c r="B179" t="s">
        <v>0</v>
      </c>
      <c r="C179">
        <v>13052048</v>
      </c>
      <c r="D179" t="s">
        <v>1</v>
      </c>
      <c r="E179" t="s">
        <v>2</v>
      </c>
      <c r="F179" s="2">
        <v>-13.9</v>
      </c>
      <c r="G179" t="str">
        <f>VLOOKUP(C179,Cooispi!$A$2:$D$112,4,FALSE)</f>
        <v>Espaldilla Rejalada</v>
      </c>
      <c r="H179">
        <f t="shared" si="4"/>
        <v>41</v>
      </c>
      <c r="I179" t="str">
        <f t="shared" si="5"/>
        <v>oct</v>
      </c>
    </row>
    <row r="180" spans="1:9" x14ac:dyDescent="0.25">
      <c r="A180" s="1">
        <v>45938</v>
      </c>
      <c r="B180" t="s">
        <v>3</v>
      </c>
      <c r="C180">
        <v>13052048</v>
      </c>
      <c r="D180" t="s">
        <v>4</v>
      </c>
      <c r="E180" t="s">
        <v>5</v>
      </c>
      <c r="F180" s="2">
        <v>-1429.8</v>
      </c>
      <c r="G180" t="str">
        <f>VLOOKUP(C180,Cooispi!$A$2:$D$112,4,FALSE)</f>
        <v>Espaldilla Rejalada</v>
      </c>
      <c r="H180">
        <f t="shared" si="4"/>
        <v>41</v>
      </c>
      <c r="I180" t="str">
        <f t="shared" si="5"/>
        <v>oct</v>
      </c>
    </row>
    <row r="181" spans="1:9" x14ac:dyDescent="0.25">
      <c r="A181" s="1">
        <v>45938</v>
      </c>
      <c r="B181" t="s">
        <v>6</v>
      </c>
      <c r="C181">
        <v>13052048</v>
      </c>
      <c r="D181" t="s">
        <v>7</v>
      </c>
      <c r="E181" t="s">
        <v>8</v>
      </c>
      <c r="F181" s="2">
        <v>1801.4</v>
      </c>
      <c r="G181" t="str">
        <f>VLOOKUP(C181,Cooispi!$A$2:$D$112,4,FALSE)</f>
        <v>Espaldilla Rejalada</v>
      </c>
      <c r="H181">
        <f t="shared" si="4"/>
        <v>41</v>
      </c>
      <c r="I181" t="str">
        <f t="shared" si="5"/>
        <v>oct</v>
      </c>
    </row>
    <row r="182" spans="1:9" x14ac:dyDescent="0.25">
      <c r="A182" s="1">
        <v>45938</v>
      </c>
      <c r="B182" t="s">
        <v>6</v>
      </c>
      <c r="C182">
        <v>13052048</v>
      </c>
      <c r="D182" t="s">
        <v>7</v>
      </c>
      <c r="E182" t="s">
        <v>8</v>
      </c>
      <c r="F182" s="2">
        <v>4.5999999999999996</v>
      </c>
      <c r="G182" t="str">
        <f>VLOOKUP(C182,Cooispi!$A$2:$D$112,4,FALSE)</f>
        <v>Espaldilla Rejalada</v>
      </c>
      <c r="H182">
        <f t="shared" si="4"/>
        <v>41</v>
      </c>
      <c r="I182" t="str">
        <f t="shared" si="5"/>
        <v>oct</v>
      </c>
    </row>
    <row r="183" spans="1:9" x14ac:dyDescent="0.25">
      <c r="A183" s="1">
        <v>45938</v>
      </c>
      <c r="B183" t="s">
        <v>0</v>
      </c>
      <c r="C183">
        <v>13052048</v>
      </c>
      <c r="D183" t="s">
        <v>9</v>
      </c>
      <c r="E183" t="s">
        <v>10</v>
      </c>
      <c r="F183" s="2">
        <v>-132.80000000000001</v>
      </c>
      <c r="G183" t="str">
        <f>VLOOKUP(C183,Cooispi!$A$2:$D$112,4,FALSE)</f>
        <v>Espaldilla Rejalada</v>
      </c>
      <c r="H183">
        <f t="shared" si="4"/>
        <v>41</v>
      </c>
      <c r="I183" t="str">
        <f t="shared" si="5"/>
        <v>oct</v>
      </c>
    </row>
    <row r="184" spans="1:9" x14ac:dyDescent="0.25">
      <c r="A184" s="1">
        <v>45938</v>
      </c>
      <c r="B184" t="s">
        <v>0</v>
      </c>
      <c r="C184">
        <v>13052048</v>
      </c>
      <c r="D184" t="s">
        <v>11</v>
      </c>
      <c r="E184" t="s">
        <v>12</v>
      </c>
      <c r="F184" s="2">
        <v>-345.7</v>
      </c>
      <c r="G184" t="str">
        <f>VLOOKUP(C184,Cooispi!$A$2:$D$112,4,FALSE)</f>
        <v>Espaldilla Rejalada</v>
      </c>
      <c r="H184">
        <f t="shared" si="4"/>
        <v>41</v>
      </c>
      <c r="I184" t="str">
        <f t="shared" si="5"/>
        <v>oct</v>
      </c>
    </row>
    <row r="185" spans="1:9" x14ac:dyDescent="0.25">
      <c r="A185" s="1">
        <v>45938</v>
      </c>
      <c r="B185" t="s">
        <v>3</v>
      </c>
      <c r="C185">
        <v>13052049</v>
      </c>
      <c r="D185" t="s">
        <v>13</v>
      </c>
      <c r="E185" t="s">
        <v>14</v>
      </c>
      <c r="F185" s="2">
        <v>-1601.4</v>
      </c>
      <c r="G185" t="str">
        <f>VLOOKUP(C185,Cooispi!$A$2:$D$112,4,FALSE)</f>
        <v>Cabeza de Lomo Rejalada</v>
      </c>
      <c r="H185">
        <f t="shared" si="4"/>
        <v>41</v>
      </c>
      <c r="I185" t="str">
        <f t="shared" si="5"/>
        <v>oct</v>
      </c>
    </row>
    <row r="186" spans="1:9" x14ac:dyDescent="0.25">
      <c r="A186" s="1">
        <v>45938</v>
      </c>
      <c r="B186" t="s">
        <v>6</v>
      </c>
      <c r="C186">
        <v>13052049</v>
      </c>
      <c r="D186" t="s">
        <v>15</v>
      </c>
      <c r="E186" t="s">
        <v>16</v>
      </c>
      <c r="F186" s="3">
        <v>819</v>
      </c>
      <c r="G186" t="str">
        <f>VLOOKUP(C186,Cooispi!$A$2:$D$112,4,FALSE)</f>
        <v>Cabeza de Lomo Rejalada</v>
      </c>
      <c r="H186">
        <f t="shared" si="4"/>
        <v>41</v>
      </c>
      <c r="I186" t="str">
        <f t="shared" si="5"/>
        <v>oct</v>
      </c>
    </row>
    <row r="187" spans="1:9" x14ac:dyDescent="0.25">
      <c r="A187" s="1">
        <v>45938</v>
      </c>
      <c r="B187" t="s">
        <v>6</v>
      </c>
      <c r="C187">
        <v>13052049</v>
      </c>
      <c r="D187" t="s">
        <v>15</v>
      </c>
      <c r="E187" t="s">
        <v>16</v>
      </c>
      <c r="F187" s="2">
        <v>767.2</v>
      </c>
      <c r="G187" t="str">
        <f>VLOOKUP(C187,Cooispi!$A$2:$D$112,4,FALSE)</f>
        <v>Cabeza de Lomo Rejalada</v>
      </c>
      <c r="H187">
        <f t="shared" si="4"/>
        <v>41</v>
      </c>
      <c r="I187" t="str">
        <f t="shared" si="5"/>
        <v>oct</v>
      </c>
    </row>
    <row r="188" spans="1:9" x14ac:dyDescent="0.25">
      <c r="A188" s="1">
        <v>45938</v>
      </c>
      <c r="B188" t="s">
        <v>6</v>
      </c>
      <c r="C188">
        <v>13052049</v>
      </c>
      <c r="D188" t="s">
        <v>15</v>
      </c>
      <c r="E188" t="s">
        <v>16</v>
      </c>
      <c r="F188" s="2">
        <v>3.8</v>
      </c>
      <c r="G188" t="str">
        <f>VLOOKUP(C188,Cooispi!$A$2:$D$112,4,FALSE)</f>
        <v>Cabeza de Lomo Rejalada</v>
      </c>
      <c r="H188">
        <f t="shared" si="4"/>
        <v>41</v>
      </c>
      <c r="I188" t="str">
        <f t="shared" si="5"/>
        <v>oct</v>
      </c>
    </row>
    <row r="189" spans="1:9" x14ac:dyDescent="0.25">
      <c r="A189" s="1">
        <v>45938</v>
      </c>
      <c r="B189" t="s">
        <v>0</v>
      </c>
      <c r="C189">
        <v>13052058</v>
      </c>
      <c r="D189" t="s">
        <v>17</v>
      </c>
      <c r="E189" t="s">
        <v>18</v>
      </c>
      <c r="F189" s="2">
        <v>-363.8</v>
      </c>
      <c r="G189" t="str">
        <f>VLOOKUP(C189,Cooispi!$A$2:$D$112,4,FALSE)</f>
        <v>Milanesa</v>
      </c>
      <c r="H189">
        <f t="shared" si="4"/>
        <v>41</v>
      </c>
      <c r="I189" t="str">
        <f t="shared" si="5"/>
        <v>oct</v>
      </c>
    </row>
    <row r="190" spans="1:9" x14ac:dyDescent="0.25">
      <c r="A190" s="1">
        <v>45938</v>
      </c>
      <c r="B190" t="s">
        <v>3</v>
      </c>
      <c r="C190">
        <v>13052058</v>
      </c>
      <c r="D190" t="s">
        <v>19</v>
      </c>
      <c r="E190" t="s">
        <v>20</v>
      </c>
      <c r="F190" s="3">
        <v>-4290</v>
      </c>
      <c r="G190" t="str">
        <f>VLOOKUP(C190,Cooispi!$A$2:$D$112,4,FALSE)</f>
        <v>Milanesa</v>
      </c>
      <c r="H190">
        <f t="shared" si="4"/>
        <v>41</v>
      </c>
      <c r="I190" t="str">
        <f t="shared" si="5"/>
        <v>oct</v>
      </c>
    </row>
    <row r="191" spans="1:9" x14ac:dyDescent="0.25">
      <c r="A191" s="1">
        <v>45938</v>
      </c>
      <c r="B191" t="s">
        <v>6</v>
      </c>
      <c r="C191">
        <v>13052058</v>
      </c>
      <c r="D191" t="s">
        <v>21</v>
      </c>
      <c r="E191" t="s">
        <v>22</v>
      </c>
      <c r="F191" s="2">
        <v>5019.8999999999996</v>
      </c>
      <c r="G191" t="str">
        <f>VLOOKUP(C191,Cooispi!$A$2:$D$112,4,FALSE)</f>
        <v>Milanesa</v>
      </c>
      <c r="H191">
        <f t="shared" si="4"/>
        <v>41</v>
      </c>
      <c r="I191" t="str">
        <f t="shared" si="5"/>
        <v>oct</v>
      </c>
    </row>
    <row r="192" spans="1:9" x14ac:dyDescent="0.25">
      <c r="A192" s="1">
        <v>45938</v>
      </c>
      <c r="B192" t="s">
        <v>0</v>
      </c>
      <c r="C192">
        <v>13052058</v>
      </c>
      <c r="D192" t="s">
        <v>9</v>
      </c>
      <c r="E192" t="s">
        <v>10</v>
      </c>
      <c r="F192" s="2">
        <v>-155.5</v>
      </c>
      <c r="G192" t="str">
        <f>VLOOKUP(C192,Cooispi!$A$2:$D$112,4,FALSE)</f>
        <v>Milanesa</v>
      </c>
      <c r="H192">
        <f t="shared" si="4"/>
        <v>41</v>
      </c>
      <c r="I192" t="str">
        <f t="shared" si="5"/>
        <v>oct</v>
      </c>
    </row>
    <row r="193" spans="1:9" x14ac:dyDescent="0.25">
      <c r="A193" s="1">
        <v>45938</v>
      </c>
      <c r="B193" t="s">
        <v>0</v>
      </c>
      <c r="C193">
        <v>13052058</v>
      </c>
      <c r="D193" t="s">
        <v>11</v>
      </c>
      <c r="E193" t="s">
        <v>12</v>
      </c>
      <c r="F193" s="2">
        <v>-210.6</v>
      </c>
      <c r="G193" t="str">
        <f>VLOOKUP(C193,Cooispi!$A$2:$D$112,4,FALSE)</f>
        <v>Milanesa</v>
      </c>
      <c r="H193">
        <f t="shared" si="4"/>
        <v>41</v>
      </c>
      <c r="I193" t="str">
        <f t="shared" si="5"/>
        <v>oct</v>
      </c>
    </row>
    <row r="194" spans="1:9" x14ac:dyDescent="0.25">
      <c r="A194" s="1">
        <v>45938</v>
      </c>
      <c r="B194" t="s">
        <v>0</v>
      </c>
      <c r="C194">
        <v>13052059</v>
      </c>
      <c r="D194" t="s">
        <v>1</v>
      </c>
      <c r="E194" t="s">
        <v>2</v>
      </c>
      <c r="F194" s="2">
        <v>-32.700000000000003</v>
      </c>
      <c r="G194" t="str">
        <f>VLOOKUP(C194,Cooispi!$A$2:$D$112,4,FALSE)</f>
        <v>Milanesa</v>
      </c>
      <c r="H194">
        <f t="shared" si="4"/>
        <v>41</v>
      </c>
      <c r="I194" t="str">
        <f t="shared" si="5"/>
        <v>oct</v>
      </c>
    </row>
    <row r="195" spans="1:9" x14ac:dyDescent="0.25">
      <c r="A195" s="1">
        <v>45938</v>
      </c>
      <c r="B195" t="s">
        <v>0</v>
      </c>
      <c r="C195">
        <v>13052059</v>
      </c>
      <c r="D195" t="s">
        <v>17</v>
      </c>
      <c r="E195" t="s">
        <v>18</v>
      </c>
      <c r="F195" s="2">
        <v>-239.5</v>
      </c>
      <c r="G195" t="str">
        <f>VLOOKUP(C195,Cooispi!$A$2:$D$112,4,FALSE)</f>
        <v>Milanesa</v>
      </c>
      <c r="H195">
        <f t="shared" ref="H195:H258" si="6">WEEKNUM(A195)</f>
        <v>41</v>
      </c>
      <c r="I195" t="str">
        <f t="shared" ref="I195:I258" si="7">TEXT(A195,"MMm")</f>
        <v>oct</v>
      </c>
    </row>
    <row r="196" spans="1:9" x14ac:dyDescent="0.25">
      <c r="A196" s="1">
        <v>45938</v>
      </c>
      <c r="B196" t="s">
        <v>3</v>
      </c>
      <c r="C196">
        <v>13052059</v>
      </c>
      <c r="D196" t="s">
        <v>19</v>
      </c>
      <c r="E196" t="s">
        <v>20</v>
      </c>
      <c r="F196" s="2">
        <v>-6577.6</v>
      </c>
      <c r="G196" t="str">
        <f>VLOOKUP(C196,Cooispi!$A$2:$D$112,4,FALSE)</f>
        <v>Milanesa</v>
      </c>
      <c r="H196">
        <f t="shared" si="6"/>
        <v>41</v>
      </c>
      <c r="I196" t="str">
        <f t="shared" si="7"/>
        <v>oct</v>
      </c>
    </row>
    <row r="197" spans="1:9" x14ac:dyDescent="0.25">
      <c r="A197" s="1">
        <v>45938</v>
      </c>
      <c r="B197" t="s">
        <v>6</v>
      </c>
      <c r="C197">
        <v>13052059</v>
      </c>
      <c r="D197" t="s">
        <v>21</v>
      </c>
      <c r="E197" t="s">
        <v>22</v>
      </c>
      <c r="F197" s="2">
        <v>361.1</v>
      </c>
      <c r="G197" t="str">
        <f>VLOOKUP(C197,Cooispi!$A$2:$D$112,4,FALSE)</f>
        <v>Milanesa</v>
      </c>
      <c r="H197">
        <f t="shared" si="6"/>
        <v>41</v>
      </c>
      <c r="I197" t="str">
        <f t="shared" si="7"/>
        <v>oct</v>
      </c>
    </row>
    <row r="198" spans="1:9" x14ac:dyDescent="0.25">
      <c r="A198" s="1">
        <v>45938</v>
      </c>
      <c r="B198" t="s">
        <v>6</v>
      </c>
      <c r="C198">
        <v>13052059</v>
      </c>
      <c r="D198" t="s">
        <v>23</v>
      </c>
      <c r="E198" t="s">
        <v>22</v>
      </c>
      <c r="F198" s="2">
        <v>8013.9</v>
      </c>
      <c r="G198" t="str">
        <f>VLOOKUP(C198,Cooispi!$A$2:$D$112,4,FALSE)</f>
        <v>Milanesa</v>
      </c>
      <c r="H198">
        <f t="shared" si="6"/>
        <v>41</v>
      </c>
      <c r="I198" t="str">
        <f t="shared" si="7"/>
        <v>oct</v>
      </c>
    </row>
    <row r="199" spans="1:9" x14ac:dyDescent="0.25">
      <c r="A199" s="1">
        <v>45938</v>
      </c>
      <c r="B199" t="s">
        <v>6</v>
      </c>
      <c r="C199">
        <v>13052059</v>
      </c>
      <c r="D199" t="s">
        <v>23</v>
      </c>
      <c r="E199" t="s">
        <v>22</v>
      </c>
      <c r="F199" s="2">
        <v>210.1</v>
      </c>
      <c r="G199" t="str">
        <f>VLOOKUP(C199,Cooispi!$A$2:$D$112,4,FALSE)</f>
        <v>Milanesa</v>
      </c>
      <c r="H199">
        <f t="shared" si="6"/>
        <v>41</v>
      </c>
      <c r="I199" t="str">
        <f t="shared" si="7"/>
        <v>oct</v>
      </c>
    </row>
    <row r="200" spans="1:9" x14ac:dyDescent="0.25">
      <c r="A200" s="1">
        <v>45938</v>
      </c>
      <c r="B200" t="s">
        <v>0</v>
      </c>
      <c r="C200">
        <v>13052059</v>
      </c>
      <c r="D200" t="s">
        <v>9</v>
      </c>
      <c r="E200" t="s">
        <v>10</v>
      </c>
      <c r="F200" s="2">
        <v>-301.89999999999998</v>
      </c>
      <c r="G200" t="str">
        <f>VLOOKUP(C200,Cooispi!$A$2:$D$112,4,FALSE)</f>
        <v>Milanesa</v>
      </c>
      <c r="H200">
        <f t="shared" si="6"/>
        <v>41</v>
      </c>
      <c r="I200" t="str">
        <f t="shared" si="7"/>
        <v>oct</v>
      </c>
    </row>
    <row r="201" spans="1:9" x14ac:dyDescent="0.25">
      <c r="A201" s="1">
        <v>45938</v>
      </c>
      <c r="B201" t="s">
        <v>0</v>
      </c>
      <c r="C201">
        <v>13052059</v>
      </c>
      <c r="D201" t="s">
        <v>11</v>
      </c>
      <c r="E201" t="s">
        <v>12</v>
      </c>
      <c r="F201" s="2">
        <v>-851.7</v>
      </c>
      <c r="G201" t="str">
        <f>VLOOKUP(C201,Cooispi!$A$2:$D$112,4,FALSE)</f>
        <v>Milanesa</v>
      </c>
      <c r="H201">
        <f t="shared" si="6"/>
        <v>41</v>
      </c>
      <c r="I201" t="str">
        <f t="shared" si="7"/>
        <v>oct</v>
      </c>
    </row>
    <row r="202" spans="1:9" x14ac:dyDescent="0.25">
      <c r="A202" s="1">
        <v>45938</v>
      </c>
      <c r="B202" t="s">
        <v>0</v>
      </c>
      <c r="C202">
        <v>13052059</v>
      </c>
      <c r="D202" t="s">
        <v>24</v>
      </c>
      <c r="E202" t="s">
        <v>25</v>
      </c>
      <c r="F202" s="2">
        <v>-585.29999999999995</v>
      </c>
      <c r="G202" t="str">
        <f>VLOOKUP(C202,Cooispi!$A$2:$D$112,4,FALSE)</f>
        <v>Milanesa</v>
      </c>
      <c r="H202">
        <f t="shared" si="6"/>
        <v>41</v>
      </c>
      <c r="I202" t="str">
        <f t="shared" si="7"/>
        <v>oct</v>
      </c>
    </row>
    <row r="203" spans="1:9" x14ac:dyDescent="0.25">
      <c r="A203" s="1">
        <v>45938</v>
      </c>
      <c r="B203" t="s">
        <v>6</v>
      </c>
      <c r="C203">
        <v>13052106</v>
      </c>
      <c r="D203" t="s">
        <v>26</v>
      </c>
      <c r="E203" t="s">
        <v>27</v>
      </c>
      <c r="F203" s="2">
        <v>8168.3</v>
      </c>
      <c r="G203" t="str">
        <f>VLOOKUP(C203,Cooispi!$A$2:$D$112,4,FALSE)</f>
        <v>Milanesa taquera</v>
      </c>
      <c r="H203">
        <f t="shared" si="6"/>
        <v>41</v>
      </c>
      <c r="I203" t="str">
        <f t="shared" si="7"/>
        <v>oct</v>
      </c>
    </row>
    <row r="204" spans="1:9" x14ac:dyDescent="0.25">
      <c r="A204" s="1">
        <v>45938</v>
      </c>
      <c r="B204" t="s">
        <v>3</v>
      </c>
      <c r="C204">
        <v>13052106</v>
      </c>
      <c r="D204" t="s">
        <v>28</v>
      </c>
      <c r="E204" t="s">
        <v>29</v>
      </c>
      <c r="F204" s="2">
        <v>-7950.9</v>
      </c>
      <c r="G204" t="str">
        <f>VLOOKUP(C204,Cooispi!$A$2:$D$112,4,FALSE)</f>
        <v>Milanesa taquera</v>
      </c>
      <c r="H204">
        <f t="shared" si="6"/>
        <v>41</v>
      </c>
      <c r="I204" t="str">
        <f t="shared" si="7"/>
        <v>oct</v>
      </c>
    </row>
    <row r="205" spans="1:9" x14ac:dyDescent="0.25">
      <c r="A205" s="1">
        <v>45938</v>
      </c>
      <c r="B205" t="s">
        <v>0</v>
      </c>
      <c r="C205">
        <v>13052106</v>
      </c>
      <c r="D205" t="s">
        <v>11</v>
      </c>
      <c r="E205" t="s">
        <v>12</v>
      </c>
      <c r="F205" s="2">
        <v>-217.4</v>
      </c>
      <c r="G205" t="str">
        <f>VLOOKUP(C205,Cooispi!$A$2:$D$112,4,FALSE)</f>
        <v>Milanesa taquera</v>
      </c>
      <c r="H205">
        <f t="shared" si="6"/>
        <v>41</v>
      </c>
      <c r="I205" t="str">
        <f t="shared" si="7"/>
        <v>oct</v>
      </c>
    </row>
    <row r="206" spans="1:9" x14ac:dyDescent="0.25">
      <c r="A206" s="1">
        <v>45938</v>
      </c>
      <c r="B206" t="s">
        <v>0</v>
      </c>
      <c r="C206">
        <v>13052109</v>
      </c>
      <c r="D206" t="s">
        <v>9</v>
      </c>
      <c r="E206" t="s">
        <v>10</v>
      </c>
      <c r="F206" s="2">
        <v>-76.2</v>
      </c>
      <c r="G206" t="str">
        <f>VLOOKUP(C206,Cooispi!$A$2:$D$112,4,FALSE)</f>
        <v>MP Arrachera</v>
      </c>
      <c r="H206">
        <f t="shared" si="6"/>
        <v>41</v>
      </c>
      <c r="I206" t="str">
        <f t="shared" si="7"/>
        <v>oct</v>
      </c>
    </row>
    <row r="207" spans="1:9" x14ac:dyDescent="0.25">
      <c r="A207" s="1">
        <v>45938</v>
      </c>
      <c r="B207" t="s">
        <v>3</v>
      </c>
      <c r="C207">
        <v>13052109</v>
      </c>
      <c r="D207" t="s">
        <v>34</v>
      </c>
      <c r="E207" t="s">
        <v>35</v>
      </c>
      <c r="F207" s="2">
        <v>-79.2</v>
      </c>
      <c r="G207" t="str">
        <f>VLOOKUP(C207,Cooispi!$A$2:$D$112,4,FALSE)</f>
        <v>MP Arrachera</v>
      </c>
      <c r="H207">
        <f t="shared" si="6"/>
        <v>41</v>
      </c>
      <c r="I207" t="str">
        <f t="shared" si="7"/>
        <v>oct</v>
      </c>
    </row>
    <row r="208" spans="1:9" x14ac:dyDescent="0.25">
      <c r="A208" s="1">
        <v>45938</v>
      </c>
      <c r="B208" t="s">
        <v>6</v>
      </c>
      <c r="C208">
        <v>13052109</v>
      </c>
      <c r="D208" t="s">
        <v>36</v>
      </c>
      <c r="E208" t="s">
        <v>37</v>
      </c>
      <c r="F208" s="2">
        <v>105.1</v>
      </c>
      <c r="G208" t="str">
        <f>VLOOKUP(C208,Cooispi!$A$2:$D$112,4,FALSE)</f>
        <v>MP Arrachera</v>
      </c>
      <c r="H208">
        <f t="shared" si="6"/>
        <v>41</v>
      </c>
      <c r="I208" t="str">
        <f t="shared" si="7"/>
        <v>oct</v>
      </c>
    </row>
    <row r="209" spans="1:9" x14ac:dyDescent="0.25">
      <c r="A209" s="1">
        <v>45938</v>
      </c>
      <c r="B209" t="s">
        <v>6</v>
      </c>
      <c r="C209">
        <v>13052109</v>
      </c>
      <c r="D209" t="s">
        <v>36</v>
      </c>
      <c r="E209" t="s">
        <v>37</v>
      </c>
      <c r="F209" s="2">
        <v>50.3</v>
      </c>
      <c r="G209" t="str">
        <f>VLOOKUP(C209,Cooispi!$A$2:$D$112,4,FALSE)</f>
        <v>MP Arrachera</v>
      </c>
      <c r="H209">
        <f t="shared" si="6"/>
        <v>41</v>
      </c>
      <c r="I209" t="str">
        <f t="shared" si="7"/>
        <v>oct</v>
      </c>
    </row>
    <row r="210" spans="1:9" x14ac:dyDescent="0.25">
      <c r="A210" s="1">
        <v>45938</v>
      </c>
      <c r="B210" t="s">
        <v>6</v>
      </c>
      <c r="C210">
        <v>13052109</v>
      </c>
      <c r="D210" t="s">
        <v>36</v>
      </c>
      <c r="E210" t="s">
        <v>37</v>
      </c>
      <c r="F210" s="3">
        <v>7</v>
      </c>
      <c r="G210" t="str">
        <f>VLOOKUP(C210,Cooispi!$A$2:$D$112,4,FALSE)</f>
        <v>MP Arrachera</v>
      </c>
      <c r="H210">
        <f t="shared" si="6"/>
        <v>41</v>
      </c>
      <c r="I210" t="str">
        <f t="shared" si="7"/>
        <v>oct</v>
      </c>
    </row>
    <row r="211" spans="1:9" x14ac:dyDescent="0.25">
      <c r="A211" s="1">
        <v>45939</v>
      </c>
      <c r="B211" t="s">
        <v>0</v>
      </c>
      <c r="C211">
        <v>13052840</v>
      </c>
      <c r="D211" t="s">
        <v>1</v>
      </c>
      <c r="E211" t="s">
        <v>2</v>
      </c>
      <c r="F211" s="2">
        <v>-17.399999999999999</v>
      </c>
      <c r="G211" t="str">
        <f>VLOOKUP(C211,Cooispi!$A$2:$D$112,4,FALSE)</f>
        <v>Espaldilla Rejalada</v>
      </c>
      <c r="H211">
        <f t="shared" si="6"/>
        <v>41</v>
      </c>
      <c r="I211" t="str">
        <f t="shared" si="7"/>
        <v>oct</v>
      </c>
    </row>
    <row r="212" spans="1:9" x14ac:dyDescent="0.25">
      <c r="A212" s="1">
        <v>45939</v>
      </c>
      <c r="B212" t="s">
        <v>3</v>
      </c>
      <c r="C212">
        <v>13052840</v>
      </c>
      <c r="D212" t="s">
        <v>4</v>
      </c>
      <c r="E212" t="s">
        <v>5</v>
      </c>
      <c r="F212" s="2">
        <v>-2173.5</v>
      </c>
      <c r="G212" t="str">
        <f>VLOOKUP(C212,Cooispi!$A$2:$D$112,4,FALSE)</f>
        <v>Espaldilla Rejalada</v>
      </c>
      <c r="H212">
        <f t="shared" si="6"/>
        <v>41</v>
      </c>
      <c r="I212" t="str">
        <f t="shared" si="7"/>
        <v>oct</v>
      </c>
    </row>
    <row r="213" spans="1:9" x14ac:dyDescent="0.25">
      <c r="A213" s="1">
        <v>45939</v>
      </c>
      <c r="B213" t="s">
        <v>6</v>
      </c>
      <c r="C213">
        <v>13052840</v>
      </c>
      <c r="D213" t="s">
        <v>7</v>
      </c>
      <c r="E213" t="s">
        <v>8</v>
      </c>
      <c r="F213" s="3">
        <v>1769</v>
      </c>
      <c r="G213" t="str">
        <f>VLOOKUP(C213,Cooispi!$A$2:$D$112,4,FALSE)</f>
        <v>Espaldilla Rejalada</v>
      </c>
      <c r="H213">
        <f t="shared" si="6"/>
        <v>41</v>
      </c>
      <c r="I213" t="str">
        <f t="shared" si="7"/>
        <v>oct</v>
      </c>
    </row>
    <row r="214" spans="1:9" x14ac:dyDescent="0.25">
      <c r="A214" s="1">
        <v>45939</v>
      </c>
      <c r="B214" t="s">
        <v>6</v>
      </c>
      <c r="C214">
        <v>13052840</v>
      </c>
      <c r="D214" t="s">
        <v>7</v>
      </c>
      <c r="E214" t="s">
        <v>8</v>
      </c>
      <c r="F214" s="2">
        <v>952.3</v>
      </c>
      <c r="G214" t="str">
        <f>VLOOKUP(C214,Cooispi!$A$2:$D$112,4,FALSE)</f>
        <v>Espaldilla Rejalada</v>
      </c>
      <c r="H214">
        <f t="shared" si="6"/>
        <v>41</v>
      </c>
      <c r="I214" t="str">
        <f t="shared" si="7"/>
        <v>oct</v>
      </c>
    </row>
    <row r="215" spans="1:9" x14ac:dyDescent="0.25">
      <c r="A215" s="1">
        <v>45939</v>
      </c>
      <c r="B215" t="s">
        <v>6</v>
      </c>
      <c r="C215">
        <v>13052840</v>
      </c>
      <c r="D215" t="s">
        <v>7</v>
      </c>
      <c r="E215" t="s">
        <v>8</v>
      </c>
      <c r="F215" s="2">
        <v>20.7</v>
      </c>
      <c r="G215" t="str">
        <f>VLOOKUP(C215,Cooispi!$A$2:$D$112,4,FALSE)</f>
        <v>Espaldilla Rejalada</v>
      </c>
      <c r="H215">
        <f t="shared" si="6"/>
        <v>41</v>
      </c>
      <c r="I215" t="str">
        <f t="shared" si="7"/>
        <v>oct</v>
      </c>
    </row>
    <row r="216" spans="1:9" x14ac:dyDescent="0.25">
      <c r="A216" s="1">
        <v>45939</v>
      </c>
      <c r="B216" t="s">
        <v>0</v>
      </c>
      <c r="C216">
        <v>13052840</v>
      </c>
      <c r="D216" t="s">
        <v>9</v>
      </c>
      <c r="E216" t="s">
        <v>10</v>
      </c>
      <c r="F216" s="2">
        <v>-128.19999999999999</v>
      </c>
      <c r="G216" t="str">
        <f>VLOOKUP(C216,Cooispi!$A$2:$D$112,4,FALSE)</f>
        <v>Espaldilla Rejalada</v>
      </c>
      <c r="H216">
        <f t="shared" si="6"/>
        <v>41</v>
      </c>
      <c r="I216" t="str">
        <f t="shared" si="7"/>
        <v>oct</v>
      </c>
    </row>
    <row r="217" spans="1:9" x14ac:dyDescent="0.25">
      <c r="A217" s="1">
        <v>45939</v>
      </c>
      <c r="B217" t="s">
        <v>0</v>
      </c>
      <c r="C217">
        <v>13052840</v>
      </c>
      <c r="D217" t="s">
        <v>11</v>
      </c>
      <c r="E217" t="s">
        <v>12</v>
      </c>
      <c r="F217" s="2">
        <v>-402.2</v>
      </c>
      <c r="G217" t="str">
        <f>VLOOKUP(C217,Cooispi!$A$2:$D$112,4,FALSE)</f>
        <v>Espaldilla Rejalada</v>
      </c>
      <c r="H217">
        <f t="shared" si="6"/>
        <v>41</v>
      </c>
      <c r="I217" t="str">
        <f t="shared" si="7"/>
        <v>oct</v>
      </c>
    </row>
    <row r="218" spans="1:9" x14ac:dyDescent="0.25">
      <c r="A218" s="1">
        <v>45939</v>
      </c>
      <c r="B218" t="s">
        <v>3</v>
      </c>
      <c r="C218">
        <v>13052841</v>
      </c>
      <c r="D218" t="s">
        <v>13</v>
      </c>
      <c r="E218" t="s">
        <v>14</v>
      </c>
      <c r="F218" s="2">
        <v>-1686.6</v>
      </c>
      <c r="G218" t="str">
        <f>VLOOKUP(C218,Cooispi!$A$2:$D$112,4,FALSE)</f>
        <v>Cabeza de Lomo Rejalada</v>
      </c>
      <c r="H218">
        <f t="shared" si="6"/>
        <v>41</v>
      </c>
      <c r="I218" t="str">
        <f t="shared" si="7"/>
        <v>oct</v>
      </c>
    </row>
    <row r="219" spans="1:9" x14ac:dyDescent="0.25">
      <c r="A219" s="1">
        <v>45939</v>
      </c>
      <c r="B219" t="s">
        <v>6</v>
      </c>
      <c r="C219">
        <v>13052841</v>
      </c>
      <c r="D219" t="s">
        <v>15</v>
      </c>
      <c r="E219" t="s">
        <v>16</v>
      </c>
      <c r="F219" s="3">
        <v>778</v>
      </c>
      <c r="G219" t="str">
        <f>VLOOKUP(C219,Cooispi!$A$2:$D$112,4,FALSE)</f>
        <v>Cabeza de Lomo Rejalada</v>
      </c>
      <c r="H219">
        <f t="shared" si="6"/>
        <v>41</v>
      </c>
      <c r="I219" t="str">
        <f t="shared" si="7"/>
        <v>oct</v>
      </c>
    </row>
    <row r="220" spans="1:9" x14ac:dyDescent="0.25">
      <c r="A220" s="1">
        <v>45939</v>
      </c>
      <c r="B220" t="s">
        <v>6</v>
      </c>
      <c r="C220">
        <v>13052841</v>
      </c>
      <c r="D220" t="s">
        <v>15</v>
      </c>
      <c r="E220" t="s">
        <v>16</v>
      </c>
      <c r="F220" s="2">
        <v>908.6</v>
      </c>
      <c r="G220" t="str">
        <f>VLOOKUP(C220,Cooispi!$A$2:$D$112,4,FALSE)</f>
        <v>Cabeza de Lomo Rejalada</v>
      </c>
      <c r="H220">
        <f t="shared" si="6"/>
        <v>41</v>
      </c>
      <c r="I220" t="str">
        <f t="shared" si="7"/>
        <v>oct</v>
      </c>
    </row>
    <row r="221" spans="1:9" x14ac:dyDescent="0.25">
      <c r="A221" s="1">
        <v>45939</v>
      </c>
      <c r="B221" t="s">
        <v>6</v>
      </c>
      <c r="C221">
        <v>13052841</v>
      </c>
      <c r="D221" t="s">
        <v>15</v>
      </c>
      <c r="E221" t="s">
        <v>16</v>
      </c>
      <c r="F221" s="2">
        <v>19.399999999999999</v>
      </c>
      <c r="G221" t="str">
        <f>VLOOKUP(C221,Cooispi!$A$2:$D$112,4,FALSE)</f>
        <v>Cabeza de Lomo Rejalada</v>
      </c>
      <c r="H221">
        <f t="shared" si="6"/>
        <v>41</v>
      </c>
      <c r="I221" t="str">
        <f t="shared" si="7"/>
        <v>oct</v>
      </c>
    </row>
    <row r="222" spans="1:9" x14ac:dyDescent="0.25">
      <c r="A222" s="1">
        <v>45939</v>
      </c>
      <c r="B222" t="s">
        <v>0</v>
      </c>
      <c r="C222">
        <v>13052850</v>
      </c>
      <c r="D222" t="s">
        <v>17</v>
      </c>
      <c r="E222" t="s">
        <v>18</v>
      </c>
      <c r="F222" s="3">
        <v>-58</v>
      </c>
      <c r="G222" t="str">
        <f>VLOOKUP(C222,Cooispi!$A$2:$D$112,4,FALSE)</f>
        <v>Milanesa</v>
      </c>
      <c r="H222">
        <f t="shared" si="6"/>
        <v>41</v>
      </c>
      <c r="I222" t="str">
        <f t="shared" si="7"/>
        <v>oct</v>
      </c>
    </row>
    <row r="223" spans="1:9" x14ac:dyDescent="0.25">
      <c r="A223" s="1">
        <v>45939</v>
      </c>
      <c r="B223" t="s">
        <v>3</v>
      </c>
      <c r="C223">
        <v>13052850</v>
      </c>
      <c r="D223" t="s">
        <v>19</v>
      </c>
      <c r="E223" t="s">
        <v>20</v>
      </c>
      <c r="F223" s="3">
        <v>-787</v>
      </c>
      <c r="G223" t="str">
        <f>VLOOKUP(C223,Cooispi!$A$2:$D$112,4,FALSE)</f>
        <v>Milanesa</v>
      </c>
      <c r="H223">
        <f t="shared" si="6"/>
        <v>41</v>
      </c>
      <c r="I223" t="str">
        <f t="shared" si="7"/>
        <v>oct</v>
      </c>
    </row>
    <row r="224" spans="1:9" x14ac:dyDescent="0.25">
      <c r="A224" s="1">
        <v>45939</v>
      </c>
      <c r="B224" t="s">
        <v>6</v>
      </c>
      <c r="C224">
        <v>13052850</v>
      </c>
      <c r="D224" t="s">
        <v>21</v>
      </c>
      <c r="E224" t="s">
        <v>22</v>
      </c>
      <c r="F224" s="2">
        <v>814.7</v>
      </c>
      <c r="G224" t="str">
        <f>VLOOKUP(C224,Cooispi!$A$2:$D$112,4,FALSE)</f>
        <v>Milanesa</v>
      </c>
      <c r="H224">
        <f t="shared" si="6"/>
        <v>41</v>
      </c>
      <c r="I224" t="str">
        <f t="shared" si="7"/>
        <v>oct</v>
      </c>
    </row>
    <row r="225" spans="1:9" x14ac:dyDescent="0.25">
      <c r="A225" s="1">
        <v>45939</v>
      </c>
      <c r="B225" t="s">
        <v>6</v>
      </c>
      <c r="C225">
        <v>13052850</v>
      </c>
      <c r="D225" t="s">
        <v>21</v>
      </c>
      <c r="E225" t="s">
        <v>22</v>
      </c>
      <c r="F225" s="2">
        <v>1.9</v>
      </c>
      <c r="G225" t="str">
        <f>VLOOKUP(C225,Cooispi!$A$2:$D$112,4,FALSE)</f>
        <v>Milanesa</v>
      </c>
      <c r="H225">
        <f t="shared" si="6"/>
        <v>41</v>
      </c>
      <c r="I225" t="str">
        <f t="shared" si="7"/>
        <v>oct</v>
      </c>
    </row>
    <row r="226" spans="1:9" x14ac:dyDescent="0.25">
      <c r="A226" s="1">
        <v>45939</v>
      </c>
      <c r="B226" t="s">
        <v>6</v>
      </c>
      <c r="C226">
        <v>13052850</v>
      </c>
      <c r="D226" t="s">
        <v>23</v>
      </c>
      <c r="E226" t="s">
        <v>22</v>
      </c>
      <c r="F226" s="2">
        <v>112.6</v>
      </c>
      <c r="G226" t="str">
        <f>VLOOKUP(C226,Cooispi!$A$2:$D$112,4,FALSE)</f>
        <v>Milanesa</v>
      </c>
      <c r="H226">
        <f t="shared" si="6"/>
        <v>41</v>
      </c>
      <c r="I226" t="str">
        <f t="shared" si="7"/>
        <v>oct</v>
      </c>
    </row>
    <row r="227" spans="1:9" x14ac:dyDescent="0.25">
      <c r="A227" s="1">
        <v>45939</v>
      </c>
      <c r="B227" t="s">
        <v>0</v>
      </c>
      <c r="C227">
        <v>13052850</v>
      </c>
      <c r="D227" t="s">
        <v>9</v>
      </c>
      <c r="E227" t="s">
        <v>10</v>
      </c>
      <c r="F227" s="2">
        <v>-139.69999999999999</v>
      </c>
      <c r="G227" t="str">
        <f>VLOOKUP(C227,Cooispi!$A$2:$D$112,4,FALSE)</f>
        <v>Milanesa</v>
      </c>
      <c r="H227">
        <f t="shared" si="6"/>
        <v>41</v>
      </c>
      <c r="I227" t="str">
        <f t="shared" si="7"/>
        <v>oct</v>
      </c>
    </row>
    <row r="228" spans="1:9" x14ac:dyDescent="0.25">
      <c r="A228" s="1">
        <v>45939</v>
      </c>
      <c r="B228" t="s">
        <v>0</v>
      </c>
      <c r="C228">
        <v>13052850</v>
      </c>
      <c r="D228" t="s">
        <v>11</v>
      </c>
      <c r="E228" t="s">
        <v>12</v>
      </c>
      <c r="F228" s="2">
        <v>-78.400000000000006</v>
      </c>
      <c r="G228" t="str">
        <f>VLOOKUP(C228,Cooispi!$A$2:$D$112,4,FALSE)</f>
        <v>Milanesa</v>
      </c>
      <c r="H228">
        <f t="shared" si="6"/>
        <v>41</v>
      </c>
      <c r="I228" t="str">
        <f t="shared" si="7"/>
        <v>oct</v>
      </c>
    </row>
    <row r="229" spans="1:9" x14ac:dyDescent="0.25">
      <c r="A229" s="1">
        <v>45939</v>
      </c>
      <c r="B229" t="s">
        <v>0</v>
      </c>
      <c r="C229">
        <v>13052850</v>
      </c>
      <c r="D229" t="s">
        <v>24</v>
      </c>
      <c r="E229" t="s">
        <v>25</v>
      </c>
      <c r="F229" s="2">
        <v>-25.5</v>
      </c>
      <c r="G229" t="str">
        <f>VLOOKUP(C229,Cooispi!$A$2:$D$112,4,FALSE)</f>
        <v>Milanesa</v>
      </c>
      <c r="H229">
        <f t="shared" si="6"/>
        <v>41</v>
      </c>
      <c r="I229" t="str">
        <f t="shared" si="7"/>
        <v>oct</v>
      </c>
    </row>
    <row r="230" spans="1:9" x14ac:dyDescent="0.25">
      <c r="A230" s="1">
        <v>45939</v>
      </c>
      <c r="B230" t="s">
        <v>0</v>
      </c>
      <c r="C230">
        <v>13052851</v>
      </c>
      <c r="D230" t="s">
        <v>1</v>
      </c>
      <c r="E230" t="s">
        <v>2</v>
      </c>
      <c r="F230" s="2">
        <v>-28.4</v>
      </c>
      <c r="G230" t="str">
        <f>VLOOKUP(C230,Cooispi!$A$2:$D$112,4,FALSE)</f>
        <v>Milanesa</v>
      </c>
      <c r="H230">
        <f t="shared" si="6"/>
        <v>41</v>
      </c>
      <c r="I230" t="str">
        <f t="shared" si="7"/>
        <v>oct</v>
      </c>
    </row>
    <row r="231" spans="1:9" x14ac:dyDescent="0.25">
      <c r="A231" s="1">
        <v>45939</v>
      </c>
      <c r="B231" t="s">
        <v>0</v>
      </c>
      <c r="C231">
        <v>13052851</v>
      </c>
      <c r="D231" t="s">
        <v>17</v>
      </c>
      <c r="E231" t="s">
        <v>18</v>
      </c>
      <c r="F231" s="2">
        <v>-989.9</v>
      </c>
      <c r="G231" t="str">
        <f>VLOOKUP(C231,Cooispi!$A$2:$D$112,4,FALSE)</f>
        <v>Milanesa</v>
      </c>
      <c r="H231">
        <f t="shared" si="6"/>
        <v>41</v>
      </c>
      <c r="I231" t="str">
        <f t="shared" si="7"/>
        <v>oct</v>
      </c>
    </row>
    <row r="232" spans="1:9" x14ac:dyDescent="0.25">
      <c r="A232" s="1">
        <v>45939</v>
      </c>
      <c r="B232" t="s">
        <v>3</v>
      </c>
      <c r="C232">
        <v>13052851</v>
      </c>
      <c r="D232" t="s">
        <v>19</v>
      </c>
      <c r="E232" t="s">
        <v>20</v>
      </c>
      <c r="F232" s="2">
        <v>-9466.7999999999993</v>
      </c>
      <c r="G232" t="str">
        <f>VLOOKUP(C232,Cooispi!$A$2:$D$112,4,FALSE)</f>
        <v>Milanesa</v>
      </c>
      <c r="H232">
        <f t="shared" si="6"/>
        <v>41</v>
      </c>
      <c r="I232" t="str">
        <f t="shared" si="7"/>
        <v>oct</v>
      </c>
    </row>
    <row r="233" spans="1:9" x14ac:dyDescent="0.25">
      <c r="A233" s="1">
        <v>45939</v>
      </c>
      <c r="B233" t="s">
        <v>6</v>
      </c>
      <c r="C233">
        <v>13052851</v>
      </c>
      <c r="D233" t="s">
        <v>23</v>
      </c>
      <c r="E233" t="s">
        <v>22</v>
      </c>
      <c r="F233" s="2">
        <v>11813.4</v>
      </c>
      <c r="G233" t="str">
        <f>VLOOKUP(C233,Cooispi!$A$2:$D$112,4,FALSE)</f>
        <v>Milanesa</v>
      </c>
      <c r="H233">
        <f t="shared" si="6"/>
        <v>41</v>
      </c>
      <c r="I233" t="str">
        <f t="shared" si="7"/>
        <v>oct</v>
      </c>
    </row>
    <row r="234" spans="1:9" x14ac:dyDescent="0.25">
      <c r="A234" s="1">
        <v>45939</v>
      </c>
      <c r="B234" t="s">
        <v>0</v>
      </c>
      <c r="C234">
        <v>13052851</v>
      </c>
      <c r="D234" t="s">
        <v>9</v>
      </c>
      <c r="E234" t="s">
        <v>10</v>
      </c>
      <c r="F234" s="2">
        <v>-210.2</v>
      </c>
      <c r="G234" t="str">
        <f>VLOOKUP(C234,Cooispi!$A$2:$D$112,4,FALSE)</f>
        <v>Milanesa</v>
      </c>
      <c r="H234">
        <f t="shared" si="6"/>
        <v>41</v>
      </c>
      <c r="I234" t="str">
        <f t="shared" si="7"/>
        <v>oct</v>
      </c>
    </row>
    <row r="235" spans="1:9" x14ac:dyDescent="0.25">
      <c r="A235" s="1">
        <v>45939</v>
      </c>
      <c r="B235" t="s">
        <v>0</v>
      </c>
      <c r="C235">
        <v>13052851</v>
      </c>
      <c r="D235" t="s">
        <v>11</v>
      </c>
      <c r="E235" t="s">
        <v>12</v>
      </c>
      <c r="F235" s="2">
        <v>-892.6</v>
      </c>
      <c r="G235" t="str">
        <f>VLOOKUP(C235,Cooispi!$A$2:$D$112,4,FALSE)</f>
        <v>Milanesa</v>
      </c>
      <c r="H235">
        <f t="shared" si="6"/>
        <v>41</v>
      </c>
      <c r="I235" t="str">
        <f t="shared" si="7"/>
        <v>oct</v>
      </c>
    </row>
    <row r="236" spans="1:9" x14ac:dyDescent="0.25">
      <c r="A236" s="1">
        <v>45939</v>
      </c>
      <c r="B236" t="s">
        <v>0</v>
      </c>
      <c r="C236">
        <v>13052851</v>
      </c>
      <c r="D236" t="s">
        <v>24</v>
      </c>
      <c r="E236" t="s">
        <v>25</v>
      </c>
      <c r="F236" s="2">
        <v>-225.5</v>
      </c>
      <c r="G236" t="str">
        <f>VLOOKUP(C236,Cooispi!$A$2:$D$112,4,FALSE)</f>
        <v>Milanesa</v>
      </c>
      <c r="H236">
        <f t="shared" si="6"/>
        <v>41</v>
      </c>
      <c r="I236" t="str">
        <f t="shared" si="7"/>
        <v>oct</v>
      </c>
    </row>
    <row r="237" spans="1:9" x14ac:dyDescent="0.25">
      <c r="A237" s="1">
        <v>45939</v>
      </c>
      <c r="B237" t="s">
        <v>6</v>
      </c>
      <c r="C237">
        <v>13052898</v>
      </c>
      <c r="D237" t="s">
        <v>26</v>
      </c>
      <c r="E237" t="s">
        <v>27</v>
      </c>
      <c r="F237" s="3">
        <v>4495</v>
      </c>
      <c r="G237" t="str">
        <f>VLOOKUP(C237,Cooispi!$A$2:$D$112,4,FALSE)</f>
        <v>Milanesa taquera</v>
      </c>
      <c r="H237">
        <f t="shared" si="6"/>
        <v>41</v>
      </c>
      <c r="I237" t="str">
        <f t="shared" si="7"/>
        <v>oct</v>
      </c>
    </row>
    <row r="238" spans="1:9" x14ac:dyDescent="0.25">
      <c r="A238" s="1">
        <v>45939</v>
      </c>
      <c r="B238" t="s">
        <v>6</v>
      </c>
      <c r="C238">
        <v>13052898</v>
      </c>
      <c r="D238" t="s">
        <v>26</v>
      </c>
      <c r="E238" t="s">
        <v>27</v>
      </c>
      <c r="F238" s="3">
        <v>123</v>
      </c>
      <c r="G238" t="str">
        <f>VLOOKUP(C238,Cooispi!$A$2:$D$112,4,FALSE)</f>
        <v>Milanesa taquera</v>
      </c>
      <c r="H238">
        <f t="shared" si="6"/>
        <v>41</v>
      </c>
      <c r="I238" t="str">
        <f t="shared" si="7"/>
        <v>oct</v>
      </c>
    </row>
    <row r="239" spans="1:9" x14ac:dyDescent="0.25">
      <c r="A239" s="1">
        <v>45939</v>
      </c>
      <c r="B239" t="s">
        <v>3</v>
      </c>
      <c r="C239">
        <v>13052898</v>
      </c>
      <c r="D239" t="s">
        <v>28</v>
      </c>
      <c r="E239" t="s">
        <v>29</v>
      </c>
      <c r="F239" s="2">
        <v>-4387.7</v>
      </c>
      <c r="G239" t="str">
        <f>VLOOKUP(C239,Cooispi!$A$2:$D$112,4,FALSE)</f>
        <v>Milanesa taquera</v>
      </c>
      <c r="H239">
        <f t="shared" si="6"/>
        <v>41</v>
      </c>
      <c r="I239" t="str">
        <f t="shared" si="7"/>
        <v>oct</v>
      </c>
    </row>
    <row r="240" spans="1:9" x14ac:dyDescent="0.25">
      <c r="A240" s="1">
        <v>45939</v>
      </c>
      <c r="B240" t="s">
        <v>0</v>
      </c>
      <c r="C240">
        <v>13052898</v>
      </c>
      <c r="D240" t="s">
        <v>11</v>
      </c>
      <c r="E240" t="s">
        <v>12</v>
      </c>
      <c r="F240" s="2">
        <v>-107.3</v>
      </c>
      <c r="G240" t="str">
        <f>VLOOKUP(C240,Cooispi!$A$2:$D$112,4,FALSE)</f>
        <v>Milanesa taquera</v>
      </c>
      <c r="H240">
        <f t="shared" si="6"/>
        <v>41</v>
      </c>
      <c r="I240" t="str">
        <f t="shared" si="7"/>
        <v>oct</v>
      </c>
    </row>
    <row r="241" spans="1:9" x14ac:dyDescent="0.25">
      <c r="A241" s="1">
        <v>45939</v>
      </c>
      <c r="B241" t="s">
        <v>0</v>
      </c>
      <c r="C241">
        <v>13052901</v>
      </c>
      <c r="D241" t="s">
        <v>9</v>
      </c>
      <c r="E241" t="s">
        <v>10</v>
      </c>
      <c r="F241" s="2">
        <v>-104.5</v>
      </c>
      <c r="G241" t="str">
        <f>VLOOKUP(C241,Cooispi!$A$2:$D$112,4,FALSE)</f>
        <v>MP Arrachera</v>
      </c>
      <c r="H241">
        <f t="shared" si="6"/>
        <v>41</v>
      </c>
      <c r="I241" t="str">
        <f t="shared" si="7"/>
        <v>oct</v>
      </c>
    </row>
    <row r="242" spans="1:9" x14ac:dyDescent="0.25">
      <c r="A242" s="1">
        <v>45939</v>
      </c>
      <c r="B242" t="s">
        <v>6</v>
      </c>
      <c r="C242">
        <v>13052901</v>
      </c>
      <c r="D242" t="s">
        <v>32</v>
      </c>
      <c r="E242" t="s">
        <v>33</v>
      </c>
      <c r="F242" s="2">
        <v>492.1</v>
      </c>
      <c r="G242" t="str">
        <f>VLOOKUP(C242,Cooispi!$A$2:$D$112,4,FALSE)</f>
        <v>MP Arrachera</v>
      </c>
      <c r="H242">
        <f t="shared" si="6"/>
        <v>41</v>
      </c>
      <c r="I242" t="str">
        <f t="shared" si="7"/>
        <v>oct</v>
      </c>
    </row>
    <row r="243" spans="1:9" x14ac:dyDescent="0.25">
      <c r="A243" s="1">
        <v>45939</v>
      </c>
      <c r="B243" t="s">
        <v>6</v>
      </c>
      <c r="C243">
        <v>13052901</v>
      </c>
      <c r="D243" t="s">
        <v>32</v>
      </c>
      <c r="E243" t="s">
        <v>33</v>
      </c>
      <c r="F243" s="2">
        <v>17.5</v>
      </c>
      <c r="G243" t="str">
        <f>VLOOKUP(C243,Cooispi!$A$2:$D$112,4,FALSE)</f>
        <v>MP Arrachera</v>
      </c>
      <c r="H243">
        <f t="shared" si="6"/>
        <v>41</v>
      </c>
      <c r="I243" t="str">
        <f t="shared" si="7"/>
        <v>oct</v>
      </c>
    </row>
    <row r="244" spans="1:9" x14ac:dyDescent="0.25">
      <c r="A244" s="1">
        <v>45939</v>
      </c>
      <c r="B244" t="s">
        <v>3</v>
      </c>
      <c r="C244">
        <v>13052901</v>
      </c>
      <c r="D244" t="s">
        <v>34</v>
      </c>
      <c r="E244" t="s">
        <v>35</v>
      </c>
      <c r="F244" s="2">
        <v>-387.6</v>
      </c>
      <c r="G244" t="str">
        <f>VLOOKUP(C244,Cooispi!$A$2:$D$112,4,FALSE)</f>
        <v>MP Arrachera</v>
      </c>
      <c r="H244">
        <f t="shared" si="6"/>
        <v>41</v>
      </c>
      <c r="I244" t="str">
        <f t="shared" si="7"/>
        <v>oct</v>
      </c>
    </row>
    <row r="245" spans="1:9" x14ac:dyDescent="0.25">
      <c r="A245" s="1">
        <v>45939</v>
      </c>
      <c r="B245" t="s">
        <v>0</v>
      </c>
      <c r="C245">
        <v>13053182</v>
      </c>
      <c r="D245" t="s">
        <v>9</v>
      </c>
      <c r="E245" t="s">
        <v>10</v>
      </c>
      <c r="F245" s="2">
        <v>-77.900000000000006</v>
      </c>
      <c r="G245" t="str">
        <f>VLOOKUP(C245,Cooispi!$A$2:$D$112,4,FALSE)</f>
        <v>MP Arrachera</v>
      </c>
      <c r="H245">
        <f t="shared" si="6"/>
        <v>41</v>
      </c>
      <c r="I245" t="str">
        <f t="shared" si="7"/>
        <v>oct</v>
      </c>
    </row>
    <row r="246" spans="1:9" x14ac:dyDescent="0.25">
      <c r="A246" s="1">
        <v>45939</v>
      </c>
      <c r="B246" t="s">
        <v>3</v>
      </c>
      <c r="C246">
        <v>13053182</v>
      </c>
      <c r="D246" t="s">
        <v>34</v>
      </c>
      <c r="E246" t="s">
        <v>35</v>
      </c>
      <c r="F246" s="2">
        <v>-110.1</v>
      </c>
      <c r="G246" t="str">
        <f>VLOOKUP(C246,Cooispi!$A$2:$D$112,4,FALSE)</f>
        <v>MP Arrachera</v>
      </c>
      <c r="H246">
        <f t="shared" si="6"/>
        <v>41</v>
      </c>
      <c r="I246" t="str">
        <f t="shared" si="7"/>
        <v>oct</v>
      </c>
    </row>
    <row r="247" spans="1:9" x14ac:dyDescent="0.25">
      <c r="A247" s="1">
        <v>45939</v>
      </c>
      <c r="B247" t="s">
        <v>6</v>
      </c>
      <c r="C247">
        <v>13053182</v>
      </c>
      <c r="D247" t="s">
        <v>36</v>
      </c>
      <c r="E247" t="s">
        <v>37</v>
      </c>
      <c r="F247" s="3">
        <v>105</v>
      </c>
      <c r="G247" t="str">
        <f>VLOOKUP(C247,Cooispi!$A$2:$D$112,4,FALSE)</f>
        <v>MP Arrachera</v>
      </c>
      <c r="H247">
        <f t="shared" si="6"/>
        <v>41</v>
      </c>
      <c r="I247" t="str">
        <f t="shared" si="7"/>
        <v>oct</v>
      </c>
    </row>
    <row r="248" spans="1:9" x14ac:dyDescent="0.25">
      <c r="A248" s="1">
        <v>45939</v>
      </c>
      <c r="B248" t="s">
        <v>6</v>
      </c>
      <c r="C248">
        <v>13053182</v>
      </c>
      <c r="D248" t="s">
        <v>36</v>
      </c>
      <c r="E248" t="s">
        <v>37</v>
      </c>
      <c r="F248" s="3">
        <v>83</v>
      </c>
      <c r="G248" t="str">
        <f>VLOOKUP(C248,Cooispi!$A$2:$D$112,4,FALSE)</f>
        <v>MP Arrachera</v>
      </c>
      <c r="H248">
        <f t="shared" si="6"/>
        <v>41</v>
      </c>
      <c r="I248" t="str">
        <f t="shared" si="7"/>
        <v>oct</v>
      </c>
    </row>
    <row r="249" spans="1:9" x14ac:dyDescent="0.25">
      <c r="A249" s="1">
        <v>45939</v>
      </c>
      <c r="B249" t="s">
        <v>6</v>
      </c>
      <c r="C249">
        <v>13053182</v>
      </c>
      <c r="D249" t="s">
        <v>36</v>
      </c>
      <c r="E249" t="s">
        <v>37</v>
      </c>
      <c r="F249" s="2">
        <v>22.7</v>
      </c>
      <c r="G249" t="str">
        <f>VLOOKUP(C249,Cooispi!$A$2:$D$112,4,FALSE)</f>
        <v>MP Arrachera</v>
      </c>
      <c r="H249">
        <f t="shared" si="6"/>
        <v>41</v>
      </c>
      <c r="I249" t="str">
        <f t="shared" si="7"/>
        <v>oct</v>
      </c>
    </row>
    <row r="250" spans="1:9" x14ac:dyDescent="0.25">
      <c r="A250" s="1">
        <v>45939</v>
      </c>
      <c r="B250" t="s">
        <v>6</v>
      </c>
      <c r="C250">
        <v>13053552</v>
      </c>
      <c r="D250" t="s">
        <v>31</v>
      </c>
      <c r="E250" t="s">
        <v>27</v>
      </c>
      <c r="F250" s="2">
        <v>4425.3</v>
      </c>
      <c r="G250" t="str">
        <f>VLOOKUP(C250,Cooispi!$A$2:$D$112,4,FALSE)</f>
        <v>Milanesa taquera</v>
      </c>
      <c r="H250">
        <f t="shared" si="6"/>
        <v>41</v>
      </c>
      <c r="I250" t="str">
        <f t="shared" si="7"/>
        <v>oct</v>
      </c>
    </row>
    <row r="251" spans="1:9" x14ac:dyDescent="0.25">
      <c r="A251" s="1">
        <v>45939</v>
      </c>
      <c r="B251" t="s">
        <v>6</v>
      </c>
      <c r="C251">
        <v>13053552</v>
      </c>
      <c r="D251" t="s">
        <v>31</v>
      </c>
      <c r="E251" t="s">
        <v>27</v>
      </c>
      <c r="F251" s="2">
        <v>23.7</v>
      </c>
      <c r="G251" t="str">
        <f>VLOOKUP(C251,Cooispi!$A$2:$D$112,4,FALSE)</f>
        <v>Milanesa taquera</v>
      </c>
      <c r="H251">
        <f t="shared" si="6"/>
        <v>41</v>
      </c>
      <c r="I251" t="str">
        <f t="shared" si="7"/>
        <v>oct</v>
      </c>
    </row>
    <row r="252" spans="1:9" x14ac:dyDescent="0.25">
      <c r="A252" s="1">
        <v>45939</v>
      </c>
      <c r="B252" t="s">
        <v>3</v>
      </c>
      <c r="C252">
        <v>13053552</v>
      </c>
      <c r="D252" t="s">
        <v>28</v>
      </c>
      <c r="E252" t="s">
        <v>29</v>
      </c>
      <c r="F252" s="2">
        <v>-4316.8</v>
      </c>
      <c r="G252" t="str">
        <f>VLOOKUP(C252,Cooispi!$A$2:$D$112,4,FALSE)</f>
        <v>Milanesa taquera</v>
      </c>
      <c r="H252">
        <f t="shared" si="6"/>
        <v>41</v>
      </c>
      <c r="I252" t="str">
        <f t="shared" si="7"/>
        <v>oct</v>
      </c>
    </row>
    <row r="253" spans="1:9" x14ac:dyDescent="0.25">
      <c r="A253" s="1">
        <v>45939</v>
      </c>
      <c r="B253" t="s">
        <v>0</v>
      </c>
      <c r="C253">
        <v>13053552</v>
      </c>
      <c r="D253" t="s">
        <v>11</v>
      </c>
      <c r="E253" t="s">
        <v>12</v>
      </c>
      <c r="F253" s="2">
        <v>-108.5</v>
      </c>
      <c r="G253" t="str">
        <f>VLOOKUP(C253,Cooispi!$A$2:$D$112,4,FALSE)</f>
        <v>Milanesa taquera</v>
      </c>
      <c r="H253">
        <f t="shared" si="6"/>
        <v>41</v>
      </c>
      <c r="I253" t="str">
        <f t="shared" si="7"/>
        <v>oct</v>
      </c>
    </row>
    <row r="254" spans="1:9" x14ac:dyDescent="0.25">
      <c r="A254" s="1">
        <v>45940</v>
      </c>
      <c r="B254" t="s">
        <v>0</v>
      </c>
      <c r="C254">
        <v>13053625</v>
      </c>
      <c r="D254" t="s">
        <v>1</v>
      </c>
      <c r="E254" t="s">
        <v>2</v>
      </c>
      <c r="F254" s="2">
        <v>-18.600000000000001</v>
      </c>
      <c r="G254" t="str">
        <f>VLOOKUP(C254,Cooispi!$A$2:$D$112,4,FALSE)</f>
        <v>Espaldilla Rejalada</v>
      </c>
      <c r="H254">
        <f t="shared" si="6"/>
        <v>41</v>
      </c>
      <c r="I254" t="str">
        <f t="shared" si="7"/>
        <v>oct</v>
      </c>
    </row>
    <row r="255" spans="1:9" x14ac:dyDescent="0.25">
      <c r="A255" s="1">
        <v>45940</v>
      </c>
      <c r="B255" t="s">
        <v>3</v>
      </c>
      <c r="C255">
        <v>13053625</v>
      </c>
      <c r="D255" t="s">
        <v>4</v>
      </c>
      <c r="E255" t="s">
        <v>5</v>
      </c>
      <c r="F255" s="2">
        <v>-1917.4</v>
      </c>
      <c r="G255" t="str">
        <f>VLOOKUP(C255,Cooispi!$A$2:$D$112,4,FALSE)</f>
        <v>Espaldilla Rejalada</v>
      </c>
      <c r="H255">
        <f t="shared" si="6"/>
        <v>41</v>
      </c>
      <c r="I255" t="str">
        <f t="shared" si="7"/>
        <v>oct</v>
      </c>
    </row>
    <row r="256" spans="1:9" x14ac:dyDescent="0.25">
      <c r="A256" s="1">
        <v>45940</v>
      </c>
      <c r="B256" t="s">
        <v>6</v>
      </c>
      <c r="C256">
        <v>13053625</v>
      </c>
      <c r="D256" t="s">
        <v>7</v>
      </c>
      <c r="E256" t="s">
        <v>8</v>
      </c>
      <c r="F256" s="3">
        <v>868</v>
      </c>
      <c r="G256" t="str">
        <f>VLOOKUP(C256,Cooispi!$A$2:$D$112,4,FALSE)</f>
        <v>Espaldilla Rejalada</v>
      </c>
      <c r="H256">
        <f t="shared" si="6"/>
        <v>41</v>
      </c>
      <c r="I256" t="str">
        <f t="shared" si="7"/>
        <v>oct</v>
      </c>
    </row>
    <row r="257" spans="1:9" x14ac:dyDescent="0.25">
      <c r="A257" s="1">
        <v>45940</v>
      </c>
      <c r="B257" t="s">
        <v>6</v>
      </c>
      <c r="C257">
        <v>13053625</v>
      </c>
      <c r="D257" t="s">
        <v>7</v>
      </c>
      <c r="E257" t="s">
        <v>8</v>
      </c>
      <c r="F257" s="2">
        <v>1453.9</v>
      </c>
      <c r="G257" t="str">
        <f>VLOOKUP(C257,Cooispi!$A$2:$D$112,4,FALSE)</f>
        <v>Espaldilla Rejalada</v>
      </c>
      <c r="H257">
        <f t="shared" si="6"/>
        <v>41</v>
      </c>
      <c r="I257" t="str">
        <f t="shared" si="7"/>
        <v>oct</v>
      </c>
    </row>
    <row r="258" spans="1:9" x14ac:dyDescent="0.25">
      <c r="A258" s="1">
        <v>45940</v>
      </c>
      <c r="B258" t="s">
        <v>6</v>
      </c>
      <c r="C258">
        <v>13053625</v>
      </c>
      <c r="D258" t="s">
        <v>7</v>
      </c>
      <c r="E258" t="s">
        <v>8</v>
      </c>
      <c r="F258" s="2">
        <v>85.1</v>
      </c>
      <c r="G258" t="str">
        <f>VLOOKUP(C258,Cooispi!$A$2:$D$112,4,FALSE)</f>
        <v>Espaldilla Rejalada</v>
      </c>
      <c r="H258">
        <f t="shared" si="6"/>
        <v>41</v>
      </c>
      <c r="I258" t="str">
        <f t="shared" si="7"/>
        <v>oct</v>
      </c>
    </row>
    <row r="259" spans="1:9" x14ac:dyDescent="0.25">
      <c r="A259" s="1">
        <v>45940</v>
      </c>
      <c r="B259" t="s">
        <v>0</v>
      </c>
      <c r="C259">
        <v>13053625</v>
      </c>
      <c r="D259" t="s">
        <v>9</v>
      </c>
      <c r="E259" t="s">
        <v>10</v>
      </c>
      <c r="F259" s="2">
        <v>-168.7</v>
      </c>
      <c r="G259" t="str">
        <f>VLOOKUP(C259,Cooispi!$A$2:$D$112,4,FALSE)</f>
        <v>Espaldilla Rejalada</v>
      </c>
      <c r="H259">
        <f t="shared" ref="H259:H322" si="8">WEEKNUM(A259)</f>
        <v>41</v>
      </c>
      <c r="I259" t="str">
        <f t="shared" ref="I259:I322" si="9">TEXT(A259,"MMm")</f>
        <v>oct</v>
      </c>
    </row>
    <row r="260" spans="1:9" x14ac:dyDescent="0.25">
      <c r="A260" s="1">
        <v>45940</v>
      </c>
      <c r="B260" t="s">
        <v>0</v>
      </c>
      <c r="C260">
        <v>13053625</v>
      </c>
      <c r="D260" t="s">
        <v>11</v>
      </c>
      <c r="E260" t="s">
        <v>12</v>
      </c>
      <c r="F260" s="2">
        <v>-217.2</v>
      </c>
      <c r="G260" t="str">
        <f>VLOOKUP(C260,Cooispi!$A$2:$D$112,4,FALSE)</f>
        <v>Espaldilla Rejalada</v>
      </c>
      <c r="H260">
        <f t="shared" si="8"/>
        <v>41</v>
      </c>
      <c r="I260" t="str">
        <f t="shared" si="9"/>
        <v>oct</v>
      </c>
    </row>
    <row r="261" spans="1:9" x14ac:dyDescent="0.25">
      <c r="A261" s="1">
        <v>45940</v>
      </c>
      <c r="B261" t="s">
        <v>3</v>
      </c>
      <c r="C261">
        <v>13053626</v>
      </c>
      <c r="D261" t="s">
        <v>13</v>
      </c>
      <c r="E261" t="s">
        <v>14</v>
      </c>
      <c r="F261" s="2">
        <v>-2328.3000000000002</v>
      </c>
      <c r="G261" t="str">
        <f>VLOOKUP(C261,Cooispi!$A$2:$D$112,4,FALSE)</f>
        <v>Cabeza de Lomo Rejalada</v>
      </c>
      <c r="H261">
        <f t="shared" si="8"/>
        <v>41</v>
      </c>
      <c r="I261" t="str">
        <f t="shared" si="9"/>
        <v>oct</v>
      </c>
    </row>
    <row r="262" spans="1:9" x14ac:dyDescent="0.25">
      <c r="A262" s="1">
        <v>45940</v>
      </c>
      <c r="B262" t="s">
        <v>6</v>
      </c>
      <c r="C262">
        <v>13053626</v>
      </c>
      <c r="D262" t="s">
        <v>15</v>
      </c>
      <c r="E262" t="s">
        <v>16</v>
      </c>
      <c r="F262" s="3">
        <v>718</v>
      </c>
      <c r="G262" t="str">
        <f>VLOOKUP(C262,Cooispi!$A$2:$D$112,4,FALSE)</f>
        <v>Cabeza de Lomo Rejalada</v>
      </c>
      <c r="H262">
        <f t="shared" si="8"/>
        <v>41</v>
      </c>
      <c r="I262" t="str">
        <f t="shared" si="9"/>
        <v>oct</v>
      </c>
    </row>
    <row r="263" spans="1:9" x14ac:dyDescent="0.25">
      <c r="A263" s="1">
        <v>45940</v>
      </c>
      <c r="B263" t="s">
        <v>6</v>
      </c>
      <c r="C263">
        <v>13053626</v>
      </c>
      <c r="D263" t="s">
        <v>15</v>
      </c>
      <c r="E263" t="s">
        <v>16</v>
      </c>
      <c r="F263" s="2">
        <v>1610.3</v>
      </c>
      <c r="G263" t="str">
        <f>VLOOKUP(C263,Cooispi!$A$2:$D$112,4,FALSE)</f>
        <v>Cabeza de Lomo Rejalada</v>
      </c>
      <c r="H263">
        <f t="shared" si="8"/>
        <v>41</v>
      </c>
      <c r="I263" t="str">
        <f t="shared" si="9"/>
        <v>oct</v>
      </c>
    </row>
    <row r="264" spans="1:9" x14ac:dyDescent="0.25">
      <c r="A264" s="1">
        <v>45940</v>
      </c>
      <c r="B264" t="s">
        <v>6</v>
      </c>
      <c r="C264">
        <v>13053626</v>
      </c>
      <c r="D264" t="s">
        <v>15</v>
      </c>
      <c r="E264" t="s">
        <v>16</v>
      </c>
      <c r="F264" s="2">
        <v>37.700000000000003</v>
      </c>
      <c r="G264" t="str">
        <f>VLOOKUP(C264,Cooispi!$A$2:$D$112,4,FALSE)</f>
        <v>Cabeza de Lomo Rejalada</v>
      </c>
      <c r="H264">
        <f t="shared" si="8"/>
        <v>41</v>
      </c>
      <c r="I264" t="str">
        <f t="shared" si="9"/>
        <v>oct</v>
      </c>
    </row>
    <row r="265" spans="1:9" x14ac:dyDescent="0.25">
      <c r="A265" s="1">
        <v>45940</v>
      </c>
      <c r="B265" t="s">
        <v>6</v>
      </c>
      <c r="C265">
        <v>13053636</v>
      </c>
      <c r="D265" t="s">
        <v>21</v>
      </c>
      <c r="E265" t="s">
        <v>22</v>
      </c>
      <c r="F265" s="2">
        <v>133.19999999999999</v>
      </c>
      <c r="G265" t="str">
        <f>VLOOKUP(C265,Cooispi!$A$2:$D$112,4,FALSE)</f>
        <v>Milanesa</v>
      </c>
      <c r="H265">
        <f t="shared" si="8"/>
        <v>41</v>
      </c>
      <c r="I265" t="str">
        <f t="shared" si="9"/>
        <v>oct</v>
      </c>
    </row>
    <row r="266" spans="1:9" x14ac:dyDescent="0.25">
      <c r="A266" s="1">
        <v>45940</v>
      </c>
      <c r="B266" t="s">
        <v>0</v>
      </c>
      <c r="C266">
        <v>13053636</v>
      </c>
      <c r="D266" t="s">
        <v>9</v>
      </c>
      <c r="E266" t="s">
        <v>10</v>
      </c>
      <c r="F266" s="2">
        <v>-52.4</v>
      </c>
      <c r="G266" t="str">
        <f>VLOOKUP(C266,Cooispi!$A$2:$D$112,4,FALSE)</f>
        <v>Milanesa</v>
      </c>
      <c r="H266">
        <f t="shared" si="8"/>
        <v>41</v>
      </c>
      <c r="I266" t="str">
        <f t="shared" si="9"/>
        <v>oct</v>
      </c>
    </row>
    <row r="267" spans="1:9" x14ac:dyDescent="0.25">
      <c r="A267" s="1">
        <v>45940</v>
      </c>
      <c r="B267" t="s">
        <v>0</v>
      </c>
      <c r="C267">
        <v>13053636</v>
      </c>
      <c r="D267" t="s">
        <v>11</v>
      </c>
      <c r="E267" t="s">
        <v>12</v>
      </c>
      <c r="F267" s="2">
        <v>-80.8</v>
      </c>
      <c r="G267" t="str">
        <f>VLOOKUP(C267,Cooispi!$A$2:$D$112,4,FALSE)</f>
        <v>Milanesa</v>
      </c>
      <c r="H267">
        <f t="shared" si="8"/>
        <v>41</v>
      </c>
      <c r="I267" t="str">
        <f t="shared" si="9"/>
        <v>oct</v>
      </c>
    </row>
    <row r="268" spans="1:9" x14ac:dyDescent="0.25">
      <c r="A268" s="1">
        <v>45940</v>
      </c>
      <c r="B268" t="s">
        <v>0</v>
      </c>
      <c r="C268">
        <v>13053637</v>
      </c>
      <c r="D268" t="s">
        <v>1</v>
      </c>
      <c r="E268" t="s">
        <v>2</v>
      </c>
      <c r="F268" s="2">
        <v>-23.3</v>
      </c>
      <c r="G268" t="str">
        <f>VLOOKUP(C268,Cooispi!$A$2:$D$112,4,FALSE)</f>
        <v>Milanesa</v>
      </c>
      <c r="H268">
        <f t="shared" si="8"/>
        <v>41</v>
      </c>
      <c r="I268" t="str">
        <f t="shared" si="9"/>
        <v>oct</v>
      </c>
    </row>
    <row r="269" spans="1:9" x14ac:dyDescent="0.25">
      <c r="A269" s="1">
        <v>45940</v>
      </c>
      <c r="B269" t="s">
        <v>0</v>
      </c>
      <c r="C269">
        <v>13053637</v>
      </c>
      <c r="D269" t="s">
        <v>17</v>
      </c>
      <c r="E269" t="s">
        <v>18</v>
      </c>
      <c r="F269" s="2">
        <v>-747.8</v>
      </c>
      <c r="G269" t="str">
        <f>VLOOKUP(C269,Cooispi!$A$2:$D$112,4,FALSE)</f>
        <v>Milanesa</v>
      </c>
      <c r="H269">
        <f t="shared" si="8"/>
        <v>41</v>
      </c>
      <c r="I269" t="str">
        <f t="shared" si="9"/>
        <v>oct</v>
      </c>
    </row>
    <row r="270" spans="1:9" x14ac:dyDescent="0.25">
      <c r="A270" s="1">
        <v>45940</v>
      </c>
      <c r="B270" t="s">
        <v>3</v>
      </c>
      <c r="C270">
        <v>13053637</v>
      </c>
      <c r="D270" t="s">
        <v>19</v>
      </c>
      <c r="E270" t="s">
        <v>20</v>
      </c>
      <c r="F270" s="3">
        <v>-7250</v>
      </c>
      <c r="G270" t="str">
        <f>VLOOKUP(C270,Cooispi!$A$2:$D$112,4,FALSE)</f>
        <v>Milanesa</v>
      </c>
      <c r="H270">
        <f t="shared" si="8"/>
        <v>41</v>
      </c>
      <c r="I270" t="str">
        <f t="shared" si="9"/>
        <v>oct</v>
      </c>
    </row>
    <row r="271" spans="1:9" x14ac:dyDescent="0.25">
      <c r="A271" s="1">
        <v>45940</v>
      </c>
      <c r="B271" t="s">
        <v>6</v>
      </c>
      <c r="C271">
        <v>13053637</v>
      </c>
      <c r="D271" t="s">
        <v>23</v>
      </c>
      <c r="E271" t="s">
        <v>22</v>
      </c>
      <c r="F271" s="2">
        <v>9086.2000000000007</v>
      </c>
      <c r="G271" t="str">
        <f>VLOOKUP(C271,Cooispi!$A$2:$D$112,4,FALSE)</f>
        <v>Milanesa</v>
      </c>
      <c r="H271">
        <f t="shared" si="8"/>
        <v>41</v>
      </c>
      <c r="I271" t="str">
        <f t="shared" si="9"/>
        <v>oct</v>
      </c>
    </row>
    <row r="272" spans="1:9" x14ac:dyDescent="0.25">
      <c r="A272" s="1">
        <v>45940</v>
      </c>
      <c r="B272" t="s">
        <v>6</v>
      </c>
      <c r="C272">
        <v>13053637</v>
      </c>
      <c r="D272" t="s">
        <v>23</v>
      </c>
      <c r="E272" t="s">
        <v>22</v>
      </c>
      <c r="F272" s="2">
        <v>45.8</v>
      </c>
      <c r="G272" t="str">
        <f>VLOOKUP(C272,Cooispi!$A$2:$D$112,4,FALSE)</f>
        <v>Milanesa</v>
      </c>
      <c r="H272">
        <f t="shared" si="8"/>
        <v>41</v>
      </c>
      <c r="I272" t="str">
        <f t="shared" si="9"/>
        <v>oct</v>
      </c>
    </row>
    <row r="273" spans="1:9" x14ac:dyDescent="0.25">
      <c r="A273" s="1">
        <v>45940</v>
      </c>
      <c r="B273" t="s">
        <v>0</v>
      </c>
      <c r="C273">
        <v>13053637</v>
      </c>
      <c r="D273" t="s">
        <v>9</v>
      </c>
      <c r="E273" t="s">
        <v>10</v>
      </c>
      <c r="F273" s="2">
        <v>-239.8</v>
      </c>
      <c r="G273" t="str">
        <f>VLOOKUP(C273,Cooispi!$A$2:$D$112,4,FALSE)</f>
        <v>Milanesa</v>
      </c>
      <c r="H273">
        <f t="shared" si="8"/>
        <v>41</v>
      </c>
      <c r="I273" t="str">
        <f t="shared" si="9"/>
        <v>oct</v>
      </c>
    </row>
    <row r="274" spans="1:9" x14ac:dyDescent="0.25">
      <c r="A274" s="1">
        <v>45940</v>
      </c>
      <c r="B274" t="s">
        <v>0</v>
      </c>
      <c r="C274">
        <v>13053637</v>
      </c>
      <c r="D274" t="s">
        <v>11</v>
      </c>
      <c r="E274" t="s">
        <v>12</v>
      </c>
      <c r="F274" s="2">
        <v>-626.6</v>
      </c>
      <c r="G274" t="str">
        <f>VLOOKUP(C274,Cooispi!$A$2:$D$112,4,FALSE)</f>
        <v>Milanesa</v>
      </c>
      <c r="H274">
        <f t="shared" si="8"/>
        <v>41</v>
      </c>
      <c r="I274" t="str">
        <f t="shared" si="9"/>
        <v>oct</v>
      </c>
    </row>
    <row r="275" spans="1:9" x14ac:dyDescent="0.25">
      <c r="A275" s="1">
        <v>45940</v>
      </c>
      <c r="B275" t="s">
        <v>0</v>
      </c>
      <c r="C275">
        <v>13053637</v>
      </c>
      <c r="D275" t="s">
        <v>24</v>
      </c>
      <c r="E275" t="s">
        <v>25</v>
      </c>
      <c r="F275" s="2">
        <v>-198.7</v>
      </c>
      <c r="G275" t="str">
        <f>VLOOKUP(C275,Cooispi!$A$2:$D$112,4,FALSE)</f>
        <v>Milanesa</v>
      </c>
      <c r="H275">
        <f t="shared" si="8"/>
        <v>41</v>
      </c>
      <c r="I275" t="str">
        <f t="shared" si="9"/>
        <v>oct</v>
      </c>
    </row>
    <row r="276" spans="1:9" x14ac:dyDescent="0.25">
      <c r="A276" s="1">
        <v>45940</v>
      </c>
      <c r="B276" t="s">
        <v>6</v>
      </c>
      <c r="C276">
        <v>13053679</v>
      </c>
      <c r="D276" t="s">
        <v>26</v>
      </c>
      <c r="E276" t="s">
        <v>27</v>
      </c>
      <c r="F276" s="2">
        <v>3793.8</v>
      </c>
      <c r="G276" t="str">
        <f>VLOOKUP(C276,Cooispi!$A$2:$D$112,4,FALSE)</f>
        <v>Milanesa taquera</v>
      </c>
      <c r="H276">
        <f t="shared" si="8"/>
        <v>41</v>
      </c>
      <c r="I276" t="str">
        <f t="shared" si="9"/>
        <v>oct</v>
      </c>
    </row>
    <row r="277" spans="1:9" x14ac:dyDescent="0.25">
      <c r="A277" s="1">
        <v>45940</v>
      </c>
      <c r="B277" t="s">
        <v>3</v>
      </c>
      <c r="C277">
        <v>13053679</v>
      </c>
      <c r="D277" t="s">
        <v>28</v>
      </c>
      <c r="E277" t="s">
        <v>29</v>
      </c>
      <c r="F277" s="2">
        <v>-3682.7</v>
      </c>
      <c r="G277" t="str">
        <f>VLOOKUP(C277,Cooispi!$A$2:$D$112,4,FALSE)</f>
        <v>Milanesa taquera</v>
      </c>
      <c r="H277">
        <f t="shared" si="8"/>
        <v>41</v>
      </c>
      <c r="I277" t="str">
        <f t="shared" si="9"/>
        <v>oct</v>
      </c>
    </row>
    <row r="278" spans="1:9" x14ac:dyDescent="0.25">
      <c r="A278" s="1">
        <v>45940</v>
      </c>
      <c r="B278" t="s">
        <v>0</v>
      </c>
      <c r="C278">
        <v>13053679</v>
      </c>
      <c r="D278" t="s">
        <v>11</v>
      </c>
      <c r="E278" t="s">
        <v>12</v>
      </c>
      <c r="F278" s="2">
        <v>-111.1</v>
      </c>
      <c r="G278" t="str">
        <f>VLOOKUP(C278,Cooispi!$A$2:$D$112,4,FALSE)</f>
        <v>Milanesa taquera</v>
      </c>
      <c r="H278">
        <f t="shared" si="8"/>
        <v>41</v>
      </c>
      <c r="I278" t="str">
        <f t="shared" si="9"/>
        <v>oct</v>
      </c>
    </row>
    <row r="279" spans="1:9" x14ac:dyDescent="0.25">
      <c r="A279" s="1">
        <v>45940</v>
      </c>
      <c r="B279" t="s">
        <v>6</v>
      </c>
      <c r="C279">
        <v>13054231</v>
      </c>
      <c r="D279" t="s">
        <v>31</v>
      </c>
      <c r="E279" t="s">
        <v>27</v>
      </c>
      <c r="F279" s="2">
        <v>3532.4</v>
      </c>
      <c r="G279" t="str">
        <f>VLOOKUP(C279,Cooispi!$A$2:$D$112,4,FALSE)</f>
        <v>Milanesa taquera</v>
      </c>
      <c r="H279">
        <f t="shared" si="8"/>
        <v>41</v>
      </c>
      <c r="I279" t="str">
        <f t="shared" si="9"/>
        <v>oct</v>
      </c>
    </row>
    <row r="280" spans="1:9" x14ac:dyDescent="0.25">
      <c r="A280" s="1">
        <v>45940</v>
      </c>
      <c r="B280" t="s">
        <v>6</v>
      </c>
      <c r="C280">
        <v>13054231</v>
      </c>
      <c r="D280" t="s">
        <v>26</v>
      </c>
      <c r="E280" t="s">
        <v>27</v>
      </c>
      <c r="F280" s="2">
        <v>81.2</v>
      </c>
      <c r="G280" t="str">
        <f>VLOOKUP(C280,Cooispi!$A$2:$D$112,4,FALSE)</f>
        <v>Milanesa taquera</v>
      </c>
      <c r="H280">
        <f t="shared" si="8"/>
        <v>41</v>
      </c>
      <c r="I280" t="str">
        <f t="shared" si="9"/>
        <v>oct</v>
      </c>
    </row>
    <row r="281" spans="1:9" x14ac:dyDescent="0.25">
      <c r="A281" s="1">
        <v>45940</v>
      </c>
      <c r="B281" t="s">
        <v>3</v>
      </c>
      <c r="C281">
        <v>13054231</v>
      </c>
      <c r="D281" t="s">
        <v>28</v>
      </c>
      <c r="E281" t="s">
        <v>29</v>
      </c>
      <c r="F281" s="2">
        <v>-3505.1</v>
      </c>
      <c r="G281" t="str">
        <f>VLOOKUP(C281,Cooispi!$A$2:$D$112,4,FALSE)</f>
        <v>Milanesa taquera</v>
      </c>
      <c r="H281">
        <f t="shared" si="8"/>
        <v>41</v>
      </c>
      <c r="I281" t="str">
        <f t="shared" si="9"/>
        <v>oct</v>
      </c>
    </row>
    <row r="282" spans="1:9" x14ac:dyDescent="0.25">
      <c r="A282" s="1">
        <v>45940</v>
      </c>
      <c r="B282" t="s">
        <v>0</v>
      </c>
      <c r="C282">
        <v>13054231</v>
      </c>
      <c r="D282" t="s">
        <v>11</v>
      </c>
      <c r="E282" t="s">
        <v>12</v>
      </c>
      <c r="F282" s="2">
        <v>-107.6</v>
      </c>
      <c r="G282" t="str">
        <f>VLOOKUP(C282,Cooispi!$A$2:$D$112,4,FALSE)</f>
        <v>Milanesa taquera</v>
      </c>
      <c r="H282">
        <f t="shared" si="8"/>
        <v>41</v>
      </c>
      <c r="I282" t="str">
        <f t="shared" si="9"/>
        <v>oct</v>
      </c>
    </row>
    <row r="283" spans="1:9" x14ac:dyDescent="0.25">
      <c r="A283" s="1">
        <v>45941</v>
      </c>
      <c r="B283" t="s">
        <v>0</v>
      </c>
      <c r="C283">
        <v>13054361</v>
      </c>
      <c r="D283" t="s">
        <v>1</v>
      </c>
      <c r="E283" t="s">
        <v>2</v>
      </c>
      <c r="F283" s="3">
        <v>-28</v>
      </c>
      <c r="G283" t="str">
        <f>VLOOKUP(C283,Cooispi!$A$2:$D$112,4,FALSE)</f>
        <v>Milanesa</v>
      </c>
      <c r="H283">
        <f t="shared" si="8"/>
        <v>41</v>
      </c>
      <c r="I283" t="str">
        <f t="shared" si="9"/>
        <v>oct</v>
      </c>
    </row>
    <row r="284" spans="1:9" x14ac:dyDescent="0.25">
      <c r="A284" s="1">
        <v>45941</v>
      </c>
      <c r="B284" t="s">
        <v>0</v>
      </c>
      <c r="C284">
        <v>13054361</v>
      </c>
      <c r="D284" t="s">
        <v>17</v>
      </c>
      <c r="E284" t="s">
        <v>18</v>
      </c>
      <c r="F284" s="3">
        <v>-644</v>
      </c>
      <c r="G284" t="str">
        <f>VLOOKUP(C284,Cooispi!$A$2:$D$112,4,FALSE)</f>
        <v>Milanesa</v>
      </c>
      <c r="H284">
        <f t="shared" si="8"/>
        <v>41</v>
      </c>
      <c r="I284" t="str">
        <f t="shared" si="9"/>
        <v>oct</v>
      </c>
    </row>
    <row r="285" spans="1:9" x14ac:dyDescent="0.25">
      <c r="A285" s="1">
        <v>45941</v>
      </c>
      <c r="B285" t="s">
        <v>3</v>
      </c>
      <c r="C285">
        <v>13054361</v>
      </c>
      <c r="D285" t="s">
        <v>19</v>
      </c>
      <c r="E285" t="s">
        <v>20</v>
      </c>
      <c r="F285" s="2">
        <v>-6522.9</v>
      </c>
      <c r="G285" t="str">
        <f>VLOOKUP(C285,Cooispi!$A$2:$D$112,4,FALSE)</f>
        <v>Milanesa</v>
      </c>
      <c r="H285">
        <f t="shared" si="8"/>
        <v>41</v>
      </c>
      <c r="I285" t="str">
        <f t="shared" si="9"/>
        <v>oct</v>
      </c>
    </row>
    <row r="286" spans="1:9" x14ac:dyDescent="0.25">
      <c r="A286" s="1">
        <v>45941</v>
      </c>
      <c r="B286" t="s">
        <v>6</v>
      </c>
      <c r="C286">
        <v>13054361</v>
      </c>
      <c r="D286" t="s">
        <v>23</v>
      </c>
      <c r="E286" t="s">
        <v>22</v>
      </c>
      <c r="F286" s="2">
        <v>8044.2</v>
      </c>
      <c r="G286" t="str">
        <f>VLOOKUP(C286,Cooispi!$A$2:$D$112,4,FALSE)</f>
        <v>Milanesa</v>
      </c>
      <c r="H286">
        <f t="shared" si="8"/>
        <v>41</v>
      </c>
      <c r="I286" t="str">
        <f t="shared" si="9"/>
        <v>oct</v>
      </c>
    </row>
    <row r="287" spans="1:9" x14ac:dyDescent="0.25">
      <c r="A287" s="1">
        <v>45941</v>
      </c>
      <c r="B287" t="s">
        <v>6</v>
      </c>
      <c r="C287">
        <v>13054361</v>
      </c>
      <c r="D287" t="s">
        <v>23</v>
      </c>
      <c r="E287" t="s">
        <v>22</v>
      </c>
      <c r="F287" s="2">
        <v>60.5</v>
      </c>
      <c r="G287" t="str">
        <f>VLOOKUP(C287,Cooispi!$A$2:$D$112,4,FALSE)</f>
        <v>Milanesa</v>
      </c>
      <c r="H287">
        <f t="shared" si="8"/>
        <v>41</v>
      </c>
      <c r="I287" t="str">
        <f t="shared" si="9"/>
        <v>oct</v>
      </c>
    </row>
    <row r="288" spans="1:9" x14ac:dyDescent="0.25">
      <c r="A288" s="1">
        <v>45941</v>
      </c>
      <c r="B288" t="s">
        <v>0</v>
      </c>
      <c r="C288">
        <v>13054361</v>
      </c>
      <c r="D288" t="s">
        <v>9</v>
      </c>
      <c r="E288" t="s">
        <v>10</v>
      </c>
      <c r="F288" s="2">
        <v>-191.8</v>
      </c>
      <c r="G288" t="str">
        <f>VLOOKUP(C288,Cooispi!$A$2:$D$112,4,FALSE)</f>
        <v>Milanesa</v>
      </c>
      <c r="H288">
        <f t="shared" si="8"/>
        <v>41</v>
      </c>
      <c r="I288" t="str">
        <f t="shared" si="9"/>
        <v>oct</v>
      </c>
    </row>
    <row r="289" spans="1:9" x14ac:dyDescent="0.25">
      <c r="A289" s="1">
        <v>45941</v>
      </c>
      <c r="B289" t="s">
        <v>0</v>
      </c>
      <c r="C289">
        <v>13054361</v>
      </c>
      <c r="D289" t="s">
        <v>11</v>
      </c>
      <c r="E289" t="s">
        <v>12</v>
      </c>
      <c r="F289" s="2">
        <v>-660.5</v>
      </c>
      <c r="G289" t="str">
        <f>VLOOKUP(C289,Cooispi!$A$2:$D$112,4,FALSE)</f>
        <v>Milanesa</v>
      </c>
      <c r="H289">
        <f t="shared" si="8"/>
        <v>41</v>
      </c>
      <c r="I289" t="str">
        <f t="shared" si="9"/>
        <v>oct</v>
      </c>
    </row>
    <row r="290" spans="1:9" x14ac:dyDescent="0.25">
      <c r="A290" s="1">
        <v>45941</v>
      </c>
      <c r="B290" t="s">
        <v>0</v>
      </c>
      <c r="C290">
        <v>13054361</v>
      </c>
      <c r="D290" t="s">
        <v>24</v>
      </c>
      <c r="E290" t="s">
        <v>25</v>
      </c>
      <c r="F290" s="2">
        <v>-57.5</v>
      </c>
      <c r="G290" t="str">
        <f>VLOOKUP(C290,Cooispi!$A$2:$D$112,4,FALSE)</f>
        <v>Milanesa</v>
      </c>
      <c r="H290">
        <f t="shared" si="8"/>
        <v>41</v>
      </c>
      <c r="I290" t="str">
        <f t="shared" si="9"/>
        <v>oct</v>
      </c>
    </row>
    <row r="291" spans="1:9" x14ac:dyDescent="0.25">
      <c r="A291" s="1">
        <v>45941</v>
      </c>
      <c r="B291" t="s">
        <v>6</v>
      </c>
      <c r="C291">
        <v>13054383</v>
      </c>
      <c r="D291" t="s">
        <v>26</v>
      </c>
      <c r="E291" t="s">
        <v>27</v>
      </c>
      <c r="F291" s="2">
        <v>6752.4</v>
      </c>
      <c r="G291" t="str">
        <f>VLOOKUP(C291,Cooispi!$A$2:$D$112,4,FALSE)</f>
        <v>Milanesa taquera</v>
      </c>
      <c r="H291">
        <f t="shared" si="8"/>
        <v>41</v>
      </c>
      <c r="I291" t="str">
        <f t="shared" si="9"/>
        <v>oct</v>
      </c>
    </row>
    <row r="292" spans="1:9" x14ac:dyDescent="0.25">
      <c r="A292" s="1">
        <v>45941</v>
      </c>
      <c r="B292" t="s">
        <v>6</v>
      </c>
      <c r="C292">
        <v>13054383</v>
      </c>
      <c r="D292" t="s">
        <v>26</v>
      </c>
      <c r="E292" t="s">
        <v>27</v>
      </c>
      <c r="F292" s="2">
        <v>47.9</v>
      </c>
      <c r="G292" t="str">
        <f>VLOOKUP(C292,Cooispi!$A$2:$D$112,4,FALSE)</f>
        <v>Milanesa taquera</v>
      </c>
      <c r="H292">
        <f t="shared" si="8"/>
        <v>41</v>
      </c>
      <c r="I292" t="str">
        <f t="shared" si="9"/>
        <v>oct</v>
      </c>
    </row>
    <row r="293" spans="1:9" x14ac:dyDescent="0.25">
      <c r="A293" s="1">
        <v>45941</v>
      </c>
      <c r="B293" t="s">
        <v>3</v>
      </c>
      <c r="C293">
        <v>13054383</v>
      </c>
      <c r="D293" t="s">
        <v>28</v>
      </c>
      <c r="E293" t="s">
        <v>29</v>
      </c>
      <c r="F293" s="2">
        <v>-6583.8</v>
      </c>
      <c r="G293" t="str">
        <f>VLOOKUP(C293,Cooispi!$A$2:$D$112,4,FALSE)</f>
        <v>Milanesa taquera</v>
      </c>
      <c r="H293">
        <f t="shared" si="8"/>
        <v>41</v>
      </c>
      <c r="I293" t="str">
        <f t="shared" si="9"/>
        <v>oct</v>
      </c>
    </row>
    <row r="294" spans="1:9" x14ac:dyDescent="0.25">
      <c r="A294" s="1">
        <v>45941</v>
      </c>
      <c r="B294" t="s">
        <v>0</v>
      </c>
      <c r="C294">
        <v>13054383</v>
      </c>
      <c r="D294" t="s">
        <v>11</v>
      </c>
      <c r="E294" t="s">
        <v>12</v>
      </c>
      <c r="F294" s="2">
        <v>-168.6</v>
      </c>
      <c r="G294" t="str">
        <f>VLOOKUP(C294,Cooispi!$A$2:$D$112,4,FALSE)</f>
        <v>Milanesa taquera</v>
      </c>
      <c r="H294">
        <f t="shared" si="8"/>
        <v>41</v>
      </c>
      <c r="I294" t="str">
        <f t="shared" si="9"/>
        <v>oct</v>
      </c>
    </row>
    <row r="295" spans="1:9" x14ac:dyDescent="0.25">
      <c r="A295" s="1">
        <v>45941</v>
      </c>
      <c r="B295" t="s">
        <v>0</v>
      </c>
      <c r="C295">
        <v>13054462</v>
      </c>
      <c r="D295" t="s">
        <v>9</v>
      </c>
      <c r="E295" t="s">
        <v>10</v>
      </c>
      <c r="F295" s="2">
        <v>-53.8</v>
      </c>
      <c r="G295" t="str">
        <f>VLOOKUP(C295,Cooispi!$A$2:$D$112,4,FALSE)</f>
        <v>MP Arrachera</v>
      </c>
      <c r="H295">
        <f t="shared" si="8"/>
        <v>41</v>
      </c>
      <c r="I295" t="str">
        <f t="shared" si="9"/>
        <v>oct</v>
      </c>
    </row>
    <row r="296" spans="1:9" x14ac:dyDescent="0.25">
      <c r="A296" s="1">
        <v>45941</v>
      </c>
      <c r="B296" t="s">
        <v>3</v>
      </c>
      <c r="C296">
        <v>13054462</v>
      </c>
      <c r="D296" t="s">
        <v>34</v>
      </c>
      <c r="E296" t="s">
        <v>35</v>
      </c>
      <c r="F296" s="2">
        <v>-72.3</v>
      </c>
      <c r="G296" t="str">
        <f>VLOOKUP(C296,Cooispi!$A$2:$D$112,4,FALSE)</f>
        <v>MP Arrachera</v>
      </c>
      <c r="H296">
        <f t="shared" si="8"/>
        <v>41</v>
      </c>
      <c r="I296" t="str">
        <f t="shared" si="9"/>
        <v>oct</v>
      </c>
    </row>
    <row r="297" spans="1:9" x14ac:dyDescent="0.25">
      <c r="A297" s="1">
        <v>45941</v>
      </c>
      <c r="B297" t="s">
        <v>6</v>
      </c>
      <c r="C297">
        <v>13054462</v>
      </c>
      <c r="D297" t="s">
        <v>36</v>
      </c>
      <c r="E297" t="s">
        <v>37</v>
      </c>
      <c r="F297" s="2">
        <v>126.1</v>
      </c>
      <c r="G297" t="str">
        <f>VLOOKUP(C297,Cooispi!$A$2:$D$112,4,FALSE)</f>
        <v>MP Arrachera</v>
      </c>
      <c r="H297">
        <f t="shared" si="8"/>
        <v>41</v>
      </c>
      <c r="I297" t="str">
        <f t="shared" si="9"/>
        <v>oct</v>
      </c>
    </row>
    <row r="298" spans="1:9" x14ac:dyDescent="0.25">
      <c r="A298" s="1">
        <v>45941</v>
      </c>
      <c r="B298" t="s">
        <v>6</v>
      </c>
      <c r="C298">
        <v>13054462</v>
      </c>
      <c r="D298" t="s">
        <v>36</v>
      </c>
      <c r="E298" t="s">
        <v>37</v>
      </c>
      <c r="F298" s="3">
        <v>12</v>
      </c>
      <c r="G298" t="str">
        <f>VLOOKUP(C298,Cooispi!$A$2:$D$112,4,FALSE)</f>
        <v>MP Arrachera</v>
      </c>
      <c r="H298">
        <f t="shared" si="8"/>
        <v>41</v>
      </c>
      <c r="I298" t="str">
        <f t="shared" si="9"/>
        <v>oct</v>
      </c>
    </row>
    <row r="299" spans="1:9" x14ac:dyDescent="0.25">
      <c r="A299" s="1">
        <v>45943</v>
      </c>
      <c r="B299" t="s">
        <v>0</v>
      </c>
      <c r="C299">
        <v>13054735</v>
      </c>
      <c r="D299" t="s">
        <v>1</v>
      </c>
      <c r="E299" t="s">
        <v>2</v>
      </c>
      <c r="F299" s="2">
        <v>-57.8</v>
      </c>
      <c r="G299" t="str">
        <f>VLOOKUP(C299,Cooispi!$A$2:$D$112,4,FALSE)</f>
        <v>Milanesa</v>
      </c>
      <c r="H299">
        <f t="shared" si="8"/>
        <v>42</v>
      </c>
      <c r="I299" t="str">
        <f t="shared" si="9"/>
        <v>oct</v>
      </c>
    </row>
    <row r="300" spans="1:9" x14ac:dyDescent="0.25">
      <c r="A300" s="1">
        <v>45943</v>
      </c>
      <c r="B300" t="s">
        <v>0</v>
      </c>
      <c r="C300">
        <v>13054735</v>
      </c>
      <c r="D300" t="s">
        <v>17</v>
      </c>
      <c r="E300" t="s">
        <v>18</v>
      </c>
      <c r="F300" s="2">
        <v>-860.9</v>
      </c>
      <c r="G300" t="str">
        <f>VLOOKUP(C300,Cooispi!$A$2:$D$112,4,FALSE)</f>
        <v>Milanesa</v>
      </c>
      <c r="H300">
        <f t="shared" si="8"/>
        <v>42</v>
      </c>
      <c r="I300" t="str">
        <f t="shared" si="9"/>
        <v>oct</v>
      </c>
    </row>
    <row r="301" spans="1:9" x14ac:dyDescent="0.25">
      <c r="A301" s="1">
        <v>45943</v>
      </c>
      <c r="B301" t="s">
        <v>3</v>
      </c>
      <c r="C301">
        <v>13054735</v>
      </c>
      <c r="D301" t="s">
        <v>19</v>
      </c>
      <c r="E301" t="s">
        <v>20</v>
      </c>
      <c r="F301" s="2">
        <v>-13282.5</v>
      </c>
      <c r="G301" t="str">
        <f>VLOOKUP(C301,Cooispi!$A$2:$D$112,4,FALSE)</f>
        <v>Milanesa</v>
      </c>
      <c r="H301">
        <f t="shared" si="8"/>
        <v>42</v>
      </c>
      <c r="I301" t="str">
        <f t="shared" si="9"/>
        <v>oct</v>
      </c>
    </row>
    <row r="302" spans="1:9" x14ac:dyDescent="0.25">
      <c r="A302" s="1">
        <v>45943</v>
      </c>
      <c r="B302" t="s">
        <v>6</v>
      </c>
      <c r="C302">
        <v>13054735</v>
      </c>
      <c r="D302" t="s">
        <v>23</v>
      </c>
      <c r="E302" t="s">
        <v>22</v>
      </c>
      <c r="F302" s="2">
        <v>16431.599999999999</v>
      </c>
      <c r="G302" t="str">
        <f>VLOOKUP(C302,Cooispi!$A$2:$D$112,4,FALSE)</f>
        <v>Milanesa</v>
      </c>
      <c r="H302">
        <f t="shared" si="8"/>
        <v>42</v>
      </c>
      <c r="I302" t="str">
        <f t="shared" si="9"/>
        <v>oct</v>
      </c>
    </row>
    <row r="303" spans="1:9" x14ac:dyDescent="0.25">
      <c r="A303" s="1">
        <v>45943</v>
      </c>
      <c r="B303" t="s">
        <v>6</v>
      </c>
      <c r="C303">
        <v>13054735</v>
      </c>
      <c r="D303" t="s">
        <v>23</v>
      </c>
      <c r="E303" t="s">
        <v>22</v>
      </c>
      <c r="F303" s="2">
        <v>73.099999999999994</v>
      </c>
      <c r="G303" t="str">
        <f>VLOOKUP(C303,Cooispi!$A$2:$D$112,4,FALSE)</f>
        <v>Milanesa</v>
      </c>
      <c r="H303">
        <f t="shared" si="8"/>
        <v>42</v>
      </c>
      <c r="I303" t="str">
        <f t="shared" si="9"/>
        <v>oct</v>
      </c>
    </row>
    <row r="304" spans="1:9" x14ac:dyDescent="0.25">
      <c r="A304" s="1">
        <v>45943</v>
      </c>
      <c r="B304" t="s">
        <v>0</v>
      </c>
      <c r="C304">
        <v>13054735</v>
      </c>
      <c r="D304" t="s">
        <v>9</v>
      </c>
      <c r="E304" t="s">
        <v>10</v>
      </c>
      <c r="F304" s="2">
        <v>-633.9</v>
      </c>
      <c r="G304" t="str">
        <f>VLOOKUP(C304,Cooispi!$A$2:$D$112,4,FALSE)</f>
        <v>Milanesa</v>
      </c>
      <c r="H304">
        <f t="shared" si="8"/>
        <v>42</v>
      </c>
      <c r="I304" t="str">
        <f t="shared" si="9"/>
        <v>oct</v>
      </c>
    </row>
    <row r="305" spans="1:9" x14ac:dyDescent="0.25">
      <c r="A305" s="1">
        <v>45943</v>
      </c>
      <c r="B305" t="s">
        <v>0</v>
      </c>
      <c r="C305">
        <v>13054735</v>
      </c>
      <c r="D305" t="s">
        <v>11</v>
      </c>
      <c r="E305" t="s">
        <v>12</v>
      </c>
      <c r="F305" s="2">
        <v>-958.1</v>
      </c>
      <c r="G305" t="str">
        <f>VLOOKUP(C305,Cooispi!$A$2:$D$112,4,FALSE)</f>
        <v>Milanesa</v>
      </c>
      <c r="H305">
        <f t="shared" si="8"/>
        <v>42</v>
      </c>
      <c r="I305" t="str">
        <f t="shared" si="9"/>
        <v>oct</v>
      </c>
    </row>
    <row r="306" spans="1:9" x14ac:dyDescent="0.25">
      <c r="A306" s="1">
        <v>45943</v>
      </c>
      <c r="B306" t="s">
        <v>0</v>
      </c>
      <c r="C306">
        <v>13054735</v>
      </c>
      <c r="D306" t="s">
        <v>24</v>
      </c>
      <c r="E306" t="s">
        <v>25</v>
      </c>
      <c r="F306" s="2">
        <v>-729.2</v>
      </c>
      <c r="G306" t="str">
        <f>VLOOKUP(C306,Cooispi!$A$2:$D$112,4,FALSE)</f>
        <v>Milanesa</v>
      </c>
      <c r="H306">
        <f t="shared" si="8"/>
        <v>42</v>
      </c>
      <c r="I306" t="str">
        <f t="shared" si="9"/>
        <v>oct</v>
      </c>
    </row>
    <row r="307" spans="1:9" x14ac:dyDescent="0.25">
      <c r="A307" s="1">
        <v>45943</v>
      </c>
      <c r="B307" t="s">
        <v>6</v>
      </c>
      <c r="C307">
        <v>13054760</v>
      </c>
      <c r="D307" t="s">
        <v>26</v>
      </c>
      <c r="E307" t="s">
        <v>27</v>
      </c>
      <c r="F307" s="2">
        <v>5475.3</v>
      </c>
      <c r="G307" t="str">
        <f>VLOOKUP(C307,Cooispi!$A$2:$D$112,4,FALSE)</f>
        <v>Milanesa taquera</v>
      </c>
      <c r="H307">
        <f t="shared" si="8"/>
        <v>42</v>
      </c>
      <c r="I307" t="str">
        <f t="shared" si="9"/>
        <v>oct</v>
      </c>
    </row>
    <row r="308" spans="1:9" x14ac:dyDescent="0.25">
      <c r="A308" s="1">
        <v>45943</v>
      </c>
      <c r="B308" t="s">
        <v>3</v>
      </c>
      <c r="C308">
        <v>13054760</v>
      </c>
      <c r="D308" t="s">
        <v>28</v>
      </c>
      <c r="E308" t="s">
        <v>29</v>
      </c>
      <c r="F308" s="2">
        <v>-5244.2</v>
      </c>
      <c r="G308" t="str">
        <f>VLOOKUP(C308,Cooispi!$A$2:$D$112,4,FALSE)</f>
        <v>Milanesa taquera</v>
      </c>
      <c r="H308">
        <f t="shared" si="8"/>
        <v>42</v>
      </c>
      <c r="I308" t="str">
        <f t="shared" si="9"/>
        <v>oct</v>
      </c>
    </row>
    <row r="309" spans="1:9" x14ac:dyDescent="0.25">
      <c r="A309" s="1">
        <v>45943</v>
      </c>
      <c r="B309" t="s">
        <v>0</v>
      </c>
      <c r="C309">
        <v>13054760</v>
      </c>
      <c r="D309" t="s">
        <v>11</v>
      </c>
      <c r="E309" t="s">
        <v>12</v>
      </c>
      <c r="F309" s="2">
        <v>-231.1</v>
      </c>
      <c r="G309" t="str">
        <f>VLOOKUP(C309,Cooispi!$A$2:$D$112,4,FALSE)</f>
        <v>Milanesa taquera</v>
      </c>
      <c r="H309">
        <f t="shared" si="8"/>
        <v>42</v>
      </c>
      <c r="I309" t="str">
        <f t="shared" si="9"/>
        <v>oct</v>
      </c>
    </row>
    <row r="310" spans="1:9" x14ac:dyDescent="0.25">
      <c r="A310" s="1">
        <v>45943</v>
      </c>
      <c r="B310" t="s">
        <v>0</v>
      </c>
      <c r="C310">
        <v>13054762</v>
      </c>
      <c r="D310" t="s">
        <v>9</v>
      </c>
      <c r="E310" t="s">
        <v>10</v>
      </c>
      <c r="F310" s="2">
        <v>-89.7</v>
      </c>
      <c r="G310" t="str">
        <f>VLOOKUP(C310,Cooispi!$A$2:$D$112,4,FALSE)</f>
        <v>MP Arrachera</v>
      </c>
      <c r="H310">
        <f t="shared" si="8"/>
        <v>42</v>
      </c>
      <c r="I310" t="str">
        <f t="shared" si="9"/>
        <v>oct</v>
      </c>
    </row>
    <row r="311" spans="1:9" x14ac:dyDescent="0.25">
      <c r="A311" s="1">
        <v>45943</v>
      </c>
      <c r="B311" t="s">
        <v>3</v>
      </c>
      <c r="C311">
        <v>13054762</v>
      </c>
      <c r="D311" t="s">
        <v>34</v>
      </c>
      <c r="E311" t="s">
        <v>35</v>
      </c>
      <c r="F311" s="2">
        <v>-80.5</v>
      </c>
      <c r="G311" t="str">
        <f>VLOOKUP(C311,Cooispi!$A$2:$D$112,4,FALSE)</f>
        <v>MP Arrachera</v>
      </c>
      <c r="H311">
        <f t="shared" si="8"/>
        <v>42</v>
      </c>
      <c r="I311" t="str">
        <f t="shared" si="9"/>
        <v>oct</v>
      </c>
    </row>
    <row r="312" spans="1:9" x14ac:dyDescent="0.25">
      <c r="A312" s="1">
        <v>45943</v>
      </c>
      <c r="B312" t="s">
        <v>6</v>
      </c>
      <c r="C312">
        <v>13054762</v>
      </c>
      <c r="D312" t="s">
        <v>36</v>
      </c>
      <c r="E312" t="s">
        <v>37</v>
      </c>
      <c r="F312" s="2">
        <v>139.9</v>
      </c>
      <c r="G312" t="str">
        <f>VLOOKUP(C312,Cooispi!$A$2:$D$112,4,FALSE)</f>
        <v>MP Arrachera</v>
      </c>
      <c r="H312">
        <f t="shared" si="8"/>
        <v>42</v>
      </c>
      <c r="I312" t="str">
        <f t="shared" si="9"/>
        <v>oct</v>
      </c>
    </row>
    <row r="313" spans="1:9" x14ac:dyDescent="0.25">
      <c r="A313" s="1">
        <v>45943</v>
      </c>
      <c r="B313" t="s">
        <v>6</v>
      </c>
      <c r="C313">
        <v>13054762</v>
      </c>
      <c r="D313" t="s">
        <v>36</v>
      </c>
      <c r="E313" t="s">
        <v>37</v>
      </c>
      <c r="F313" s="3">
        <v>23</v>
      </c>
      <c r="G313" t="str">
        <f>VLOOKUP(C313,Cooispi!$A$2:$D$112,4,FALSE)</f>
        <v>MP Arrachera</v>
      </c>
      <c r="H313">
        <f t="shared" si="8"/>
        <v>42</v>
      </c>
      <c r="I313" t="str">
        <f t="shared" si="9"/>
        <v>oct</v>
      </c>
    </row>
    <row r="314" spans="1:9" x14ac:dyDescent="0.25">
      <c r="A314" s="1">
        <v>45943</v>
      </c>
      <c r="B314" t="s">
        <v>6</v>
      </c>
      <c r="C314">
        <v>13055432</v>
      </c>
      <c r="D314" t="s">
        <v>31</v>
      </c>
      <c r="E314" t="s">
        <v>27</v>
      </c>
      <c r="F314" s="3">
        <v>1546</v>
      </c>
      <c r="G314" t="str">
        <f>VLOOKUP(C314,Cooispi!$A$2:$D$112,4,FALSE)</f>
        <v>Milanesa taquera</v>
      </c>
      <c r="H314">
        <f t="shared" si="8"/>
        <v>42</v>
      </c>
      <c r="I314" t="str">
        <f t="shared" si="9"/>
        <v>oct</v>
      </c>
    </row>
    <row r="315" spans="1:9" x14ac:dyDescent="0.25">
      <c r="A315" s="1">
        <v>45943</v>
      </c>
      <c r="B315" t="s">
        <v>6</v>
      </c>
      <c r="C315">
        <v>13055432</v>
      </c>
      <c r="D315" t="s">
        <v>31</v>
      </c>
      <c r="E315" t="s">
        <v>27</v>
      </c>
      <c r="F315" s="3">
        <v>80</v>
      </c>
      <c r="G315" t="str">
        <f>VLOOKUP(C315,Cooispi!$A$2:$D$112,4,FALSE)</f>
        <v>Milanesa taquera</v>
      </c>
      <c r="H315">
        <f t="shared" si="8"/>
        <v>42</v>
      </c>
      <c r="I315" t="str">
        <f t="shared" si="9"/>
        <v>oct</v>
      </c>
    </row>
    <row r="316" spans="1:9" x14ac:dyDescent="0.25">
      <c r="A316" s="1">
        <v>45943</v>
      </c>
      <c r="B316" t="s">
        <v>3</v>
      </c>
      <c r="C316">
        <v>13055432</v>
      </c>
      <c r="D316" t="s">
        <v>28</v>
      </c>
      <c r="E316" t="s">
        <v>29</v>
      </c>
      <c r="F316" s="2">
        <v>-1490.4</v>
      </c>
      <c r="G316" t="str">
        <f>VLOOKUP(C316,Cooispi!$A$2:$D$112,4,FALSE)</f>
        <v>Milanesa taquera</v>
      </c>
      <c r="H316">
        <f t="shared" si="8"/>
        <v>42</v>
      </c>
      <c r="I316" t="str">
        <f t="shared" si="9"/>
        <v>oct</v>
      </c>
    </row>
    <row r="317" spans="1:9" x14ac:dyDescent="0.25">
      <c r="A317" s="1">
        <v>45943</v>
      </c>
      <c r="B317" t="s">
        <v>0</v>
      </c>
      <c r="C317">
        <v>13055432</v>
      </c>
      <c r="D317" t="s">
        <v>11</v>
      </c>
      <c r="E317" t="s">
        <v>12</v>
      </c>
      <c r="F317" s="2">
        <v>-55.6</v>
      </c>
      <c r="G317" t="str">
        <f>VLOOKUP(C317,Cooispi!$A$2:$D$112,4,FALSE)</f>
        <v>Milanesa taquera</v>
      </c>
      <c r="H317">
        <f t="shared" si="8"/>
        <v>42</v>
      </c>
      <c r="I317" t="str">
        <f t="shared" si="9"/>
        <v>oct</v>
      </c>
    </row>
    <row r="318" spans="1:9" x14ac:dyDescent="0.25">
      <c r="A318" s="1">
        <v>45943</v>
      </c>
      <c r="B318" t="s">
        <v>0</v>
      </c>
      <c r="C318">
        <v>13055445</v>
      </c>
      <c r="D318" t="s">
        <v>17</v>
      </c>
      <c r="E318" t="s">
        <v>18</v>
      </c>
      <c r="F318" s="2">
        <v>-73.900000000000006</v>
      </c>
      <c r="G318" t="str">
        <f>VLOOKUP(C318,Cooispi!$A$2:$D$112,4,FALSE)</f>
        <v>Milanesa</v>
      </c>
      <c r="H318">
        <f t="shared" si="8"/>
        <v>42</v>
      </c>
      <c r="I318" t="str">
        <f t="shared" si="9"/>
        <v>oct</v>
      </c>
    </row>
    <row r="319" spans="1:9" x14ac:dyDescent="0.25">
      <c r="A319" s="1">
        <v>45943</v>
      </c>
      <c r="B319" t="s">
        <v>3</v>
      </c>
      <c r="C319">
        <v>13055445</v>
      </c>
      <c r="D319" t="s">
        <v>19</v>
      </c>
      <c r="E319" t="s">
        <v>20</v>
      </c>
      <c r="F319" s="2">
        <v>-782.2</v>
      </c>
      <c r="G319" t="str">
        <f>VLOOKUP(C319,Cooispi!$A$2:$D$112,4,FALSE)</f>
        <v>Milanesa</v>
      </c>
      <c r="H319">
        <f t="shared" si="8"/>
        <v>42</v>
      </c>
      <c r="I319" t="str">
        <f t="shared" si="9"/>
        <v>oct</v>
      </c>
    </row>
    <row r="320" spans="1:9" x14ac:dyDescent="0.25">
      <c r="A320" s="1">
        <v>45943</v>
      </c>
      <c r="B320" t="s">
        <v>6</v>
      </c>
      <c r="C320">
        <v>13055445</v>
      </c>
      <c r="D320" t="s">
        <v>21</v>
      </c>
      <c r="E320" t="s">
        <v>22</v>
      </c>
      <c r="F320" s="2">
        <v>885.3</v>
      </c>
      <c r="G320" t="str">
        <f>VLOOKUP(C320,Cooispi!$A$2:$D$112,4,FALSE)</f>
        <v>Milanesa</v>
      </c>
      <c r="H320">
        <f t="shared" si="8"/>
        <v>42</v>
      </c>
      <c r="I320" t="str">
        <f t="shared" si="9"/>
        <v>oct</v>
      </c>
    </row>
    <row r="321" spans="1:9" x14ac:dyDescent="0.25">
      <c r="A321" s="1">
        <v>45943</v>
      </c>
      <c r="B321" t="s">
        <v>6</v>
      </c>
      <c r="C321">
        <v>13055445</v>
      </c>
      <c r="D321" t="s">
        <v>21</v>
      </c>
      <c r="E321" t="s">
        <v>22</v>
      </c>
      <c r="F321" s="2">
        <v>26.7</v>
      </c>
      <c r="G321" t="str">
        <f>VLOOKUP(C321,Cooispi!$A$2:$D$112,4,FALSE)</f>
        <v>Milanesa</v>
      </c>
      <c r="H321">
        <f t="shared" si="8"/>
        <v>42</v>
      </c>
      <c r="I321" t="str">
        <f t="shared" si="9"/>
        <v>oct</v>
      </c>
    </row>
    <row r="322" spans="1:9" x14ac:dyDescent="0.25">
      <c r="A322" s="1">
        <v>45943</v>
      </c>
      <c r="B322" t="s">
        <v>0</v>
      </c>
      <c r="C322">
        <v>13055445</v>
      </c>
      <c r="D322" t="s">
        <v>11</v>
      </c>
      <c r="E322" t="s">
        <v>12</v>
      </c>
      <c r="F322" s="2">
        <v>-29.2</v>
      </c>
      <c r="G322" t="str">
        <f>VLOOKUP(C322,Cooispi!$A$2:$D$112,4,FALSE)</f>
        <v>Milanesa</v>
      </c>
      <c r="H322">
        <f t="shared" si="8"/>
        <v>42</v>
      </c>
      <c r="I322" t="str">
        <f t="shared" si="9"/>
        <v>oct</v>
      </c>
    </row>
    <row r="323" spans="1:9" x14ac:dyDescent="0.25">
      <c r="A323" s="1">
        <v>45944</v>
      </c>
      <c r="B323" t="s">
        <v>0</v>
      </c>
      <c r="C323">
        <v>13055503</v>
      </c>
      <c r="D323" t="s">
        <v>1</v>
      </c>
      <c r="E323" t="s">
        <v>2</v>
      </c>
      <c r="F323" s="2">
        <v>-12.2</v>
      </c>
      <c r="G323" t="str">
        <f>VLOOKUP(C323,Cooispi!$A$2:$D$112,4,FALSE)</f>
        <v>Espaldilla Rejalada</v>
      </c>
      <c r="H323">
        <f t="shared" ref="H323:H386" si="10">WEEKNUM(A323)</f>
        <v>42</v>
      </c>
      <c r="I323" t="str">
        <f t="shared" ref="I323:I386" si="11">TEXT(A323,"MMm")</f>
        <v>oct</v>
      </c>
    </row>
    <row r="324" spans="1:9" x14ac:dyDescent="0.25">
      <c r="A324" s="1">
        <v>45944</v>
      </c>
      <c r="B324" t="s">
        <v>3</v>
      </c>
      <c r="C324">
        <v>13055503</v>
      </c>
      <c r="D324" t="s">
        <v>4</v>
      </c>
      <c r="E324" t="s">
        <v>5</v>
      </c>
      <c r="F324" s="2">
        <v>-5946.3</v>
      </c>
      <c r="G324" t="str">
        <f>VLOOKUP(C324,Cooispi!$A$2:$D$112,4,FALSE)</f>
        <v>Espaldilla Rejalada</v>
      </c>
      <c r="H324">
        <f t="shared" si="10"/>
        <v>42</v>
      </c>
      <c r="I324" t="str">
        <f t="shared" si="11"/>
        <v>oct</v>
      </c>
    </row>
    <row r="325" spans="1:9" x14ac:dyDescent="0.25">
      <c r="A325" s="1">
        <v>45944</v>
      </c>
      <c r="B325" t="s">
        <v>6</v>
      </c>
      <c r="C325">
        <v>13055503</v>
      </c>
      <c r="D325" t="s">
        <v>7</v>
      </c>
      <c r="E325" t="s">
        <v>8</v>
      </c>
      <c r="F325" s="3">
        <v>1771</v>
      </c>
      <c r="G325" t="str">
        <f>VLOOKUP(C325,Cooispi!$A$2:$D$112,4,FALSE)</f>
        <v>Espaldilla Rejalada</v>
      </c>
      <c r="H325">
        <f t="shared" si="10"/>
        <v>42</v>
      </c>
      <c r="I325" t="str">
        <f t="shared" si="11"/>
        <v>oct</v>
      </c>
    </row>
    <row r="326" spans="1:9" x14ac:dyDescent="0.25">
      <c r="A326" s="1">
        <v>45944</v>
      </c>
      <c r="B326" t="s">
        <v>6</v>
      </c>
      <c r="C326">
        <v>13055503</v>
      </c>
      <c r="D326" t="s">
        <v>7</v>
      </c>
      <c r="E326" t="s">
        <v>8</v>
      </c>
      <c r="F326" s="3">
        <v>5564</v>
      </c>
      <c r="G326" t="str">
        <f>VLOOKUP(C326,Cooispi!$A$2:$D$112,4,FALSE)</f>
        <v>Espaldilla Rejalada</v>
      </c>
      <c r="H326">
        <f t="shared" si="10"/>
        <v>42</v>
      </c>
      <c r="I326" t="str">
        <f t="shared" si="11"/>
        <v>oct</v>
      </c>
    </row>
    <row r="327" spans="1:9" x14ac:dyDescent="0.25">
      <c r="A327" s="1">
        <v>45944</v>
      </c>
      <c r="B327" t="s">
        <v>6</v>
      </c>
      <c r="C327">
        <v>13055503</v>
      </c>
      <c r="D327" t="s">
        <v>7</v>
      </c>
      <c r="E327" t="s">
        <v>8</v>
      </c>
      <c r="F327" s="2">
        <v>31.6</v>
      </c>
      <c r="G327" t="str">
        <f>VLOOKUP(C327,Cooispi!$A$2:$D$112,4,FALSE)</f>
        <v>Espaldilla Rejalada</v>
      </c>
      <c r="H327">
        <f t="shared" si="10"/>
        <v>42</v>
      </c>
      <c r="I327" t="str">
        <f t="shared" si="11"/>
        <v>oct</v>
      </c>
    </row>
    <row r="328" spans="1:9" x14ac:dyDescent="0.25">
      <c r="A328" s="1">
        <v>45944</v>
      </c>
      <c r="B328" t="s">
        <v>0</v>
      </c>
      <c r="C328">
        <v>13055503</v>
      </c>
      <c r="D328" t="s">
        <v>9</v>
      </c>
      <c r="E328" t="s">
        <v>10</v>
      </c>
      <c r="F328" s="2">
        <v>-400.2</v>
      </c>
      <c r="G328" t="str">
        <f>VLOOKUP(C328,Cooispi!$A$2:$D$112,4,FALSE)</f>
        <v>Espaldilla Rejalada</v>
      </c>
      <c r="H328">
        <f t="shared" si="10"/>
        <v>42</v>
      </c>
      <c r="I328" t="str">
        <f t="shared" si="11"/>
        <v>oct</v>
      </c>
    </row>
    <row r="329" spans="1:9" x14ac:dyDescent="0.25">
      <c r="A329" s="1">
        <v>45944</v>
      </c>
      <c r="B329" t="s">
        <v>0</v>
      </c>
      <c r="C329">
        <v>13055503</v>
      </c>
      <c r="D329" t="s">
        <v>11</v>
      </c>
      <c r="E329" t="s">
        <v>12</v>
      </c>
      <c r="F329" s="2">
        <v>-976.3</v>
      </c>
      <c r="G329" t="str">
        <f>VLOOKUP(C329,Cooispi!$A$2:$D$112,4,FALSE)</f>
        <v>Espaldilla Rejalada</v>
      </c>
      <c r="H329">
        <f t="shared" si="10"/>
        <v>42</v>
      </c>
      <c r="I329" t="str">
        <f t="shared" si="11"/>
        <v>oct</v>
      </c>
    </row>
    <row r="330" spans="1:9" x14ac:dyDescent="0.25">
      <c r="A330" s="1">
        <v>45944</v>
      </c>
      <c r="B330" t="s">
        <v>3</v>
      </c>
      <c r="C330">
        <v>13055504</v>
      </c>
      <c r="D330" t="s">
        <v>13</v>
      </c>
      <c r="E330" t="s">
        <v>14</v>
      </c>
      <c r="F330" s="2">
        <v>-3346.5</v>
      </c>
      <c r="G330" t="str">
        <f>VLOOKUP(C330,Cooispi!$A$2:$D$112,4,FALSE)</f>
        <v>Cabeza de Lomo Rejalada</v>
      </c>
      <c r="H330">
        <f t="shared" si="10"/>
        <v>42</v>
      </c>
      <c r="I330" t="str">
        <f t="shared" si="11"/>
        <v>oct</v>
      </c>
    </row>
    <row r="331" spans="1:9" x14ac:dyDescent="0.25">
      <c r="A331" s="1">
        <v>45944</v>
      </c>
      <c r="B331" t="s">
        <v>6</v>
      </c>
      <c r="C331">
        <v>13055504</v>
      </c>
      <c r="D331" t="s">
        <v>15</v>
      </c>
      <c r="E331" t="s">
        <v>16</v>
      </c>
      <c r="F331" s="3">
        <v>855</v>
      </c>
      <c r="G331" t="str">
        <f>VLOOKUP(C331,Cooispi!$A$2:$D$112,4,FALSE)</f>
        <v>Cabeza de Lomo Rejalada</v>
      </c>
      <c r="H331">
        <f t="shared" si="10"/>
        <v>42</v>
      </c>
      <c r="I331" t="str">
        <f t="shared" si="11"/>
        <v>oct</v>
      </c>
    </row>
    <row r="332" spans="1:9" x14ac:dyDescent="0.25">
      <c r="A332" s="1">
        <v>45944</v>
      </c>
      <c r="B332" t="s">
        <v>6</v>
      </c>
      <c r="C332">
        <v>13055504</v>
      </c>
      <c r="D332" t="s">
        <v>15</v>
      </c>
      <c r="E332" t="s">
        <v>16</v>
      </c>
      <c r="F332" s="2">
        <v>2491.5</v>
      </c>
      <c r="G332" t="str">
        <f>VLOOKUP(C332,Cooispi!$A$2:$D$112,4,FALSE)</f>
        <v>Cabeza de Lomo Rejalada</v>
      </c>
      <c r="H332">
        <f t="shared" si="10"/>
        <v>42</v>
      </c>
      <c r="I332" t="str">
        <f t="shared" si="11"/>
        <v>oct</v>
      </c>
    </row>
    <row r="333" spans="1:9" x14ac:dyDescent="0.25">
      <c r="A333" s="1">
        <v>45944</v>
      </c>
      <c r="B333" t="s">
        <v>6</v>
      </c>
      <c r="C333">
        <v>13055504</v>
      </c>
      <c r="D333" t="s">
        <v>15</v>
      </c>
      <c r="E333" t="s">
        <v>16</v>
      </c>
      <c r="F333" s="2">
        <v>38.5</v>
      </c>
      <c r="G333" t="str">
        <f>VLOOKUP(C333,Cooispi!$A$2:$D$112,4,FALSE)</f>
        <v>Cabeza de Lomo Rejalada</v>
      </c>
      <c r="H333">
        <f t="shared" si="10"/>
        <v>42</v>
      </c>
      <c r="I333" t="str">
        <f t="shared" si="11"/>
        <v>oct</v>
      </c>
    </row>
    <row r="334" spans="1:9" x14ac:dyDescent="0.25">
      <c r="A334" s="1">
        <v>45944</v>
      </c>
      <c r="B334" t="s">
        <v>0</v>
      </c>
      <c r="C334">
        <v>13055512</v>
      </c>
      <c r="D334" t="s">
        <v>1</v>
      </c>
      <c r="E334" t="s">
        <v>2</v>
      </c>
      <c r="F334" s="2">
        <v>-21.9</v>
      </c>
      <c r="G334" t="str">
        <f>VLOOKUP(C334,Cooispi!$A$2:$D$112,4,FALSE)</f>
        <v>Milanesa</v>
      </c>
      <c r="H334">
        <f t="shared" si="10"/>
        <v>42</v>
      </c>
      <c r="I334" t="str">
        <f t="shared" si="11"/>
        <v>oct</v>
      </c>
    </row>
    <row r="335" spans="1:9" x14ac:dyDescent="0.25">
      <c r="A335" s="1">
        <v>45944</v>
      </c>
      <c r="B335" t="s">
        <v>3</v>
      </c>
      <c r="C335">
        <v>13055512</v>
      </c>
      <c r="D335" t="s">
        <v>19</v>
      </c>
      <c r="E335" t="s">
        <v>20</v>
      </c>
      <c r="F335" s="2">
        <v>-6395.2</v>
      </c>
      <c r="G335" t="str">
        <f>VLOOKUP(C335,Cooispi!$A$2:$D$112,4,FALSE)</f>
        <v>Milanesa</v>
      </c>
      <c r="H335">
        <f t="shared" si="10"/>
        <v>42</v>
      </c>
      <c r="I335" t="str">
        <f t="shared" si="11"/>
        <v>oct</v>
      </c>
    </row>
    <row r="336" spans="1:9" x14ac:dyDescent="0.25">
      <c r="A336" s="1">
        <v>45944</v>
      </c>
      <c r="B336" t="s">
        <v>6</v>
      </c>
      <c r="C336">
        <v>13055512</v>
      </c>
      <c r="D336" t="s">
        <v>21</v>
      </c>
      <c r="E336" t="s">
        <v>22</v>
      </c>
      <c r="F336" s="3">
        <v>7679</v>
      </c>
      <c r="G336" t="str">
        <f>VLOOKUP(C336,Cooispi!$A$2:$D$112,4,FALSE)</f>
        <v>Milanesa</v>
      </c>
      <c r="H336">
        <f t="shared" si="10"/>
        <v>42</v>
      </c>
      <c r="I336" t="str">
        <f t="shared" si="11"/>
        <v>oct</v>
      </c>
    </row>
    <row r="337" spans="1:9" x14ac:dyDescent="0.25">
      <c r="A337" s="1">
        <v>45944</v>
      </c>
      <c r="B337" t="s">
        <v>6</v>
      </c>
      <c r="C337">
        <v>13055512</v>
      </c>
      <c r="D337" t="s">
        <v>21</v>
      </c>
      <c r="E337" t="s">
        <v>22</v>
      </c>
      <c r="F337" s="2">
        <v>19.2</v>
      </c>
      <c r="G337" t="str">
        <f>VLOOKUP(C337,Cooispi!$A$2:$D$112,4,FALSE)</f>
        <v>Milanesa</v>
      </c>
      <c r="H337">
        <f t="shared" si="10"/>
        <v>42</v>
      </c>
      <c r="I337" t="str">
        <f t="shared" si="11"/>
        <v>oct</v>
      </c>
    </row>
    <row r="338" spans="1:9" x14ac:dyDescent="0.25">
      <c r="A338" s="1">
        <v>45944</v>
      </c>
      <c r="B338" t="s">
        <v>0</v>
      </c>
      <c r="C338">
        <v>13055512</v>
      </c>
      <c r="D338" t="s">
        <v>9</v>
      </c>
      <c r="E338" t="s">
        <v>10</v>
      </c>
      <c r="F338" s="2">
        <v>-214.8</v>
      </c>
      <c r="G338" t="str">
        <f>VLOOKUP(C338,Cooispi!$A$2:$D$112,4,FALSE)</f>
        <v>Milanesa</v>
      </c>
      <c r="H338">
        <f t="shared" si="10"/>
        <v>42</v>
      </c>
      <c r="I338" t="str">
        <f t="shared" si="11"/>
        <v>oct</v>
      </c>
    </row>
    <row r="339" spans="1:9" x14ac:dyDescent="0.25">
      <c r="A339" s="1">
        <v>45944</v>
      </c>
      <c r="B339" t="s">
        <v>0</v>
      </c>
      <c r="C339">
        <v>13055512</v>
      </c>
      <c r="D339" t="s">
        <v>11</v>
      </c>
      <c r="E339" t="s">
        <v>12</v>
      </c>
      <c r="F339" s="2">
        <v>-462.5</v>
      </c>
      <c r="G339" t="str">
        <f>VLOOKUP(C339,Cooispi!$A$2:$D$112,4,FALSE)</f>
        <v>Milanesa</v>
      </c>
      <c r="H339">
        <f t="shared" si="10"/>
        <v>42</v>
      </c>
      <c r="I339" t="str">
        <f t="shared" si="11"/>
        <v>oct</v>
      </c>
    </row>
    <row r="340" spans="1:9" x14ac:dyDescent="0.25">
      <c r="A340" s="1">
        <v>45944</v>
      </c>
      <c r="B340" t="s">
        <v>0</v>
      </c>
      <c r="C340">
        <v>13055512</v>
      </c>
      <c r="D340" t="s">
        <v>24</v>
      </c>
      <c r="E340" t="s">
        <v>25</v>
      </c>
      <c r="F340" s="2">
        <v>-584.6</v>
      </c>
      <c r="G340" t="str">
        <f>VLOOKUP(C340,Cooispi!$A$2:$D$112,4,FALSE)</f>
        <v>Milanesa</v>
      </c>
      <c r="H340">
        <f t="shared" si="10"/>
        <v>42</v>
      </c>
      <c r="I340" t="str">
        <f t="shared" si="11"/>
        <v>oct</v>
      </c>
    </row>
    <row r="341" spans="1:9" x14ac:dyDescent="0.25">
      <c r="A341" s="1">
        <v>45944</v>
      </c>
      <c r="B341" t="s">
        <v>6</v>
      </c>
      <c r="C341">
        <v>13055550</v>
      </c>
      <c r="D341" t="s">
        <v>31</v>
      </c>
      <c r="E341" t="s">
        <v>27</v>
      </c>
      <c r="F341" s="2">
        <v>1862.6</v>
      </c>
      <c r="G341" t="str">
        <f>VLOOKUP(C341,Cooispi!$A$2:$D$112,4,FALSE)</f>
        <v>Milanesa taquera</v>
      </c>
      <c r="H341">
        <f t="shared" si="10"/>
        <v>42</v>
      </c>
      <c r="I341" t="str">
        <f t="shared" si="11"/>
        <v>oct</v>
      </c>
    </row>
    <row r="342" spans="1:9" x14ac:dyDescent="0.25">
      <c r="A342" s="1">
        <v>45944</v>
      </c>
      <c r="B342" t="s">
        <v>6</v>
      </c>
      <c r="C342">
        <v>13055550</v>
      </c>
      <c r="D342" t="s">
        <v>31</v>
      </c>
      <c r="E342" t="s">
        <v>27</v>
      </c>
      <c r="F342" s="2">
        <v>71.400000000000006</v>
      </c>
      <c r="G342" t="str">
        <f>VLOOKUP(C342,Cooispi!$A$2:$D$112,4,FALSE)</f>
        <v>Milanesa taquera</v>
      </c>
      <c r="H342">
        <f t="shared" si="10"/>
        <v>42</v>
      </c>
      <c r="I342" t="str">
        <f t="shared" si="11"/>
        <v>oct</v>
      </c>
    </row>
    <row r="343" spans="1:9" x14ac:dyDescent="0.25">
      <c r="A343" s="1">
        <v>45944</v>
      </c>
      <c r="B343" t="s">
        <v>3</v>
      </c>
      <c r="C343">
        <v>13055550</v>
      </c>
      <c r="D343" t="s">
        <v>28</v>
      </c>
      <c r="E343" t="s">
        <v>29</v>
      </c>
      <c r="F343" s="2">
        <v>-1833.3</v>
      </c>
      <c r="G343" t="str">
        <f>VLOOKUP(C343,Cooispi!$A$2:$D$112,4,FALSE)</f>
        <v>Milanesa taquera</v>
      </c>
      <c r="H343">
        <f t="shared" si="10"/>
        <v>42</v>
      </c>
      <c r="I343" t="str">
        <f t="shared" si="11"/>
        <v>oct</v>
      </c>
    </row>
    <row r="344" spans="1:9" x14ac:dyDescent="0.25">
      <c r="A344" s="1">
        <v>45944</v>
      </c>
      <c r="B344" t="s">
        <v>0</v>
      </c>
      <c r="C344">
        <v>13055550</v>
      </c>
      <c r="D344" t="s">
        <v>11</v>
      </c>
      <c r="E344" t="s">
        <v>12</v>
      </c>
      <c r="F344" s="2">
        <v>-29.3</v>
      </c>
      <c r="G344" t="str">
        <f>VLOOKUP(C344,Cooispi!$A$2:$D$112,4,FALSE)</f>
        <v>Milanesa taquera</v>
      </c>
      <c r="H344">
        <f t="shared" si="10"/>
        <v>42</v>
      </c>
      <c r="I344" t="str">
        <f t="shared" si="11"/>
        <v>oct</v>
      </c>
    </row>
    <row r="345" spans="1:9" x14ac:dyDescent="0.25">
      <c r="A345" s="1">
        <v>45944</v>
      </c>
      <c r="B345" t="s">
        <v>0</v>
      </c>
      <c r="C345">
        <v>13055554</v>
      </c>
      <c r="D345" t="s">
        <v>9</v>
      </c>
      <c r="E345" t="s">
        <v>10</v>
      </c>
      <c r="F345" s="2">
        <v>-132.19999999999999</v>
      </c>
      <c r="G345" t="str">
        <f>VLOOKUP(C345,Cooispi!$A$2:$D$112,4,FALSE)</f>
        <v>MP Arrachera</v>
      </c>
      <c r="H345">
        <f t="shared" si="10"/>
        <v>42</v>
      </c>
      <c r="I345" t="str">
        <f t="shared" si="11"/>
        <v>oct</v>
      </c>
    </row>
    <row r="346" spans="1:9" x14ac:dyDescent="0.25">
      <c r="A346" s="1">
        <v>45944</v>
      </c>
      <c r="B346" t="s">
        <v>6</v>
      </c>
      <c r="C346">
        <v>13055554</v>
      </c>
      <c r="D346" t="s">
        <v>32</v>
      </c>
      <c r="E346" t="s">
        <v>33</v>
      </c>
      <c r="F346" s="2">
        <v>371.7</v>
      </c>
      <c r="G346" t="str">
        <f>VLOOKUP(C346,Cooispi!$A$2:$D$112,4,FALSE)</f>
        <v>MP Arrachera</v>
      </c>
      <c r="H346">
        <f t="shared" si="10"/>
        <v>42</v>
      </c>
      <c r="I346" t="str">
        <f t="shared" si="11"/>
        <v>oct</v>
      </c>
    </row>
    <row r="347" spans="1:9" x14ac:dyDescent="0.25">
      <c r="A347" s="1">
        <v>45944</v>
      </c>
      <c r="B347" t="s">
        <v>6</v>
      </c>
      <c r="C347">
        <v>13055554</v>
      </c>
      <c r="D347" t="s">
        <v>32</v>
      </c>
      <c r="E347" t="s">
        <v>33</v>
      </c>
      <c r="F347" s="2">
        <v>90.3</v>
      </c>
      <c r="G347" t="str">
        <f>VLOOKUP(C347,Cooispi!$A$2:$D$112,4,FALSE)</f>
        <v>MP Arrachera</v>
      </c>
      <c r="H347">
        <f t="shared" si="10"/>
        <v>42</v>
      </c>
      <c r="I347" t="str">
        <f t="shared" si="11"/>
        <v>oct</v>
      </c>
    </row>
    <row r="348" spans="1:9" x14ac:dyDescent="0.25">
      <c r="A348" s="1">
        <v>45944</v>
      </c>
      <c r="B348" t="s">
        <v>6</v>
      </c>
      <c r="C348">
        <v>13055554</v>
      </c>
      <c r="D348" t="s">
        <v>32</v>
      </c>
      <c r="E348" t="s">
        <v>33</v>
      </c>
      <c r="F348" s="2">
        <v>17.399999999999999</v>
      </c>
      <c r="G348" t="str">
        <f>VLOOKUP(C348,Cooispi!$A$2:$D$112,4,FALSE)</f>
        <v>MP Arrachera</v>
      </c>
      <c r="H348">
        <f t="shared" si="10"/>
        <v>42</v>
      </c>
      <c r="I348" t="str">
        <f t="shared" si="11"/>
        <v>oct</v>
      </c>
    </row>
    <row r="349" spans="1:9" x14ac:dyDescent="0.25">
      <c r="A349" s="1">
        <v>45944</v>
      </c>
      <c r="B349" t="s">
        <v>3</v>
      </c>
      <c r="C349">
        <v>13055554</v>
      </c>
      <c r="D349" t="s">
        <v>34</v>
      </c>
      <c r="E349" t="s">
        <v>35</v>
      </c>
      <c r="F349" s="2">
        <v>-356.9</v>
      </c>
      <c r="G349" t="str">
        <f>VLOOKUP(C349,Cooispi!$A$2:$D$112,4,FALSE)</f>
        <v>MP Arrachera</v>
      </c>
      <c r="H349">
        <f t="shared" si="10"/>
        <v>42</v>
      </c>
      <c r="I349" t="str">
        <f t="shared" si="11"/>
        <v>oct</v>
      </c>
    </row>
    <row r="350" spans="1:9" x14ac:dyDescent="0.25">
      <c r="A350" s="1">
        <v>45945</v>
      </c>
      <c r="B350" t="s">
        <v>0</v>
      </c>
      <c r="C350">
        <v>13056548</v>
      </c>
      <c r="D350" t="s">
        <v>1</v>
      </c>
      <c r="E350" t="s">
        <v>2</v>
      </c>
      <c r="F350" s="2">
        <v>-18.899999999999999</v>
      </c>
      <c r="G350" t="str">
        <f>VLOOKUP(C350,Cooispi!$A$2:$D$112,4,FALSE)</f>
        <v>Espaldilla Rejalada</v>
      </c>
      <c r="H350">
        <f t="shared" si="10"/>
        <v>42</v>
      </c>
      <c r="I350" t="str">
        <f t="shared" si="11"/>
        <v>oct</v>
      </c>
    </row>
    <row r="351" spans="1:9" x14ac:dyDescent="0.25">
      <c r="A351" s="1">
        <v>45945</v>
      </c>
      <c r="B351" t="s">
        <v>3</v>
      </c>
      <c r="C351">
        <v>13056548</v>
      </c>
      <c r="D351" t="s">
        <v>4</v>
      </c>
      <c r="E351" t="s">
        <v>5</v>
      </c>
      <c r="F351" s="2">
        <v>-3005.8</v>
      </c>
      <c r="G351" t="str">
        <f>VLOOKUP(C351,Cooispi!$A$2:$D$112,4,FALSE)</f>
        <v>Espaldilla Rejalada</v>
      </c>
      <c r="H351">
        <f t="shared" si="10"/>
        <v>42</v>
      </c>
      <c r="I351" t="str">
        <f t="shared" si="11"/>
        <v>oct</v>
      </c>
    </row>
    <row r="352" spans="1:9" x14ac:dyDescent="0.25">
      <c r="A352" s="1">
        <v>45945</v>
      </c>
      <c r="B352" t="s">
        <v>6</v>
      </c>
      <c r="C352">
        <v>13056548</v>
      </c>
      <c r="D352" t="s">
        <v>7</v>
      </c>
      <c r="E352" t="s">
        <v>8</v>
      </c>
      <c r="F352" s="2">
        <v>3775.6</v>
      </c>
      <c r="G352" t="str">
        <f>VLOOKUP(C352,Cooispi!$A$2:$D$112,4,FALSE)</f>
        <v>Espaldilla Rejalada</v>
      </c>
      <c r="H352">
        <f t="shared" si="10"/>
        <v>42</v>
      </c>
      <c r="I352" t="str">
        <f t="shared" si="11"/>
        <v>oct</v>
      </c>
    </row>
    <row r="353" spans="1:9" x14ac:dyDescent="0.25">
      <c r="A353" s="1">
        <v>45945</v>
      </c>
      <c r="B353" t="s">
        <v>6</v>
      </c>
      <c r="C353">
        <v>13056548</v>
      </c>
      <c r="D353" t="s">
        <v>7</v>
      </c>
      <c r="E353" t="s">
        <v>8</v>
      </c>
      <c r="F353" s="3">
        <v>1</v>
      </c>
      <c r="G353" t="str">
        <f>VLOOKUP(C353,Cooispi!$A$2:$D$112,4,FALSE)</f>
        <v>Espaldilla Rejalada</v>
      </c>
      <c r="H353">
        <f t="shared" si="10"/>
        <v>42</v>
      </c>
      <c r="I353" t="str">
        <f t="shared" si="11"/>
        <v>oct</v>
      </c>
    </row>
    <row r="354" spans="1:9" x14ac:dyDescent="0.25">
      <c r="A354" s="1">
        <v>45945</v>
      </c>
      <c r="B354" t="s">
        <v>0</v>
      </c>
      <c r="C354">
        <v>13056548</v>
      </c>
      <c r="D354" t="s">
        <v>9</v>
      </c>
      <c r="E354" t="s">
        <v>10</v>
      </c>
      <c r="F354" s="2">
        <v>-208.3</v>
      </c>
      <c r="G354" t="str">
        <f>VLOOKUP(C354,Cooispi!$A$2:$D$112,4,FALSE)</f>
        <v>Espaldilla Rejalada</v>
      </c>
      <c r="H354">
        <f t="shared" si="10"/>
        <v>42</v>
      </c>
      <c r="I354" t="str">
        <f t="shared" si="11"/>
        <v>oct</v>
      </c>
    </row>
    <row r="355" spans="1:9" x14ac:dyDescent="0.25">
      <c r="A355" s="1">
        <v>45945</v>
      </c>
      <c r="B355" t="s">
        <v>0</v>
      </c>
      <c r="C355">
        <v>13056548</v>
      </c>
      <c r="D355" t="s">
        <v>11</v>
      </c>
      <c r="E355" t="s">
        <v>12</v>
      </c>
      <c r="F355" s="2">
        <v>-572.79999999999995</v>
      </c>
      <c r="G355" t="str">
        <f>VLOOKUP(C355,Cooispi!$A$2:$D$112,4,FALSE)</f>
        <v>Espaldilla Rejalada</v>
      </c>
      <c r="H355">
        <f t="shared" si="10"/>
        <v>42</v>
      </c>
      <c r="I355" t="str">
        <f t="shared" si="11"/>
        <v>oct</v>
      </c>
    </row>
    <row r="356" spans="1:9" x14ac:dyDescent="0.25">
      <c r="A356" s="1">
        <v>45945</v>
      </c>
      <c r="B356" t="s">
        <v>3</v>
      </c>
      <c r="C356">
        <v>13056549</v>
      </c>
      <c r="D356" t="s">
        <v>13</v>
      </c>
      <c r="E356" t="s">
        <v>14</v>
      </c>
      <c r="F356" s="2">
        <v>-1630.2</v>
      </c>
      <c r="G356" t="str">
        <f>VLOOKUP(C356,Cooispi!$A$2:$D$112,4,FALSE)</f>
        <v>Cabeza de Lomo Rejalada</v>
      </c>
      <c r="H356">
        <f t="shared" si="10"/>
        <v>42</v>
      </c>
      <c r="I356" t="str">
        <f t="shared" si="11"/>
        <v>oct</v>
      </c>
    </row>
    <row r="357" spans="1:9" x14ac:dyDescent="0.25">
      <c r="A357" s="1">
        <v>45945</v>
      </c>
      <c r="B357" t="s">
        <v>6</v>
      </c>
      <c r="C357">
        <v>13056549</v>
      </c>
      <c r="D357" t="s">
        <v>15</v>
      </c>
      <c r="E357" t="s">
        <v>16</v>
      </c>
      <c r="F357" s="2">
        <v>1630.2</v>
      </c>
      <c r="G357" t="str">
        <f>VLOOKUP(C357,Cooispi!$A$2:$D$112,4,FALSE)</f>
        <v>Cabeza de Lomo Rejalada</v>
      </c>
      <c r="H357">
        <f t="shared" si="10"/>
        <v>42</v>
      </c>
      <c r="I357" t="str">
        <f t="shared" si="11"/>
        <v>oct</v>
      </c>
    </row>
    <row r="358" spans="1:9" x14ac:dyDescent="0.25">
      <c r="A358" s="1">
        <v>45945</v>
      </c>
      <c r="B358" t="s">
        <v>6</v>
      </c>
      <c r="C358">
        <v>13056549</v>
      </c>
      <c r="D358" t="s">
        <v>15</v>
      </c>
      <c r="E358" t="s">
        <v>16</v>
      </c>
      <c r="F358" s="2">
        <v>37.799999999999997</v>
      </c>
      <c r="G358" t="str">
        <f>VLOOKUP(C358,Cooispi!$A$2:$D$112,4,FALSE)</f>
        <v>Cabeza de Lomo Rejalada</v>
      </c>
      <c r="H358">
        <f t="shared" si="10"/>
        <v>42</v>
      </c>
      <c r="I358" t="str">
        <f t="shared" si="11"/>
        <v>oct</v>
      </c>
    </row>
    <row r="359" spans="1:9" x14ac:dyDescent="0.25">
      <c r="A359" s="1">
        <v>45945</v>
      </c>
      <c r="B359" t="s">
        <v>0</v>
      </c>
      <c r="C359">
        <v>13056558</v>
      </c>
      <c r="D359" t="s">
        <v>17</v>
      </c>
      <c r="E359" t="s">
        <v>18</v>
      </c>
      <c r="F359" s="2">
        <v>-135.4</v>
      </c>
      <c r="G359" t="str">
        <f>VLOOKUP(C359,Cooispi!$A$2:$D$112,4,FALSE)</f>
        <v>Milanesa</v>
      </c>
      <c r="H359">
        <f t="shared" si="10"/>
        <v>42</v>
      </c>
      <c r="I359" t="str">
        <f t="shared" si="11"/>
        <v>oct</v>
      </c>
    </row>
    <row r="360" spans="1:9" x14ac:dyDescent="0.25">
      <c r="A360" s="1">
        <v>45945</v>
      </c>
      <c r="B360" t="s">
        <v>3</v>
      </c>
      <c r="C360">
        <v>13056558</v>
      </c>
      <c r="D360" t="s">
        <v>19</v>
      </c>
      <c r="E360" t="s">
        <v>20</v>
      </c>
      <c r="F360" s="3">
        <v>-2660</v>
      </c>
      <c r="G360" t="str">
        <f>VLOOKUP(C360,Cooispi!$A$2:$D$112,4,FALSE)</f>
        <v>Milanesa</v>
      </c>
      <c r="H360">
        <f t="shared" si="10"/>
        <v>42</v>
      </c>
      <c r="I360" t="str">
        <f t="shared" si="11"/>
        <v>oct</v>
      </c>
    </row>
    <row r="361" spans="1:9" x14ac:dyDescent="0.25">
      <c r="A361" s="1">
        <v>45945</v>
      </c>
      <c r="B361" t="s">
        <v>6</v>
      </c>
      <c r="C361">
        <v>13056558</v>
      </c>
      <c r="D361" t="s">
        <v>21</v>
      </c>
      <c r="E361" t="s">
        <v>22</v>
      </c>
      <c r="F361" s="3">
        <v>3166</v>
      </c>
      <c r="G361" t="str">
        <f>VLOOKUP(C361,Cooispi!$A$2:$D$112,4,FALSE)</f>
        <v>Milanesa</v>
      </c>
      <c r="H361">
        <f t="shared" si="10"/>
        <v>42</v>
      </c>
      <c r="I361" t="str">
        <f t="shared" si="11"/>
        <v>oct</v>
      </c>
    </row>
    <row r="362" spans="1:9" x14ac:dyDescent="0.25">
      <c r="A362" s="1">
        <v>45945</v>
      </c>
      <c r="B362" t="s">
        <v>6</v>
      </c>
      <c r="C362">
        <v>13056558</v>
      </c>
      <c r="D362" t="s">
        <v>21</v>
      </c>
      <c r="E362" t="s">
        <v>22</v>
      </c>
      <c r="F362" s="3">
        <v>87</v>
      </c>
      <c r="G362" t="str">
        <f>VLOOKUP(C362,Cooispi!$A$2:$D$112,4,FALSE)</f>
        <v>Milanesa</v>
      </c>
      <c r="H362">
        <f t="shared" si="10"/>
        <v>42</v>
      </c>
      <c r="I362" t="str">
        <f t="shared" si="11"/>
        <v>oct</v>
      </c>
    </row>
    <row r="363" spans="1:9" x14ac:dyDescent="0.25">
      <c r="A363" s="1">
        <v>45945</v>
      </c>
      <c r="B363" t="s">
        <v>0</v>
      </c>
      <c r="C363">
        <v>13056558</v>
      </c>
      <c r="D363" t="s">
        <v>9</v>
      </c>
      <c r="E363" t="s">
        <v>10</v>
      </c>
      <c r="F363" s="2">
        <v>-90.1</v>
      </c>
      <c r="G363" t="str">
        <f>VLOOKUP(C363,Cooispi!$A$2:$D$112,4,FALSE)</f>
        <v>Milanesa</v>
      </c>
      <c r="H363">
        <f t="shared" si="10"/>
        <v>42</v>
      </c>
      <c r="I363" t="str">
        <f t="shared" si="11"/>
        <v>oct</v>
      </c>
    </row>
    <row r="364" spans="1:9" x14ac:dyDescent="0.25">
      <c r="A364" s="1">
        <v>45945</v>
      </c>
      <c r="B364" t="s">
        <v>0</v>
      </c>
      <c r="C364">
        <v>13056558</v>
      </c>
      <c r="D364" t="s">
        <v>11</v>
      </c>
      <c r="E364" t="s">
        <v>12</v>
      </c>
      <c r="F364" s="2">
        <v>-200.6</v>
      </c>
      <c r="G364" t="str">
        <f>VLOOKUP(C364,Cooispi!$A$2:$D$112,4,FALSE)</f>
        <v>Milanesa</v>
      </c>
      <c r="H364">
        <f t="shared" si="10"/>
        <v>42</v>
      </c>
      <c r="I364" t="str">
        <f t="shared" si="11"/>
        <v>oct</v>
      </c>
    </row>
    <row r="365" spans="1:9" x14ac:dyDescent="0.25">
      <c r="A365" s="1">
        <v>45945</v>
      </c>
      <c r="B365" t="s">
        <v>0</v>
      </c>
      <c r="C365">
        <v>13056558</v>
      </c>
      <c r="D365" t="s">
        <v>24</v>
      </c>
      <c r="E365" t="s">
        <v>25</v>
      </c>
      <c r="F365" s="2">
        <v>-79.900000000000006</v>
      </c>
      <c r="G365" t="str">
        <f>VLOOKUP(C365,Cooispi!$A$2:$D$112,4,FALSE)</f>
        <v>Milanesa</v>
      </c>
      <c r="H365">
        <f t="shared" si="10"/>
        <v>42</v>
      </c>
      <c r="I365" t="str">
        <f t="shared" si="11"/>
        <v>oct</v>
      </c>
    </row>
    <row r="366" spans="1:9" x14ac:dyDescent="0.25">
      <c r="A366" s="1">
        <v>45945</v>
      </c>
      <c r="B366" t="s">
        <v>0</v>
      </c>
      <c r="C366">
        <v>13056559</v>
      </c>
      <c r="D366" t="s">
        <v>1</v>
      </c>
      <c r="E366" t="s">
        <v>2</v>
      </c>
      <c r="F366" s="2">
        <v>-31.3</v>
      </c>
      <c r="G366" t="str">
        <f>VLOOKUP(C366,Cooispi!$A$2:$D$112,4,FALSE)</f>
        <v>Milanesa</v>
      </c>
      <c r="H366">
        <f t="shared" si="10"/>
        <v>42</v>
      </c>
      <c r="I366" t="str">
        <f t="shared" si="11"/>
        <v>oct</v>
      </c>
    </row>
    <row r="367" spans="1:9" x14ac:dyDescent="0.25">
      <c r="A367" s="1">
        <v>45945</v>
      </c>
      <c r="B367" t="s">
        <v>3</v>
      </c>
      <c r="C367">
        <v>13056559</v>
      </c>
      <c r="D367" t="s">
        <v>19</v>
      </c>
      <c r="E367" t="s">
        <v>20</v>
      </c>
      <c r="F367" s="2">
        <v>-6340.7</v>
      </c>
      <c r="G367" t="str">
        <f>VLOOKUP(C367,Cooispi!$A$2:$D$112,4,FALSE)</f>
        <v>Milanesa</v>
      </c>
      <c r="H367">
        <f t="shared" si="10"/>
        <v>42</v>
      </c>
      <c r="I367" t="str">
        <f t="shared" si="11"/>
        <v>oct</v>
      </c>
    </row>
    <row r="368" spans="1:9" x14ac:dyDescent="0.25">
      <c r="A368" s="1">
        <v>45945</v>
      </c>
      <c r="B368" t="s">
        <v>6</v>
      </c>
      <c r="C368">
        <v>13056559</v>
      </c>
      <c r="D368" t="s">
        <v>23</v>
      </c>
      <c r="E368" t="s">
        <v>22</v>
      </c>
      <c r="F368" s="2">
        <v>7833.9</v>
      </c>
      <c r="G368" t="str">
        <f>VLOOKUP(C368,Cooispi!$A$2:$D$112,4,FALSE)</f>
        <v>Milanesa</v>
      </c>
      <c r="H368">
        <f t="shared" si="10"/>
        <v>42</v>
      </c>
      <c r="I368" t="str">
        <f t="shared" si="11"/>
        <v>oct</v>
      </c>
    </row>
    <row r="369" spans="1:9" x14ac:dyDescent="0.25">
      <c r="A369" s="1">
        <v>45945</v>
      </c>
      <c r="B369" t="s">
        <v>6</v>
      </c>
      <c r="C369">
        <v>13056559</v>
      </c>
      <c r="D369" t="s">
        <v>23</v>
      </c>
      <c r="E369" t="s">
        <v>22</v>
      </c>
      <c r="F369" s="2">
        <v>75.5</v>
      </c>
      <c r="G369" t="str">
        <f>VLOOKUP(C369,Cooispi!$A$2:$D$112,4,FALSE)</f>
        <v>Milanesa</v>
      </c>
      <c r="H369">
        <f t="shared" si="10"/>
        <v>42</v>
      </c>
      <c r="I369" t="str">
        <f t="shared" si="11"/>
        <v>oct</v>
      </c>
    </row>
    <row r="370" spans="1:9" x14ac:dyDescent="0.25">
      <c r="A370" s="1">
        <v>45945</v>
      </c>
      <c r="B370" t="s">
        <v>0</v>
      </c>
      <c r="C370">
        <v>13056559</v>
      </c>
      <c r="D370" t="s">
        <v>9</v>
      </c>
      <c r="E370" t="s">
        <v>10</v>
      </c>
      <c r="F370" s="2">
        <v>-242.9</v>
      </c>
      <c r="G370" t="str">
        <f>VLOOKUP(C370,Cooispi!$A$2:$D$112,4,FALSE)</f>
        <v>Milanesa</v>
      </c>
      <c r="H370">
        <f t="shared" si="10"/>
        <v>42</v>
      </c>
      <c r="I370" t="str">
        <f t="shared" si="11"/>
        <v>oct</v>
      </c>
    </row>
    <row r="371" spans="1:9" x14ac:dyDescent="0.25">
      <c r="A371" s="1">
        <v>45945</v>
      </c>
      <c r="B371" t="s">
        <v>0</v>
      </c>
      <c r="C371">
        <v>13056559</v>
      </c>
      <c r="D371" t="s">
        <v>11</v>
      </c>
      <c r="E371" t="s">
        <v>12</v>
      </c>
      <c r="F371" s="3">
        <v>-541</v>
      </c>
      <c r="G371" t="str">
        <f>VLOOKUP(C371,Cooispi!$A$2:$D$112,4,FALSE)</f>
        <v>Milanesa</v>
      </c>
      <c r="H371">
        <f t="shared" si="10"/>
        <v>42</v>
      </c>
      <c r="I371" t="str">
        <f t="shared" si="11"/>
        <v>oct</v>
      </c>
    </row>
    <row r="372" spans="1:9" x14ac:dyDescent="0.25">
      <c r="A372" s="1">
        <v>45945</v>
      </c>
      <c r="B372" t="s">
        <v>0</v>
      </c>
      <c r="C372">
        <v>13056559</v>
      </c>
      <c r="D372" t="s">
        <v>24</v>
      </c>
      <c r="E372" t="s">
        <v>25</v>
      </c>
      <c r="F372" s="2">
        <v>-753.5</v>
      </c>
      <c r="G372" t="str">
        <f>VLOOKUP(C372,Cooispi!$A$2:$D$112,4,FALSE)</f>
        <v>Milanesa</v>
      </c>
      <c r="H372">
        <f t="shared" si="10"/>
        <v>42</v>
      </c>
      <c r="I372" t="str">
        <f t="shared" si="11"/>
        <v>oct</v>
      </c>
    </row>
    <row r="373" spans="1:9" x14ac:dyDescent="0.25">
      <c r="A373" s="1">
        <v>45945</v>
      </c>
      <c r="B373" t="s">
        <v>6</v>
      </c>
      <c r="C373">
        <v>13056603</v>
      </c>
      <c r="D373" t="s">
        <v>26</v>
      </c>
      <c r="E373" t="s">
        <v>27</v>
      </c>
      <c r="F373" s="2">
        <v>6186.7</v>
      </c>
      <c r="G373" t="str">
        <f>VLOOKUP(C373,Cooispi!$A$2:$D$112,4,FALSE)</f>
        <v>Milanesa taquera</v>
      </c>
      <c r="H373">
        <f t="shared" si="10"/>
        <v>42</v>
      </c>
      <c r="I373" t="str">
        <f t="shared" si="11"/>
        <v>oct</v>
      </c>
    </row>
    <row r="374" spans="1:9" x14ac:dyDescent="0.25">
      <c r="A374" s="1">
        <v>45945</v>
      </c>
      <c r="B374" t="s">
        <v>6</v>
      </c>
      <c r="C374">
        <v>13056603</v>
      </c>
      <c r="D374" t="s">
        <v>26</v>
      </c>
      <c r="E374" t="s">
        <v>27</v>
      </c>
      <c r="F374" s="2">
        <v>124.4</v>
      </c>
      <c r="G374" t="str">
        <f>VLOOKUP(C374,Cooispi!$A$2:$D$112,4,FALSE)</f>
        <v>Milanesa taquera</v>
      </c>
      <c r="H374">
        <f t="shared" si="10"/>
        <v>42</v>
      </c>
      <c r="I374" t="str">
        <f t="shared" si="11"/>
        <v>oct</v>
      </c>
    </row>
    <row r="375" spans="1:9" x14ac:dyDescent="0.25">
      <c r="A375" s="1">
        <v>45945</v>
      </c>
      <c r="B375" t="s">
        <v>3</v>
      </c>
      <c r="C375">
        <v>13056603</v>
      </c>
      <c r="D375" t="s">
        <v>28</v>
      </c>
      <c r="E375" t="s">
        <v>29</v>
      </c>
      <c r="F375" s="2">
        <v>-6043.8</v>
      </c>
      <c r="G375" t="str">
        <f>VLOOKUP(C375,Cooispi!$A$2:$D$112,4,FALSE)</f>
        <v>Milanesa taquera</v>
      </c>
      <c r="H375">
        <f t="shared" si="10"/>
        <v>42</v>
      </c>
      <c r="I375" t="str">
        <f t="shared" si="11"/>
        <v>oct</v>
      </c>
    </row>
    <row r="376" spans="1:9" x14ac:dyDescent="0.25">
      <c r="A376" s="1">
        <v>45945</v>
      </c>
      <c r="B376" t="s">
        <v>0</v>
      </c>
      <c r="C376">
        <v>13056603</v>
      </c>
      <c r="D376" t="s">
        <v>11</v>
      </c>
      <c r="E376" t="s">
        <v>12</v>
      </c>
      <c r="F376" s="2">
        <v>-142.9</v>
      </c>
      <c r="G376" t="str">
        <f>VLOOKUP(C376,Cooispi!$A$2:$D$112,4,FALSE)</f>
        <v>Milanesa taquera</v>
      </c>
      <c r="H376">
        <f t="shared" si="10"/>
        <v>42</v>
      </c>
      <c r="I376" t="str">
        <f t="shared" si="11"/>
        <v>oct</v>
      </c>
    </row>
    <row r="377" spans="1:9" x14ac:dyDescent="0.25">
      <c r="A377" s="1">
        <v>45945</v>
      </c>
      <c r="B377" t="s">
        <v>0</v>
      </c>
      <c r="C377">
        <v>13056606</v>
      </c>
      <c r="D377" t="s">
        <v>9</v>
      </c>
      <c r="E377" t="s">
        <v>10</v>
      </c>
      <c r="F377" s="3">
        <v>-162</v>
      </c>
      <c r="G377" t="str">
        <f>VLOOKUP(C377,Cooispi!$A$2:$D$112,4,FALSE)</f>
        <v>MP Arrachera</v>
      </c>
      <c r="H377">
        <f t="shared" si="10"/>
        <v>42</v>
      </c>
      <c r="I377" t="str">
        <f t="shared" si="11"/>
        <v>oct</v>
      </c>
    </row>
    <row r="378" spans="1:9" x14ac:dyDescent="0.25">
      <c r="A378" s="1">
        <v>45945</v>
      </c>
      <c r="B378" t="s">
        <v>6</v>
      </c>
      <c r="C378">
        <v>13056606</v>
      </c>
      <c r="D378" t="s">
        <v>32</v>
      </c>
      <c r="E378" t="s">
        <v>33</v>
      </c>
      <c r="F378" s="3">
        <v>493</v>
      </c>
      <c r="G378" t="str">
        <f>VLOOKUP(C378,Cooispi!$A$2:$D$112,4,FALSE)</f>
        <v>MP Arrachera</v>
      </c>
      <c r="H378">
        <f t="shared" si="10"/>
        <v>42</v>
      </c>
      <c r="I378" t="str">
        <f t="shared" si="11"/>
        <v>oct</v>
      </c>
    </row>
    <row r="379" spans="1:9" x14ac:dyDescent="0.25">
      <c r="A379" s="1">
        <v>45945</v>
      </c>
      <c r="B379" t="s">
        <v>6</v>
      </c>
      <c r="C379">
        <v>13056606</v>
      </c>
      <c r="D379" t="s">
        <v>32</v>
      </c>
      <c r="E379" t="s">
        <v>33</v>
      </c>
      <c r="F379" s="2">
        <v>17.7</v>
      </c>
      <c r="G379" t="str">
        <f>VLOOKUP(C379,Cooispi!$A$2:$D$112,4,FALSE)</f>
        <v>MP Arrachera</v>
      </c>
      <c r="H379">
        <f t="shared" si="10"/>
        <v>42</v>
      </c>
      <c r="I379" t="str">
        <f t="shared" si="11"/>
        <v>oct</v>
      </c>
    </row>
    <row r="380" spans="1:9" x14ac:dyDescent="0.25">
      <c r="A380" s="1">
        <v>45945</v>
      </c>
      <c r="B380" t="s">
        <v>3</v>
      </c>
      <c r="C380">
        <v>13056606</v>
      </c>
      <c r="D380" t="s">
        <v>34</v>
      </c>
      <c r="E380" t="s">
        <v>35</v>
      </c>
      <c r="F380" s="2">
        <v>-361.3</v>
      </c>
      <c r="G380" t="str">
        <f>VLOOKUP(C380,Cooispi!$A$2:$D$112,4,FALSE)</f>
        <v>MP Arrachera</v>
      </c>
      <c r="H380">
        <f t="shared" si="10"/>
        <v>42</v>
      </c>
      <c r="I380" t="str">
        <f t="shared" si="11"/>
        <v>oct</v>
      </c>
    </row>
    <row r="381" spans="1:9" x14ac:dyDescent="0.25">
      <c r="A381" s="1">
        <v>45945</v>
      </c>
      <c r="B381" t="s">
        <v>0</v>
      </c>
      <c r="C381">
        <v>13056881</v>
      </c>
      <c r="D381" t="s">
        <v>9</v>
      </c>
      <c r="E381" t="s">
        <v>10</v>
      </c>
      <c r="F381" s="2">
        <v>-241.4</v>
      </c>
      <c r="G381" t="str">
        <f>VLOOKUP(C381,Cooispi!$A$2:$D$112,4,FALSE)</f>
        <v>MP Arrachera</v>
      </c>
      <c r="H381">
        <f t="shared" si="10"/>
        <v>42</v>
      </c>
      <c r="I381" t="str">
        <f t="shared" si="11"/>
        <v>oct</v>
      </c>
    </row>
    <row r="382" spans="1:9" x14ac:dyDescent="0.25">
      <c r="A382" s="1">
        <v>45945</v>
      </c>
      <c r="B382" t="s">
        <v>3</v>
      </c>
      <c r="C382">
        <v>13056881</v>
      </c>
      <c r="D382" t="s">
        <v>34</v>
      </c>
      <c r="E382" t="s">
        <v>35</v>
      </c>
      <c r="F382" s="2">
        <v>-220.6</v>
      </c>
      <c r="G382" t="str">
        <f>VLOOKUP(C382,Cooispi!$A$2:$D$112,4,FALSE)</f>
        <v>MP Arrachera</v>
      </c>
      <c r="H382">
        <f t="shared" si="10"/>
        <v>42</v>
      </c>
      <c r="I382" t="str">
        <f t="shared" si="11"/>
        <v>oct</v>
      </c>
    </row>
    <row r="383" spans="1:9" x14ac:dyDescent="0.25">
      <c r="A383" s="1">
        <v>45945</v>
      </c>
      <c r="B383" t="s">
        <v>6</v>
      </c>
      <c r="C383">
        <v>13056881</v>
      </c>
      <c r="D383" t="s">
        <v>36</v>
      </c>
      <c r="E383" t="s">
        <v>37</v>
      </c>
      <c r="F383" s="2">
        <v>295.60000000000002</v>
      </c>
      <c r="G383" t="str">
        <f>VLOOKUP(C383,Cooispi!$A$2:$D$112,4,FALSE)</f>
        <v>MP Arrachera</v>
      </c>
      <c r="H383">
        <f t="shared" si="10"/>
        <v>42</v>
      </c>
      <c r="I383" t="str">
        <f t="shared" si="11"/>
        <v>oct</v>
      </c>
    </row>
    <row r="384" spans="1:9" x14ac:dyDescent="0.25">
      <c r="A384" s="1">
        <v>45945</v>
      </c>
      <c r="B384" t="s">
        <v>6</v>
      </c>
      <c r="C384">
        <v>13056881</v>
      </c>
      <c r="D384" t="s">
        <v>36</v>
      </c>
      <c r="E384" t="s">
        <v>37</v>
      </c>
      <c r="F384" s="2">
        <v>93.9</v>
      </c>
      <c r="G384" t="str">
        <f>VLOOKUP(C384,Cooispi!$A$2:$D$112,4,FALSE)</f>
        <v>MP Arrachera</v>
      </c>
      <c r="H384">
        <f t="shared" si="10"/>
        <v>42</v>
      </c>
      <c r="I384" t="str">
        <f t="shared" si="11"/>
        <v>oct</v>
      </c>
    </row>
    <row r="385" spans="1:9" x14ac:dyDescent="0.25">
      <c r="A385" s="1">
        <v>45945</v>
      </c>
      <c r="B385" t="s">
        <v>6</v>
      </c>
      <c r="C385">
        <v>13056881</v>
      </c>
      <c r="D385" t="s">
        <v>36</v>
      </c>
      <c r="E385" t="s">
        <v>37</v>
      </c>
      <c r="F385" s="2">
        <v>17.5</v>
      </c>
      <c r="G385" t="str">
        <f>VLOOKUP(C385,Cooispi!$A$2:$D$112,4,FALSE)</f>
        <v>MP Arrachera</v>
      </c>
      <c r="H385">
        <f t="shared" si="10"/>
        <v>42</v>
      </c>
      <c r="I385" t="str">
        <f t="shared" si="11"/>
        <v>oct</v>
      </c>
    </row>
    <row r="386" spans="1:9" x14ac:dyDescent="0.25">
      <c r="A386" s="1">
        <v>45946</v>
      </c>
      <c r="B386" t="s">
        <v>3</v>
      </c>
      <c r="C386">
        <v>13057278</v>
      </c>
      <c r="D386" t="s">
        <v>13</v>
      </c>
      <c r="E386" t="s">
        <v>14</v>
      </c>
      <c r="F386" s="2">
        <v>-1675.9</v>
      </c>
      <c r="G386" t="str">
        <f>VLOOKUP(C386,Cooispi!$A$2:$D$112,4,FALSE)</f>
        <v>Cabeza de Lomo Rejalada</v>
      </c>
      <c r="H386">
        <f t="shared" si="10"/>
        <v>42</v>
      </c>
      <c r="I386" t="str">
        <f t="shared" si="11"/>
        <v>oct</v>
      </c>
    </row>
    <row r="387" spans="1:9" x14ac:dyDescent="0.25">
      <c r="A387" s="1">
        <v>45946</v>
      </c>
      <c r="B387" t="s">
        <v>6</v>
      </c>
      <c r="C387">
        <v>13057278</v>
      </c>
      <c r="D387" t="s">
        <v>15</v>
      </c>
      <c r="E387" t="s">
        <v>16</v>
      </c>
      <c r="F387" s="2">
        <v>1675.9</v>
      </c>
      <c r="G387" t="str">
        <f>VLOOKUP(C387,Cooispi!$A$2:$D$112,4,FALSE)</f>
        <v>Cabeza de Lomo Rejalada</v>
      </c>
      <c r="H387">
        <f t="shared" ref="H387:H450" si="12">WEEKNUM(A387)</f>
        <v>42</v>
      </c>
      <c r="I387" t="str">
        <f t="shared" ref="I387:I450" si="13">TEXT(A387,"MMm")</f>
        <v>oct</v>
      </c>
    </row>
    <row r="388" spans="1:9" x14ac:dyDescent="0.25">
      <c r="A388" s="1">
        <v>45946</v>
      </c>
      <c r="B388" t="s">
        <v>6</v>
      </c>
      <c r="C388">
        <v>13057278</v>
      </c>
      <c r="D388" t="s">
        <v>15</v>
      </c>
      <c r="E388" t="s">
        <v>16</v>
      </c>
      <c r="F388" s="2">
        <v>24.1</v>
      </c>
      <c r="G388" t="str">
        <f>VLOOKUP(C388,Cooispi!$A$2:$D$112,4,FALSE)</f>
        <v>Cabeza de Lomo Rejalada</v>
      </c>
      <c r="H388">
        <f t="shared" si="12"/>
        <v>42</v>
      </c>
      <c r="I388" t="str">
        <f t="shared" si="13"/>
        <v>oct</v>
      </c>
    </row>
    <row r="389" spans="1:9" x14ac:dyDescent="0.25">
      <c r="A389" s="1">
        <v>45946</v>
      </c>
      <c r="B389" t="s">
        <v>0</v>
      </c>
      <c r="C389">
        <v>13057289</v>
      </c>
      <c r="D389" t="s">
        <v>1</v>
      </c>
      <c r="E389" t="s">
        <v>2</v>
      </c>
      <c r="F389" s="2">
        <v>-31.7</v>
      </c>
      <c r="G389" t="str">
        <f>VLOOKUP(C389,Cooispi!$A$2:$D$112,4,FALSE)</f>
        <v>Milanesa</v>
      </c>
      <c r="H389">
        <f t="shared" si="12"/>
        <v>42</v>
      </c>
      <c r="I389" t="str">
        <f t="shared" si="13"/>
        <v>oct</v>
      </c>
    </row>
    <row r="390" spans="1:9" x14ac:dyDescent="0.25">
      <c r="A390" s="1">
        <v>45946</v>
      </c>
      <c r="B390" t="s">
        <v>0</v>
      </c>
      <c r="C390">
        <v>13057289</v>
      </c>
      <c r="D390" t="s">
        <v>17</v>
      </c>
      <c r="E390" t="s">
        <v>18</v>
      </c>
      <c r="F390" s="2">
        <v>-798.6</v>
      </c>
      <c r="G390" t="str">
        <f>VLOOKUP(C390,Cooispi!$A$2:$D$112,4,FALSE)</f>
        <v>Milanesa</v>
      </c>
      <c r="H390">
        <f t="shared" si="12"/>
        <v>42</v>
      </c>
      <c r="I390" t="str">
        <f t="shared" si="13"/>
        <v>oct</v>
      </c>
    </row>
    <row r="391" spans="1:9" x14ac:dyDescent="0.25">
      <c r="A391" s="1">
        <v>45946</v>
      </c>
      <c r="B391" t="s">
        <v>3</v>
      </c>
      <c r="C391">
        <v>13057289</v>
      </c>
      <c r="D391" t="s">
        <v>19</v>
      </c>
      <c r="E391" t="s">
        <v>20</v>
      </c>
      <c r="F391" s="2">
        <v>-7759.6</v>
      </c>
      <c r="G391" t="str">
        <f>VLOOKUP(C391,Cooispi!$A$2:$D$112,4,FALSE)</f>
        <v>Milanesa</v>
      </c>
      <c r="H391">
        <f t="shared" si="12"/>
        <v>42</v>
      </c>
      <c r="I391" t="str">
        <f t="shared" si="13"/>
        <v>oct</v>
      </c>
    </row>
    <row r="392" spans="1:9" x14ac:dyDescent="0.25">
      <c r="A392" s="1">
        <v>45946</v>
      </c>
      <c r="B392" t="s">
        <v>6</v>
      </c>
      <c r="C392">
        <v>13057289</v>
      </c>
      <c r="D392" t="s">
        <v>23</v>
      </c>
      <c r="E392" t="s">
        <v>22</v>
      </c>
      <c r="F392" s="3">
        <v>9734</v>
      </c>
      <c r="G392" t="str">
        <f>VLOOKUP(C392,Cooispi!$A$2:$D$112,4,FALSE)</f>
        <v>Milanesa</v>
      </c>
      <c r="H392">
        <f t="shared" si="12"/>
        <v>42</v>
      </c>
      <c r="I392" t="str">
        <f t="shared" si="13"/>
        <v>oct</v>
      </c>
    </row>
    <row r="393" spans="1:9" x14ac:dyDescent="0.25">
      <c r="A393" s="1">
        <v>45946</v>
      </c>
      <c r="B393" t="s">
        <v>6</v>
      </c>
      <c r="C393">
        <v>13057289</v>
      </c>
      <c r="D393" t="s">
        <v>23</v>
      </c>
      <c r="E393" t="s">
        <v>22</v>
      </c>
      <c r="F393" s="2">
        <v>90.5</v>
      </c>
      <c r="G393" t="str">
        <f>VLOOKUP(C393,Cooispi!$A$2:$D$112,4,FALSE)</f>
        <v>Milanesa</v>
      </c>
      <c r="H393">
        <f t="shared" si="12"/>
        <v>42</v>
      </c>
      <c r="I393" t="str">
        <f t="shared" si="13"/>
        <v>oct</v>
      </c>
    </row>
    <row r="394" spans="1:9" x14ac:dyDescent="0.25">
      <c r="A394" s="1">
        <v>45946</v>
      </c>
      <c r="B394" t="s">
        <v>6</v>
      </c>
      <c r="C394">
        <v>13057289</v>
      </c>
      <c r="D394" t="s">
        <v>23</v>
      </c>
      <c r="E394" t="s">
        <v>22</v>
      </c>
      <c r="F394" s="2">
        <v>20.5</v>
      </c>
      <c r="G394" t="str">
        <f>VLOOKUP(C394,Cooispi!$A$2:$D$112,4,FALSE)</f>
        <v>Milanesa</v>
      </c>
      <c r="H394">
        <f t="shared" si="12"/>
        <v>42</v>
      </c>
      <c r="I394" t="str">
        <f t="shared" si="13"/>
        <v>oct</v>
      </c>
    </row>
    <row r="395" spans="1:9" x14ac:dyDescent="0.25">
      <c r="A395" s="1">
        <v>45946</v>
      </c>
      <c r="B395" t="s">
        <v>0</v>
      </c>
      <c r="C395">
        <v>13057289</v>
      </c>
      <c r="D395" t="s">
        <v>9</v>
      </c>
      <c r="E395" t="s">
        <v>10</v>
      </c>
      <c r="F395" s="2">
        <v>-369.8</v>
      </c>
      <c r="G395" t="str">
        <f>VLOOKUP(C395,Cooispi!$A$2:$D$112,4,FALSE)</f>
        <v>Milanesa</v>
      </c>
      <c r="H395">
        <f t="shared" si="12"/>
        <v>42</v>
      </c>
      <c r="I395" t="str">
        <f t="shared" si="13"/>
        <v>oct</v>
      </c>
    </row>
    <row r="396" spans="1:9" x14ac:dyDescent="0.25">
      <c r="A396" s="1">
        <v>45946</v>
      </c>
      <c r="B396" t="s">
        <v>0</v>
      </c>
      <c r="C396">
        <v>13057289</v>
      </c>
      <c r="D396" t="s">
        <v>11</v>
      </c>
      <c r="E396" t="s">
        <v>12</v>
      </c>
      <c r="F396" s="2">
        <v>-701.2</v>
      </c>
      <c r="G396" t="str">
        <f>VLOOKUP(C396,Cooispi!$A$2:$D$112,4,FALSE)</f>
        <v>Milanesa</v>
      </c>
      <c r="H396">
        <f t="shared" si="12"/>
        <v>42</v>
      </c>
      <c r="I396" t="str">
        <f t="shared" si="13"/>
        <v>oct</v>
      </c>
    </row>
    <row r="397" spans="1:9" x14ac:dyDescent="0.25">
      <c r="A397" s="1">
        <v>45946</v>
      </c>
      <c r="B397" t="s">
        <v>0</v>
      </c>
      <c r="C397">
        <v>13057289</v>
      </c>
      <c r="D397" t="s">
        <v>24</v>
      </c>
      <c r="E397" t="s">
        <v>25</v>
      </c>
      <c r="F397" s="2">
        <v>-163.6</v>
      </c>
      <c r="G397" t="str">
        <f>VLOOKUP(C397,Cooispi!$A$2:$D$112,4,FALSE)</f>
        <v>Milanesa</v>
      </c>
      <c r="H397">
        <f t="shared" si="12"/>
        <v>42</v>
      </c>
      <c r="I397" t="str">
        <f t="shared" si="13"/>
        <v>oct</v>
      </c>
    </row>
    <row r="398" spans="1:9" x14ac:dyDescent="0.25">
      <c r="A398" s="1">
        <v>45946</v>
      </c>
      <c r="B398" t="s">
        <v>6</v>
      </c>
      <c r="C398">
        <v>13057343</v>
      </c>
      <c r="D398" t="s">
        <v>26</v>
      </c>
      <c r="E398" t="s">
        <v>27</v>
      </c>
      <c r="F398" s="2">
        <v>7570.9</v>
      </c>
      <c r="G398" t="str">
        <f>VLOOKUP(C398,Cooispi!$A$2:$D$112,4,FALSE)</f>
        <v>Milanesa taquera</v>
      </c>
      <c r="H398">
        <f t="shared" si="12"/>
        <v>42</v>
      </c>
      <c r="I398" t="str">
        <f t="shared" si="13"/>
        <v>oct</v>
      </c>
    </row>
    <row r="399" spans="1:9" x14ac:dyDescent="0.25">
      <c r="A399" s="1">
        <v>45946</v>
      </c>
      <c r="B399" t="s">
        <v>6</v>
      </c>
      <c r="C399">
        <v>13057343</v>
      </c>
      <c r="D399" t="s">
        <v>26</v>
      </c>
      <c r="E399" t="s">
        <v>27</v>
      </c>
      <c r="F399" s="2">
        <v>85.1</v>
      </c>
      <c r="G399" t="str">
        <f>VLOOKUP(C399,Cooispi!$A$2:$D$112,4,FALSE)</f>
        <v>Milanesa taquera</v>
      </c>
      <c r="H399">
        <f t="shared" si="12"/>
        <v>42</v>
      </c>
      <c r="I399" t="str">
        <f t="shared" si="13"/>
        <v>oct</v>
      </c>
    </row>
    <row r="400" spans="1:9" x14ac:dyDescent="0.25">
      <c r="A400" s="1">
        <v>45946</v>
      </c>
      <c r="B400" t="s">
        <v>3</v>
      </c>
      <c r="C400">
        <v>13057343</v>
      </c>
      <c r="D400" t="s">
        <v>28</v>
      </c>
      <c r="E400" t="s">
        <v>29</v>
      </c>
      <c r="F400" s="2">
        <v>-7381.6</v>
      </c>
      <c r="G400" t="str">
        <f>VLOOKUP(C400,Cooispi!$A$2:$D$112,4,FALSE)</f>
        <v>Milanesa taquera</v>
      </c>
      <c r="H400">
        <f t="shared" si="12"/>
        <v>42</v>
      </c>
      <c r="I400" t="str">
        <f t="shared" si="13"/>
        <v>oct</v>
      </c>
    </row>
    <row r="401" spans="1:9" x14ac:dyDescent="0.25">
      <c r="A401" s="1">
        <v>45946</v>
      </c>
      <c r="B401" t="s">
        <v>0</v>
      </c>
      <c r="C401">
        <v>13057343</v>
      </c>
      <c r="D401" t="s">
        <v>11</v>
      </c>
      <c r="E401" t="s">
        <v>12</v>
      </c>
      <c r="F401" s="2">
        <v>-189.3</v>
      </c>
      <c r="G401" t="str">
        <f>VLOOKUP(C401,Cooispi!$A$2:$D$112,4,FALSE)</f>
        <v>Milanesa taquera</v>
      </c>
      <c r="H401">
        <f t="shared" si="12"/>
        <v>42</v>
      </c>
      <c r="I401" t="str">
        <f t="shared" si="13"/>
        <v>oct</v>
      </c>
    </row>
    <row r="402" spans="1:9" x14ac:dyDescent="0.25">
      <c r="A402" s="1">
        <v>45946</v>
      </c>
      <c r="B402" t="s">
        <v>0</v>
      </c>
      <c r="C402">
        <v>13057389</v>
      </c>
      <c r="D402" t="s">
        <v>9</v>
      </c>
      <c r="E402" t="s">
        <v>10</v>
      </c>
      <c r="F402" s="2">
        <v>-50.9</v>
      </c>
      <c r="G402" t="str">
        <f>VLOOKUP(C402,Cooispi!$A$2:$D$112,4,FALSE)</f>
        <v>MP Arrachera</v>
      </c>
      <c r="H402">
        <f t="shared" si="12"/>
        <v>42</v>
      </c>
      <c r="I402" t="str">
        <f t="shared" si="13"/>
        <v>oct</v>
      </c>
    </row>
    <row r="403" spans="1:9" x14ac:dyDescent="0.25">
      <c r="A403" s="1">
        <v>45946</v>
      </c>
      <c r="B403" t="s">
        <v>3</v>
      </c>
      <c r="C403">
        <v>13057389</v>
      </c>
      <c r="D403" t="s">
        <v>34</v>
      </c>
      <c r="E403" t="s">
        <v>35</v>
      </c>
      <c r="F403" s="2">
        <v>-38.299999999999997</v>
      </c>
      <c r="G403" t="str">
        <f>VLOOKUP(C403,Cooispi!$A$2:$D$112,4,FALSE)</f>
        <v>MP Arrachera</v>
      </c>
      <c r="H403">
        <f t="shared" si="12"/>
        <v>42</v>
      </c>
      <c r="I403" t="str">
        <f t="shared" si="13"/>
        <v>oct</v>
      </c>
    </row>
    <row r="404" spans="1:9" x14ac:dyDescent="0.25">
      <c r="A404" s="1">
        <v>45946</v>
      </c>
      <c r="B404" t="s">
        <v>6</v>
      </c>
      <c r="C404">
        <v>13057389</v>
      </c>
      <c r="D404" t="s">
        <v>36</v>
      </c>
      <c r="E404" t="s">
        <v>37</v>
      </c>
      <c r="F404" s="2">
        <v>68.599999999999994</v>
      </c>
      <c r="G404" t="str">
        <f>VLOOKUP(C404,Cooispi!$A$2:$D$112,4,FALSE)</f>
        <v>MP Arrachera</v>
      </c>
      <c r="H404">
        <f t="shared" si="12"/>
        <v>42</v>
      </c>
      <c r="I404" t="str">
        <f t="shared" si="13"/>
        <v>oct</v>
      </c>
    </row>
    <row r="405" spans="1:9" x14ac:dyDescent="0.25">
      <c r="A405" s="1">
        <v>45946</v>
      </c>
      <c r="B405" t="s">
        <v>6</v>
      </c>
      <c r="C405">
        <v>13057389</v>
      </c>
      <c r="D405" t="s">
        <v>36</v>
      </c>
      <c r="E405" t="s">
        <v>37</v>
      </c>
      <c r="F405" s="2">
        <v>17.7</v>
      </c>
      <c r="G405" t="str">
        <f>VLOOKUP(C405,Cooispi!$A$2:$D$112,4,FALSE)</f>
        <v>MP Arrachera</v>
      </c>
      <c r="H405">
        <f t="shared" si="12"/>
        <v>42</v>
      </c>
      <c r="I405" t="str">
        <f t="shared" si="13"/>
        <v>oct</v>
      </c>
    </row>
    <row r="406" spans="1:9" x14ac:dyDescent="0.25">
      <c r="A406" s="1">
        <v>45947</v>
      </c>
      <c r="B406" t="s">
        <v>6</v>
      </c>
      <c r="C406">
        <v>13057972</v>
      </c>
      <c r="D406" t="s">
        <v>31</v>
      </c>
      <c r="E406" t="s">
        <v>27</v>
      </c>
      <c r="F406" s="2">
        <v>4778.7</v>
      </c>
      <c r="G406" t="str">
        <f>VLOOKUP(C406,Cooispi!$A$2:$D$112,4,FALSE)</f>
        <v>Milanesa taquera</v>
      </c>
      <c r="H406">
        <f t="shared" si="12"/>
        <v>42</v>
      </c>
      <c r="I406" t="str">
        <f t="shared" si="13"/>
        <v>oct</v>
      </c>
    </row>
    <row r="407" spans="1:9" x14ac:dyDescent="0.25">
      <c r="A407" s="1">
        <v>45947</v>
      </c>
      <c r="B407" t="s">
        <v>6</v>
      </c>
      <c r="C407">
        <v>13057972</v>
      </c>
      <c r="D407" t="s">
        <v>31</v>
      </c>
      <c r="E407" t="s">
        <v>27</v>
      </c>
      <c r="F407" s="2">
        <v>103.3</v>
      </c>
      <c r="G407" t="str">
        <f>VLOOKUP(C407,Cooispi!$A$2:$D$112,4,FALSE)</f>
        <v>Milanesa taquera</v>
      </c>
      <c r="H407">
        <f t="shared" si="12"/>
        <v>42</v>
      </c>
      <c r="I407" t="str">
        <f t="shared" si="13"/>
        <v>oct</v>
      </c>
    </row>
    <row r="408" spans="1:9" x14ac:dyDescent="0.25">
      <c r="A408" s="1">
        <v>45947</v>
      </c>
      <c r="B408" t="s">
        <v>3</v>
      </c>
      <c r="C408">
        <v>13057972</v>
      </c>
      <c r="D408" t="s">
        <v>28</v>
      </c>
      <c r="E408" t="s">
        <v>29</v>
      </c>
      <c r="F408" s="2">
        <v>-4658.8999999999996</v>
      </c>
      <c r="G408" t="str">
        <f>VLOOKUP(C408,Cooispi!$A$2:$D$112,4,FALSE)</f>
        <v>Milanesa taquera</v>
      </c>
      <c r="H408">
        <f t="shared" si="12"/>
        <v>42</v>
      </c>
      <c r="I408" t="str">
        <f t="shared" si="13"/>
        <v>oct</v>
      </c>
    </row>
    <row r="409" spans="1:9" x14ac:dyDescent="0.25">
      <c r="A409" s="1">
        <v>45947</v>
      </c>
      <c r="B409" t="s">
        <v>0</v>
      </c>
      <c r="C409">
        <v>13057972</v>
      </c>
      <c r="D409" t="s">
        <v>11</v>
      </c>
      <c r="E409" t="s">
        <v>12</v>
      </c>
      <c r="F409" s="2">
        <v>-119.8</v>
      </c>
      <c r="G409" t="str">
        <f>VLOOKUP(C409,Cooispi!$A$2:$D$112,4,FALSE)</f>
        <v>Milanesa taquera</v>
      </c>
      <c r="H409">
        <f t="shared" si="12"/>
        <v>42</v>
      </c>
      <c r="I409" t="str">
        <f t="shared" si="13"/>
        <v>oct</v>
      </c>
    </row>
    <row r="410" spans="1:9" x14ac:dyDescent="0.25">
      <c r="A410" s="1">
        <v>45947</v>
      </c>
      <c r="B410" t="s">
        <v>3</v>
      </c>
      <c r="C410">
        <v>13057990</v>
      </c>
      <c r="D410" t="s">
        <v>13</v>
      </c>
      <c r="E410" t="s">
        <v>14</v>
      </c>
      <c r="F410" s="2">
        <v>-1640.2</v>
      </c>
      <c r="G410" t="str">
        <f>VLOOKUP(C410,Cooispi!$A$2:$D$112,4,FALSE)</f>
        <v>Cabeza de Lomo Rejalada</v>
      </c>
      <c r="H410">
        <f t="shared" si="12"/>
        <v>42</v>
      </c>
      <c r="I410" t="str">
        <f t="shared" si="13"/>
        <v>oct</v>
      </c>
    </row>
    <row r="411" spans="1:9" x14ac:dyDescent="0.25">
      <c r="A411" s="1">
        <v>45947</v>
      </c>
      <c r="B411" t="s">
        <v>6</v>
      </c>
      <c r="C411">
        <v>13057990</v>
      </c>
      <c r="D411" t="s">
        <v>15</v>
      </c>
      <c r="E411" t="s">
        <v>16</v>
      </c>
      <c r="F411" s="2">
        <v>1640.2</v>
      </c>
      <c r="G411" t="str">
        <f>VLOOKUP(C411,Cooispi!$A$2:$D$112,4,FALSE)</f>
        <v>Cabeza de Lomo Rejalada</v>
      </c>
      <c r="H411">
        <f t="shared" si="12"/>
        <v>42</v>
      </c>
      <c r="I411" t="str">
        <f t="shared" si="13"/>
        <v>oct</v>
      </c>
    </row>
    <row r="412" spans="1:9" x14ac:dyDescent="0.25">
      <c r="A412" s="1">
        <v>45947</v>
      </c>
      <c r="B412" t="s">
        <v>6</v>
      </c>
      <c r="C412">
        <v>13057990</v>
      </c>
      <c r="D412" t="s">
        <v>15</v>
      </c>
      <c r="E412" t="s">
        <v>16</v>
      </c>
      <c r="F412" s="2">
        <v>34.799999999999997</v>
      </c>
      <c r="G412" t="str">
        <f>VLOOKUP(C412,Cooispi!$A$2:$D$112,4,FALSE)</f>
        <v>Cabeza de Lomo Rejalada</v>
      </c>
      <c r="H412">
        <f t="shared" si="12"/>
        <v>42</v>
      </c>
      <c r="I412" t="str">
        <f t="shared" si="13"/>
        <v>oct</v>
      </c>
    </row>
    <row r="413" spans="1:9" x14ac:dyDescent="0.25">
      <c r="A413" s="1">
        <v>45947</v>
      </c>
      <c r="B413" t="s">
        <v>0</v>
      </c>
      <c r="C413">
        <v>13057998</v>
      </c>
      <c r="D413" t="s">
        <v>17</v>
      </c>
      <c r="E413" t="s">
        <v>18</v>
      </c>
      <c r="F413" s="2">
        <v>-115.8</v>
      </c>
      <c r="G413" t="str">
        <f>VLOOKUP(C413,Cooispi!$A$2:$D$112,4,FALSE)</f>
        <v>Milanesa</v>
      </c>
      <c r="H413">
        <f t="shared" si="12"/>
        <v>42</v>
      </c>
      <c r="I413" t="str">
        <f t="shared" si="13"/>
        <v>oct</v>
      </c>
    </row>
    <row r="414" spans="1:9" x14ac:dyDescent="0.25">
      <c r="A414" s="1">
        <v>45947</v>
      </c>
      <c r="B414" t="s">
        <v>3</v>
      </c>
      <c r="C414">
        <v>13057998</v>
      </c>
      <c r="D414" t="s">
        <v>19</v>
      </c>
      <c r="E414" t="s">
        <v>20</v>
      </c>
      <c r="F414" s="2">
        <v>-1282.3</v>
      </c>
      <c r="G414" t="str">
        <f>VLOOKUP(C414,Cooispi!$A$2:$D$112,4,FALSE)</f>
        <v>Milanesa</v>
      </c>
      <c r="H414">
        <f t="shared" si="12"/>
        <v>42</v>
      </c>
      <c r="I414" t="str">
        <f t="shared" si="13"/>
        <v>oct</v>
      </c>
    </row>
    <row r="415" spans="1:9" x14ac:dyDescent="0.25">
      <c r="A415" s="1">
        <v>45947</v>
      </c>
      <c r="B415" t="s">
        <v>6</v>
      </c>
      <c r="C415">
        <v>13057998</v>
      </c>
      <c r="D415" t="s">
        <v>21</v>
      </c>
      <c r="E415" t="s">
        <v>22</v>
      </c>
      <c r="F415" s="2">
        <v>1511.3</v>
      </c>
      <c r="G415" t="str">
        <f>VLOOKUP(C415,Cooispi!$A$2:$D$112,4,FALSE)</f>
        <v>Milanesa</v>
      </c>
      <c r="H415">
        <f t="shared" si="12"/>
        <v>42</v>
      </c>
      <c r="I415" t="str">
        <f t="shared" si="13"/>
        <v>oct</v>
      </c>
    </row>
    <row r="416" spans="1:9" x14ac:dyDescent="0.25">
      <c r="A416" s="1">
        <v>45947</v>
      </c>
      <c r="B416" t="s">
        <v>6</v>
      </c>
      <c r="C416">
        <v>13057998</v>
      </c>
      <c r="D416" t="s">
        <v>21</v>
      </c>
      <c r="E416" t="s">
        <v>22</v>
      </c>
      <c r="F416" s="2">
        <v>42.7</v>
      </c>
      <c r="G416" t="str">
        <f>VLOOKUP(C416,Cooispi!$A$2:$D$112,4,FALSE)</f>
        <v>Milanesa</v>
      </c>
      <c r="H416">
        <f t="shared" si="12"/>
        <v>42</v>
      </c>
      <c r="I416" t="str">
        <f t="shared" si="13"/>
        <v>oct</v>
      </c>
    </row>
    <row r="417" spans="1:9" x14ac:dyDescent="0.25">
      <c r="A417" s="1">
        <v>45947</v>
      </c>
      <c r="B417" t="s">
        <v>0</v>
      </c>
      <c r="C417">
        <v>13057998</v>
      </c>
      <c r="D417" t="s">
        <v>9</v>
      </c>
      <c r="E417" t="s">
        <v>10</v>
      </c>
      <c r="F417" s="2">
        <v>-113.2</v>
      </c>
      <c r="G417" t="str">
        <f>VLOOKUP(C417,Cooispi!$A$2:$D$112,4,FALSE)</f>
        <v>Milanesa</v>
      </c>
      <c r="H417">
        <f t="shared" si="12"/>
        <v>42</v>
      </c>
      <c r="I417" t="str">
        <f t="shared" si="13"/>
        <v>oct</v>
      </c>
    </row>
    <row r="418" spans="1:9" x14ac:dyDescent="0.25">
      <c r="A418" s="1">
        <v>45947</v>
      </c>
      <c r="B418" t="s">
        <v>0</v>
      </c>
      <c r="C418">
        <v>13057999</v>
      </c>
      <c r="D418" t="s">
        <v>1</v>
      </c>
      <c r="E418" t="s">
        <v>2</v>
      </c>
      <c r="F418" s="3">
        <v>-37</v>
      </c>
      <c r="G418" t="str">
        <f>VLOOKUP(C418,Cooispi!$A$2:$D$112,4,FALSE)</f>
        <v>Milanesa</v>
      </c>
      <c r="H418">
        <f t="shared" si="12"/>
        <v>42</v>
      </c>
      <c r="I418" t="str">
        <f t="shared" si="13"/>
        <v>oct</v>
      </c>
    </row>
    <row r="419" spans="1:9" x14ac:dyDescent="0.25">
      <c r="A419" s="1">
        <v>45947</v>
      </c>
      <c r="B419" t="s">
        <v>0</v>
      </c>
      <c r="C419">
        <v>13057999</v>
      </c>
      <c r="D419" t="s">
        <v>17</v>
      </c>
      <c r="E419" t="s">
        <v>18</v>
      </c>
      <c r="F419" s="2">
        <v>-1251.7</v>
      </c>
      <c r="G419" t="str">
        <f>VLOOKUP(C419,Cooispi!$A$2:$D$112,4,FALSE)</f>
        <v>Milanesa</v>
      </c>
      <c r="H419">
        <f t="shared" si="12"/>
        <v>42</v>
      </c>
      <c r="I419" t="str">
        <f t="shared" si="13"/>
        <v>oct</v>
      </c>
    </row>
    <row r="420" spans="1:9" x14ac:dyDescent="0.25">
      <c r="A420" s="1">
        <v>45947</v>
      </c>
      <c r="B420" t="s">
        <v>3</v>
      </c>
      <c r="C420">
        <v>13057999</v>
      </c>
      <c r="D420" t="s">
        <v>19</v>
      </c>
      <c r="E420" t="s">
        <v>20</v>
      </c>
      <c r="F420" s="2">
        <v>-12135.8</v>
      </c>
      <c r="G420" t="str">
        <f>VLOOKUP(C420,Cooispi!$A$2:$D$112,4,FALSE)</f>
        <v>Milanesa</v>
      </c>
      <c r="H420">
        <f t="shared" si="12"/>
        <v>42</v>
      </c>
      <c r="I420" t="str">
        <f t="shared" si="13"/>
        <v>oct</v>
      </c>
    </row>
    <row r="421" spans="1:9" x14ac:dyDescent="0.25">
      <c r="A421" s="1">
        <v>45947</v>
      </c>
      <c r="B421" t="s">
        <v>6</v>
      </c>
      <c r="C421">
        <v>13057999</v>
      </c>
      <c r="D421" t="s">
        <v>23</v>
      </c>
      <c r="E421" t="s">
        <v>22</v>
      </c>
      <c r="F421" s="2">
        <v>15081.9</v>
      </c>
      <c r="G421" t="str">
        <f>VLOOKUP(C421,Cooispi!$A$2:$D$112,4,FALSE)</f>
        <v>Milanesa</v>
      </c>
      <c r="H421">
        <f t="shared" si="12"/>
        <v>42</v>
      </c>
      <c r="I421" t="str">
        <f t="shared" si="13"/>
        <v>oct</v>
      </c>
    </row>
    <row r="422" spans="1:9" x14ac:dyDescent="0.25">
      <c r="A422" s="1">
        <v>45947</v>
      </c>
      <c r="B422" t="s">
        <v>6</v>
      </c>
      <c r="C422">
        <v>13057999</v>
      </c>
      <c r="D422" t="s">
        <v>23</v>
      </c>
      <c r="E422" t="s">
        <v>22</v>
      </c>
      <c r="F422" s="2">
        <v>101.9</v>
      </c>
      <c r="G422" t="str">
        <f>VLOOKUP(C422,Cooispi!$A$2:$D$112,4,FALSE)</f>
        <v>Milanesa</v>
      </c>
      <c r="H422">
        <f t="shared" si="12"/>
        <v>42</v>
      </c>
      <c r="I422" t="str">
        <f t="shared" si="13"/>
        <v>oct</v>
      </c>
    </row>
    <row r="423" spans="1:9" x14ac:dyDescent="0.25">
      <c r="A423" s="1">
        <v>45947</v>
      </c>
      <c r="B423" t="s">
        <v>6</v>
      </c>
      <c r="C423">
        <v>13057999</v>
      </c>
      <c r="D423" t="s">
        <v>23</v>
      </c>
      <c r="E423" t="s">
        <v>22</v>
      </c>
      <c r="F423" s="2">
        <v>5.7</v>
      </c>
      <c r="G423" t="str">
        <f>VLOOKUP(C423,Cooispi!$A$2:$D$112,4,FALSE)</f>
        <v>Milanesa</v>
      </c>
      <c r="H423">
        <f t="shared" si="12"/>
        <v>42</v>
      </c>
      <c r="I423" t="str">
        <f t="shared" si="13"/>
        <v>oct</v>
      </c>
    </row>
    <row r="424" spans="1:9" x14ac:dyDescent="0.25">
      <c r="A424" s="1">
        <v>45947</v>
      </c>
      <c r="B424" t="s">
        <v>6</v>
      </c>
      <c r="C424">
        <v>13057999</v>
      </c>
      <c r="D424" t="s">
        <v>23</v>
      </c>
      <c r="E424" t="s">
        <v>22</v>
      </c>
      <c r="F424" s="2">
        <v>8.4</v>
      </c>
      <c r="G424" t="str">
        <f>VLOOKUP(C424,Cooispi!$A$2:$D$112,4,FALSE)</f>
        <v>Milanesa</v>
      </c>
      <c r="H424">
        <f t="shared" si="12"/>
        <v>42</v>
      </c>
      <c r="I424" t="str">
        <f t="shared" si="13"/>
        <v>oct</v>
      </c>
    </row>
    <row r="425" spans="1:9" x14ac:dyDescent="0.25">
      <c r="A425" s="1">
        <v>45947</v>
      </c>
      <c r="B425" t="s">
        <v>0</v>
      </c>
      <c r="C425">
        <v>13057999</v>
      </c>
      <c r="D425" t="s">
        <v>9</v>
      </c>
      <c r="E425" t="s">
        <v>10</v>
      </c>
      <c r="F425" s="2">
        <v>-203.1</v>
      </c>
      <c r="G425" t="str">
        <f>VLOOKUP(C425,Cooispi!$A$2:$D$112,4,FALSE)</f>
        <v>Milanesa</v>
      </c>
      <c r="H425">
        <f t="shared" si="12"/>
        <v>42</v>
      </c>
      <c r="I425" t="str">
        <f t="shared" si="13"/>
        <v>oct</v>
      </c>
    </row>
    <row r="426" spans="1:9" x14ac:dyDescent="0.25">
      <c r="A426" s="1">
        <v>45947</v>
      </c>
      <c r="B426" t="s">
        <v>0</v>
      </c>
      <c r="C426">
        <v>13057999</v>
      </c>
      <c r="D426" t="s">
        <v>11</v>
      </c>
      <c r="E426" t="s">
        <v>12</v>
      </c>
      <c r="F426" s="2">
        <v>-1294.3</v>
      </c>
      <c r="G426" t="str">
        <f>VLOOKUP(C426,Cooispi!$A$2:$D$112,4,FALSE)</f>
        <v>Milanesa</v>
      </c>
      <c r="H426">
        <f t="shared" si="12"/>
        <v>42</v>
      </c>
      <c r="I426" t="str">
        <f t="shared" si="13"/>
        <v>oct</v>
      </c>
    </row>
    <row r="427" spans="1:9" x14ac:dyDescent="0.25">
      <c r="A427" s="1">
        <v>45947</v>
      </c>
      <c r="B427" t="s">
        <v>0</v>
      </c>
      <c r="C427">
        <v>13057999</v>
      </c>
      <c r="D427" t="s">
        <v>24</v>
      </c>
      <c r="E427" t="s">
        <v>25</v>
      </c>
      <c r="F427" s="2">
        <v>-267.60000000000002</v>
      </c>
      <c r="G427" t="str">
        <f>VLOOKUP(C427,Cooispi!$A$2:$D$112,4,FALSE)</f>
        <v>Milanesa</v>
      </c>
      <c r="H427">
        <f t="shared" si="12"/>
        <v>42</v>
      </c>
      <c r="I427" t="str">
        <f t="shared" si="13"/>
        <v>oct</v>
      </c>
    </row>
    <row r="428" spans="1:9" x14ac:dyDescent="0.25">
      <c r="A428" s="1">
        <v>45947</v>
      </c>
      <c r="B428" t="s">
        <v>6</v>
      </c>
      <c r="C428">
        <v>13058037</v>
      </c>
      <c r="D428" t="s">
        <v>26</v>
      </c>
      <c r="E428" t="s">
        <v>27</v>
      </c>
      <c r="F428" s="2">
        <v>2441.1</v>
      </c>
      <c r="G428" t="str">
        <f>VLOOKUP(C428,Cooispi!$A$2:$D$112,4,FALSE)</f>
        <v>Milanesa taquera</v>
      </c>
      <c r="H428">
        <f t="shared" si="12"/>
        <v>42</v>
      </c>
      <c r="I428" t="str">
        <f t="shared" si="13"/>
        <v>oct</v>
      </c>
    </row>
    <row r="429" spans="1:9" x14ac:dyDescent="0.25">
      <c r="A429" s="1">
        <v>45947</v>
      </c>
      <c r="B429" t="s">
        <v>3</v>
      </c>
      <c r="C429">
        <v>13058037</v>
      </c>
      <c r="D429" t="s">
        <v>28</v>
      </c>
      <c r="E429" t="s">
        <v>29</v>
      </c>
      <c r="F429" s="2">
        <v>-2413.1999999999998</v>
      </c>
      <c r="G429" t="str">
        <f>VLOOKUP(C429,Cooispi!$A$2:$D$112,4,FALSE)</f>
        <v>Milanesa taquera</v>
      </c>
      <c r="H429">
        <f t="shared" si="12"/>
        <v>42</v>
      </c>
      <c r="I429" t="str">
        <f t="shared" si="13"/>
        <v>oct</v>
      </c>
    </row>
    <row r="430" spans="1:9" x14ac:dyDescent="0.25">
      <c r="A430" s="1">
        <v>45947</v>
      </c>
      <c r="B430" t="s">
        <v>0</v>
      </c>
      <c r="C430">
        <v>13058037</v>
      </c>
      <c r="D430" t="s">
        <v>11</v>
      </c>
      <c r="E430" t="s">
        <v>12</v>
      </c>
      <c r="F430" s="2">
        <v>-27.9</v>
      </c>
      <c r="G430" t="str">
        <f>VLOOKUP(C430,Cooispi!$A$2:$D$112,4,FALSE)</f>
        <v>Milanesa taquera</v>
      </c>
      <c r="H430">
        <f t="shared" si="12"/>
        <v>42</v>
      </c>
      <c r="I430" t="str">
        <f t="shared" si="13"/>
        <v>oct</v>
      </c>
    </row>
    <row r="431" spans="1:9" x14ac:dyDescent="0.25">
      <c r="A431" s="1">
        <v>45947</v>
      </c>
      <c r="B431" t="s">
        <v>0</v>
      </c>
      <c r="C431">
        <v>13058040</v>
      </c>
      <c r="D431" t="s">
        <v>9</v>
      </c>
      <c r="E431" t="s">
        <v>10</v>
      </c>
      <c r="F431" s="2">
        <v>-111.2</v>
      </c>
      <c r="G431" t="str">
        <f>VLOOKUP(C431,Cooispi!$A$2:$D$112,4,FALSE)</f>
        <v>MP Arrachera</v>
      </c>
      <c r="H431">
        <f t="shared" si="12"/>
        <v>42</v>
      </c>
      <c r="I431" t="str">
        <f t="shared" si="13"/>
        <v>oct</v>
      </c>
    </row>
    <row r="432" spans="1:9" x14ac:dyDescent="0.25">
      <c r="A432" s="1">
        <v>45947</v>
      </c>
      <c r="B432" t="s">
        <v>3</v>
      </c>
      <c r="C432">
        <v>13058040</v>
      </c>
      <c r="D432" t="s">
        <v>34</v>
      </c>
      <c r="E432" t="s">
        <v>35</v>
      </c>
      <c r="F432" s="2">
        <v>-83.6</v>
      </c>
      <c r="G432" t="str">
        <f>VLOOKUP(C432,Cooispi!$A$2:$D$112,4,FALSE)</f>
        <v>MP Arrachera</v>
      </c>
      <c r="H432">
        <f t="shared" si="12"/>
        <v>42</v>
      </c>
      <c r="I432" t="str">
        <f t="shared" si="13"/>
        <v>oct</v>
      </c>
    </row>
    <row r="433" spans="1:9" x14ac:dyDescent="0.25">
      <c r="A433" s="1">
        <v>45947</v>
      </c>
      <c r="B433" t="s">
        <v>6</v>
      </c>
      <c r="C433">
        <v>13058040</v>
      </c>
      <c r="D433" t="s">
        <v>36</v>
      </c>
      <c r="E433" t="s">
        <v>37</v>
      </c>
      <c r="F433" s="2">
        <v>164.8</v>
      </c>
      <c r="G433" t="str">
        <f>VLOOKUP(C433,Cooispi!$A$2:$D$112,4,FALSE)</f>
        <v>MP Arrachera</v>
      </c>
      <c r="H433">
        <f t="shared" si="12"/>
        <v>42</v>
      </c>
      <c r="I433" t="str">
        <f t="shared" si="13"/>
        <v>oct</v>
      </c>
    </row>
    <row r="434" spans="1:9" x14ac:dyDescent="0.25">
      <c r="A434" s="1">
        <v>45947</v>
      </c>
      <c r="B434" t="s">
        <v>6</v>
      </c>
      <c r="C434">
        <v>13058040</v>
      </c>
      <c r="D434" t="s">
        <v>36</v>
      </c>
      <c r="E434" t="s">
        <v>37</v>
      </c>
      <c r="F434" s="2">
        <v>2.1</v>
      </c>
      <c r="G434" t="str">
        <f>VLOOKUP(C434,Cooispi!$A$2:$D$112,4,FALSE)</f>
        <v>MP Arrachera</v>
      </c>
      <c r="H434">
        <f t="shared" si="12"/>
        <v>42</v>
      </c>
      <c r="I434" t="str">
        <f t="shared" si="13"/>
        <v>oct</v>
      </c>
    </row>
    <row r="435" spans="1:9" x14ac:dyDescent="0.25">
      <c r="A435" s="1">
        <v>45950</v>
      </c>
      <c r="B435" t="s">
        <v>3</v>
      </c>
      <c r="C435">
        <v>13059004</v>
      </c>
      <c r="D435" t="s">
        <v>4</v>
      </c>
      <c r="E435" t="s">
        <v>5</v>
      </c>
      <c r="F435" s="2">
        <v>-1701.6</v>
      </c>
      <c r="G435" t="str">
        <f>VLOOKUP(C435,Cooispi!$A$2:$D$112,4,FALSE)</f>
        <v>Espaldilla Rejalada</v>
      </c>
      <c r="H435">
        <f t="shared" si="12"/>
        <v>43</v>
      </c>
      <c r="I435" t="str">
        <f t="shared" si="13"/>
        <v>oct</v>
      </c>
    </row>
    <row r="436" spans="1:9" x14ac:dyDescent="0.25">
      <c r="A436" s="1">
        <v>45950</v>
      </c>
      <c r="B436" t="s">
        <v>6</v>
      </c>
      <c r="C436">
        <v>13059004</v>
      </c>
      <c r="D436" t="s">
        <v>7</v>
      </c>
      <c r="E436" t="s">
        <v>8</v>
      </c>
      <c r="F436" s="2">
        <v>2085.6999999999998</v>
      </c>
      <c r="G436" t="str">
        <f>VLOOKUP(C436,Cooispi!$A$2:$D$112,4,FALSE)</f>
        <v>Espaldilla Rejalada</v>
      </c>
      <c r="H436">
        <f t="shared" si="12"/>
        <v>43</v>
      </c>
      <c r="I436" t="str">
        <f t="shared" si="13"/>
        <v>oct</v>
      </c>
    </row>
    <row r="437" spans="1:9" x14ac:dyDescent="0.25">
      <c r="A437" s="1">
        <v>45950</v>
      </c>
      <c r="B437" t="s">
        <v>6</v>
      </c>
      <c r="C437">
        <v>13059004</v>
      </c>
      <c r="D437" t="s">
        <v>7</v>
      </c>
      <c r="E437" t="s">
        <v>8</v>
      </c>
      <c r="F437" s="2">
        <v>2.2999999999999998</v>
      </c>
      <c r="G437" t="str">
        <f>VLOOKUP(C437,Cooispi!$A$2:$D$112,4,FALSE)</f>
        <v>Espaldilla Rejalada</v>
      </c>
      <c r="H437">
        <f t="shared" si="12"/>
        <v>43</v>
      </c>
      <c r="I437" t="str">
        <f t="shared" si="13"/>
        <v>oct</v>
      </c>
    </row>
    <row r="438" spans="1:9" x14ac:dyDescent="0.25">
      <c r="A438" s="1">
        <v>45950</v>
      </c>
      <c r="B438" t="s">
        <v>0</v>
      </c>
      <c r="C438">
        <v>13059004</v>
      </c>
      <c r="D438" t="s">
        <v>9</v>
      </c>
      <c r="E438" t="s">
        <v>10</v>
      </c>
      <c r="F438" s="2">
        <v>-107.2</v>
      </c>
      <c r="G438" t="str">
        <f>VLOOKUP(C438,Cooispi!$A$2:$D$112,4,FALSE)</f>
        <v>Espaldilla Rejalada</v>
      </c>
      <c r="H438">
        <f t="shared" si="12"/>
        <v>43</v>
      </c>
      <c r="I438" t="str">
        <f t="shared" si="13"/>
        <v>oct</v>
      </c>
    </row>
    <row r="439" spans="1:9" x14ac:dyDescent="0.25">
      <c r="A439" s="1">
        <v>45950</v>
      </c>
      <c r="B439" t="s">
        <v>0</v>
      </c>
      <c r="C439">
        <v>13059004</v>
      </c>
      <c r="D439" t="s">
        <v>11</v>
      </c>
      <c r="E439" t="s">
        <v>12</v>
      </c>
      <c r="F439" s="2">
        <v>-306.89999999999998</v>
      </c>
      <c r="G439" t="str">
        <f>VLOOKUP(C439,Cooispi!$A$2:$D$112,4,FALSE)</f>
        <v>Espaldilla Rejalada</v>
      </c>
      <c r="H439">
        <f t="shared" si="12"/>
        <v>43</v>
      </c>
      <c r="I439" t="str">
        <f t="shared" si="13"/>
        <v>oct</v>
      </c>
    </row>
    <row r="440" spans="1:9" x14ac:dyDescent="0.25">
      <c r="A440" s="1">
        <v>45950</v>
      </c>
      <c r="B440" t="s">
        <v>3</v>
      </c>
      <c r="C440">
        <v>13059005</v>
      </c>
      <c r="D440" t="s">
        <v>13</v>
      </c>
      <c r="E440" t="s">
        <v>14</v>
      </c>
      <c r="F440" s="2">
        <v>-951.9</v>
      </c>
      <c r="G440" t="str">
        <f>VLOOKUP(C440,Cooispi!$A$2:$D$112,4,FALSE)</f>
        <v>Cabeza de Lomo Rejalada</v>
      </c>
      <c r="H440">
        <f t="shared" si="12"/>
        <v>43</v>
      </c>
      <c r="I440" t="str">
        <f t="shared" si="13"/>
        <v>oct</v>
      </c>
    </row>
    <row r="441" spans="1:9" x14ac:dyDescent="0.25">
      <c r="A441" s="1">
        <v>45950</v>
      </c>
      <c r="B441" t="s">
        <v>6</v>
      </c>
      <c r="C441">
        <v>13059005</v>
      </c>
      <c r="D441" t="s">
        <v>15</v>
      </c>
      <c r="E441" t="s">
        <v>16</v>
      </c>
      <c r="F441" s="2">
        <v>951.9</v>
      </c>
      <c r="G441" t="str">
        <f>VLOOKUP(C441,Cooispi!$A$2:$D$112,4,FALSE)</f>
        <v>Cabeza de Lomo Rejalada</v>
      </c>
      <c r="H441">
        <f t="shared" si="12"/>
        <v>43</v>
      </c>
      <c r="I441" t="str">
        <f t="shared" si="13"/>
        <v>oct</v>
      </c>
    </row>
    <row r="442" spans="1:9" x14ac:dyDescent="0.25">
      <c r="A442" s="1">
        <v>45950</v>
      </c>
      <c r="B442" t="s">
        <v>6</v>
      </c>
      <c r="C442">
        <v>13059005</v>
      </c>
      <c r="D442" t="s">
        <v>15</v>
      </c>
      <c r="E442" t="s">
        <v>16</v>
      </c>
      <c r="F442" s="2">
        <v>14.1</v>
      </c>
      <c r="G442" t="str">
        <f>VLOOKUP(C442,Cooispi!$A$2:$D$112,4,FALSE)</f>
        <v>Cabeza de Lomo Rejalada</v>
      </c>
      <c r="H442">
        <f t="shared" si="12"/>
        <v>43</v>
      </c>
      <c r="I442" t="str">
        <f t="shared" si="13"/>
        <v>oct</v>
      </c>
    </row>
    <row r="443" spans="1:9" x14ac:dyDescent="0.25">
      <c r="A443" s="1">
        <v>45950</v>
      </c>
      <c r="B443" t="s">
        <v>0</v>
      </c>
      <c r="C443">
        <v>13059015</v>
      </c>
      <c r="D443" t="s">
        <v>1</v>
      </c>
      <c r="E443" t="s">
        <v>2</v>
      </c>
      <c r="F443" s="2">
        <v>-51.3</v>
      </c>
      <c r="G443" t="str">
        <f>VLOOKUP(C443,Cooispi!$A$2:$D$112,4,FALSE)</f>
        <v>Milanesa</v>
      </c>
      <c r="H443">
        <f t="shared" si="12"/>
        <v>43</v>
      </c>
      <c r="I443" t="str">
        <f t="shared" si="13"/>
        <v>oct</v>
      </c>
    </row>
    <row r="444" spans="1:9" x14ac:dyDescent="0.25">
      <c r="A444" s="1">
        <v>45950</v>
      </c>
      <c r="B444" t="s">
        <v>0</v>
      </c>
      <c r="C444">
        <v>13059015</v>
      </c>
      <c r="D444" t="s">
        <v>17</v>
      </c>
      <c r="E444" t="s">
        <v>18</v>
      </c>
      <c r="F444" s="2">
        <v>-499.1</v>
      </c>
      <c r="G444" t="str">
        <f>VLOOKUP(C444,Cooispi!$A$2:$D$112,4,FALSE)</f>
        <v>Milanesa</v>
      </c>
      <c r="H444">
        <f t="shared" si="12"/>
        <v>43</v>
      </c>
      <c r="I444" t="str">
        <f t="shared" si="13"/>
        <v>oct</v>
      </c>
    </row>
    <row r="445" spans="1:9" x14ac:dyDescent="0.25">
      <c r="A445" s="1">
        <v>45950</v>
      </c>
      <c r="B445" t="s">
        <v>3</v>
      </c>
      <c r="C445">
        <v>13059015</v>
      </c>
      <c r="D445" t="s">
        <v>19</v>
      </c>
      <c r="E445" t="s">
        <v>20</v>
      </c>
      <c r="F445" s="2">
        <v>-12063.4</v>
      </c>
      <c r="G445" t="str">
        <f>VLOOKUP(C445,Cooispi!$A$2:$D$112,4,FALSE)</f>
        <v>Milanesa</v>
      </c>
      <c r="H445">
        <f t="shared" si="12"/>
        <v>43</v>
      </c>
      <c r="I445" t="str">
        <f t="shared" si="13"/>
        <v>oct</v>
      </c>
    </row>
    <row r="446" spans="1:9" x14ac:dyDescent="0.25">
      <c r="A446" s="1">
        <v>45950</v>
      </c>
      <c r="B446" t="s">
        <v>6</v>
      </c>
      <c r="C446">
        <v>13059015</v>
      </c>
      <c r="D446" t="s">
        <v>23</v>
      </c>
      <c r="E446" t="s">
        <v>22</v>
      </c>
      <c r="F446" s="2">
        <v>15068.2</v>
      </c>
      <c r="G446" t="str">
        <f>VLOOKUP(C446,Cooispi!$A$2:$D$112,4,FALSE)</f>
        <v>Milanesa</v>
      </c>
      <c r="H446">
        <f t="shared" si="12"/>
        <v>43</v>
      </c>
      <c r="I446" t="str">
        <f t="shared" si="13"/>
        <v>oct</v>
      </c>
    </row>
    <row r="447" spans="1:9" x14ac:dyDescent="0.25">
      <c r="A447" s="1">
        <v>45950</v>
      </c>
      <c r="B447" t="s">
        <v>6</v>
      </c>
      <c r="C447">
        <v>13059015</v>
      </c>
      <c r="D447" t="s">
        <v>23</v>
      </c>
      <c r="E447" t="s">
        <v>22</v>
      </c>
      <c r="F447" s="2">
        <v>285.5</v>
      </c>
      <c r="G447" t="str">
        <f>VLOOKUP(C447,Cooispi!$A$2:$D$112,4,FALSE)</f>
        <v>Milanesa</v>
      </c>
      <c r="H447">
        <f t="shared" si="12"/>
        <v>43</v>
      </c>
      <c r="I447" t="str">
        <f t="shared" si="13"/>
        <v>oct</v>
      </c>
    </row>
    <row r="448" spans="1:9" x14ac:dyDescent="0.25">
      <c r="A448" s="1">
        <v>45950</v>
      </c>
      <c r="B448" t="s">
        <v>0</v>
      </c>
      <c r="C448">
        <v>13059015</v>
      </c>
      <c r="D448" t="s">
        <v>9</v>
      </c>
      <c r="E448" t="s">
        <v>10</v>
      </c>
      <c r="F448" s="2">
        <v>-537.5</v>
      </c>
      <c r="G448" t="str">
        <f>VLOOKUP(C448,Cooispi!$A$2:$D$112,4,FALSE)</f>
        <v>Milanesa</v>
      </c>
      <c r="H448">
        <f t="shared" si="12"/>
        <v>43</v>
      </c>
      <c r="I448" t="str">
        <f t="shared" si="13"/>
        <v>oct</v>
      </c>
    </row>
    <row r="449" spans="1:9" x14ac:dyDescent="0.25">
      <c r="A449" s="1">
        <v>45950</v>
      </c>
      <c r="B449" t="s">
        <v>0</v>
      </c>
      <c r="C449">
        <v>13059015</v>
      </c>
      <c r="D449" t="s">
        <v>11</v>
      </c>
      <c r="E449" t="s">
        <v>12</v>
      </c>
      <c r="F449" s="2">
        <v>-1189.8</v>
      </c>
      <c r="G449" t="str">
        <f>VLOOKUP(C449,Cooispi!$A$2:$D$112,4,FALSE)</f>
        <v>Milanesa</v>
      </c>
      <c r="H449">
        <f t="shared" si="12"/>
        <v>43</v>
      </c>
      <c r="I449" t="str">
        <f t="shared" si="13"/>
        <v>oct</v>
      </c>
    </row>
    <row r="450" spans="1:9" x14ac:dyDescent="0.25">
      <c r="A450" s="1">
        <v>45950</v>
      </c>
      <c r="B450" t="s">
        <v>0</v>
      </c>
      <c r="C450">
        <v>13059015</v>
      </c>
      <c r="D450" t="s">
        <v>24</v>
      </c>
      <c r="E450" t="s">
        <v>25</v>
      </c>
      <c r="F450" s="2">
        <v>-1012.6</v>
      </c>
      <c r="G450" t="str">
        <f>VLOOKUP(C450,Cooispi!$A$2:$D$112,4,FALSE)</f>
        <v>Milanesa</v>
      </c>
      <c r="H450">
        <f t="shared" si="12"/>
        <v>43</v>
      </c>
      <c r="I450" t="str">
        <f t="shared" si="13"/>
        <v>oct</v>
      </c>
    </row>
    <row r="451" spans="1:9" x14ac:dyDescent="0.25">
      <c r="A451" s="1">
        <v>45950</v>
      </c>
      <c r="B451" t="s">
        <v>6</v>
      </c>
      <c r="C451">
        <v>13059064</v>
      </c>
      <c r="D451" t="s">
        <v>26</v>
      </c>
      <c r="E451" t="s">
        <v>27</v>
      </c>
      <c r="F451" s="2">
        <v>4030.7</v>
      </c>
      <c r="G451" t="str">
        <f>VLOOKUP(C451,Cooispi!$A$2:$D$112,4,FALSE)</f>
        <v>Milanesa taquera</v>
      </c>
      <c r="H451">
        <f t="shared" ref="H451:H489" si="14">WEEKNUM(A451)</f>
        <v>43</v>
      </c>
      <c r="I451" t="str">
        <f t="shared" ref="I451:I489" si="15">TEXT(A451,"MMm")</f>
        <v>oct</v>
      </c>
    </row>
    <row r="452" spans="1:9" x14ac:dyDescent="0.25">
      <c r="A452" s="1">
        <v>45950</v>
      </c>
      <c r="B452" t="s">
        <v>6</v>
      </c>
      <c r="C452">
        <v>13059064</v>
      </c>
      <c r="D452" t="s">
        <v>26</v>
      </c>
      <c r="E452" t="s">
        <v>27</v>
      </c>
      <c r="F452" s="2">
        <v>24.6</v>
      </c>
      <c r="G452" t="str">
        <f>VLOOKUP(C452,Cooispi!$A$2:$D$112,4,FALSE)</f>
        <v>Milanesa taquera</v>
      </c>
      <c r="H452">
        <f t="shared" si="14"/>
        <v>43</v>
      </c>
      <c r="I452" t="str">
        <f t="shared" si="15"/>
        <v>oct</v>
      </c>
    </row>
    <row r="453" spans="1:9" x14ac:dyDescent="0.25">
      <c r="A453" s="1">
        <v>45950</v>
      </c>
      <c r="B453" t="s">
        <v>3</v>
      </c>
      <c r="C453">
        <v>13059064</v>
      </c>
      <c r="D453" t="s">
        <v>28</v>
      </c>
      <c r="E453" t="s">
        <v>29</v>
      </c>
      <c r="F453" s="2">
        <v>-4030.7</v>
      </c>
      <c r="G453" t="str">
        <f>VLOOKUP(C453,Cooispi!$A$2:$D$112,4,FALSE)</f>
        <v>Milanesa taquera</v>
      </c>
      <c r="H453">
        <f t="shared" si="14"/>
        <v>43</v>
      </c>
      <c r="I453" t="str">
        <f t="shared" si="15"/>
        <v>oct</v>
      </c>
    </row>
    <row r="454" spans="1:9" x14ac:dyDescent="0.25">
      <c r="A454" s="1">
        <v>45950</v>
      </c>
      <c r="B454" t="s">
        <v>0</v>
      </c>
      <c r="C454">
        <v>13059066</v>
      </c>
      <c r="D454" t="s">
        <v>9</v>
      </c>
      <c r="E454" t="s">
        <v>10</v>
      </c>
      <c r="F454" s="2">
        <v>-163.4</v>
      </c>
      <c r="G454" t="str">
        <f>VLOOKUP(C454,Cooispi!$A$2:$D$112,4,FALSE)</f>
        <v>MP Arrachera</v>
      </c>
      <c r="H454">
        <f t="shared" si="14"/>
        <v>43</v>
      </c>
      <c r="I454" t="str">
        <f t="shared" si="15"/>
        <v>oct</v>
      </c>
    </row>
    <row r="455" spans="1:9" x14ac:dyDescent="0.25">
      <c r="A455" s="1">
        <v>45950</v>
      </c>
      <c r="B455" t="s">
        <v>3</v>
      </c>
      <c r="C455">
        <v>13059066</v>
      </c>
      <c r="D455" t="s">
        <v>34</v>
      </c>
      <c r="E455" t="s">
        <v>35</v>
      </c>
      <c r="F455" s="2">
        <v>-173.5</v>
      </c>
      <c r="G455" t="str">
        <f>VLOOKUP(C455,Cooispi!$A$2:$D$112,4,FALSE)</f>
        <v>MP Arrachera</v>
      </c>
      <c r="H455">
        <f t="shared" si="14"/>
        <v>43</v>
      </c>
      <c r="I455" t="str">
        <f t="shared" si="15"/>
        <v>oct</v>
      </c>
    </row>
    <row r="456" spans="1:9" x14ac:dyDescent="0.25">
      <c r="A456" s="1">
        <v>45950</v>
      </c>
      <c r="B456" t="s">
        <v>6</v>
      </c>
      <c r="C456">
        <v>13059066</v>
      </c>
      <c r="D456" t="s">
        <v>36</v>
      </c>
      <c r="E456" t="s">
        <v>37</v>
      </c>
      <c r="F456" s="2">
        <v>183.5</v>
      </c>
      <c r="G456" t="str">
        <f>VLOOKUP(C456,Cooispi!$A$2:$D$112,4,FALSE)</f>
        <v>MP Arrachera</v>
      </c>
      <c r="H456">
        <f t="shared" si="14"/>
        <v>43</v>
      </c>
      <c r="I456" t="str">
        <f t="shared" si="15"/>
        <v>oct</v>
      </c>
    </row>
    <row r="457" spans="1:9" x14ac:dyDescent="0.25">
      <c r="A457" s="1">
        <v>45950</v>
      </c>
      <c r="B457" t="s">
        <v>6</v>
      </c>
      <c r="C457">
        <v>13059066</v>
      </c>
      <c r="D457" t="s">
        <v>36</v>
      </c>
      <c r="E457" t="s">
        <v>37</v>
      </c>
      <c r="F457" s="2">
        <v>153.4</v>
      </c>
      <c r="G457" t="str">
        <f>VLOOKUP(C457,Cooispi!$A$2:$D$112,4,FALSE)</f>
        <v>MP Arrachera</v>
      </c>
      <c r="H457">
        <f t="shared" si="14"/>
        <v>43</v>
      </c>
      <c r="I457" t="str">
        <f t="shared" si="15"/>
        <v>oct</v>
      </c>
    </row>
    <row r="458" spans="1:9" x14ac:dyDescent="0.25">
      <c r="A458" s="1">
        <v>45950</v>
      </c>
      <c r="B458" t="s">
        <v>6</v>
      </c>
      <c r="C458">
        <v>13059066</v>
      </c>
      <c r="D458" t="s">
        <v>36</v>
      </c>
      <c r="E458" t="s">
        <v>37</v>
      </c>
      <c r="F458" s="2">
        <v>13.9</v>
      </c>
      <c r="G458" t="str">
        <f>VLOOKUP(C458,Cooispi!$A$2:$D$112,4,FALSE)</f>
        <v>MP Arrachera</v>
      </c>
      <c r="H458">
        <f t="shared" si="14"/>
        <v>43</v>
      </c>
      <c r="I458" t="str">
        <f t="shared" si="15"/>
        <v>oct</v>
      </c>
    </row>
    <row r="459" spans="1:9" x14ac:dyDescent="0.25">
      <c r="A459" s="1">
        <v>45950</v>
      </c>
      <c r="B459" t="s">
        <v>6</v>
      </c>
      <c r="C459">
        <v>13059812</v>
      </c>
      <c r="D459" t="s">
        <v>31</v>
      </c>
      <c r="E459" t="s">
        <v>27</v>
      </c>
      <c r="F459" s="2">
        <v>2849.6</v>
      </c>
      <c r="G459" t="str">
        <f>VLOOKUP(C459,Cooispi!$A$2:$D$112,4,FALSE)</f>
        <v>Milanesa taquera</v>
      </c>
      <c r="H459">
        <f t="shared" si="14"/>
        <v>43</v>
      </c>
      <c r="I459" t="str">
        <f t="shared" si="15"/>
        <v>oct</v>
      </c>
    </row>
    <row r="460" spans="1:9" x14ac:dyDescent="0.25">
      <c r="A460" s="1">
        <v>45950</v>
      </c>
      <c r="B460" t="s">
        <v>6</v>
      </c>
      <c r="C460">
        <v>13059812</v>
      </c>
      <c r="D460" t="s">
        <v>31</v>
      </c>
      <c r="E460" t="s">
        <v>27</v>
      </c>
      <c r="F460" s="2">
        <v>132.4</v>
      </c>
      <c r="G460" t="str">
        <f>VLOOKUP(C460,Cooispi!$A$2:$D$112,4,FALSE)</f>
        <v>Milanesa taquera</v>
      </c>
      <c r="H460">
        <f t="shared" si="14"/>
        <v>43</v>
      </c>
      <c r="I460" t="str">
        <f t="shared" si="15"/>
        <v>oct</v>
      </c>
    </row>
    <row r="461" spans="1:9" x14ac:dyDescent="0.25">
      <c r="A461" s="1">
        <v>45950</v>
      </c>
      <c r="B461" t="s">
        <v>3</v>
      </c>
      <c r="C461">
        <v>13059812</v>
      </c>
      <c r="D461" t="s">
        <v>28</v>
      </c>
      <c r="E461" t="s">
        <v>29</v>
      </c>
      <c r="F461" s="2">
        <v>-2849.6</v>
      </c>
      <c r="G461" t="str">
        <f>VLOOKUP(C461,Cooispi!$A$2:$D$112,4,FALSE)</f>
        <v>Milanesa taquera</v>
      </c>
      <c r="H461">
        <f t="shared" si="14"/>
        <v>43</v>
      </c>
      <c r="I461" t="str">
        <f t="shared" si="15"/>
        <v>oct</v>
      </c>
    </row>
    <row r="462" spans="1:9" x14ac:dyDescent="0.25">
      <c r="A462" s="1">
        <v>45951</v>
      </c>
      <c r="B462" t="s">
        <v>3</v>
      </c>
      <c r="C462">
        <v>13060136</v>
      </c>
      <c r="D462" t="s">
        <v>4</v>
      </c>
      <c r="E462" t="s">
        <v>5</v>
      </c>
      <c r="F462" s="2">
        <v>-1689.6</v>
      </c>
      <c r="G462" t="str">
        <f>VLOOKUP(C462,Cooispi!$A$2:$D$112,4,FALSE)</f>
        <v>Espaldilla Rejalada</v>
      </c>
      <c r="H462">
        <f t="shared" si="14"/>
        <v>43</v>
      </c>
      <c r="I462" t="str">
        <f t="shared" si="15"/>
        <v>oct</v>
      </c>
    </row>
    <row r="463" spans="1:9" x14ac:dyDescent="0.25">
      <c r="A463" s="1">
        <v>45951</v>
      </c>
      <c r="B463" t="s">
        <v>6</v>
      </c>
      <c r="C463">
        <v>13060136</v>
      </c>
      <c r="D463" t="s">
        <v>7</v>
      </c>
      <c r="E463" t="s">
        <v>8</v>
      </c>
      <c r="F463" s="2">
        <v>2119.1</v>
      </c>
      <c r="G463" t="str">
        <f>VLOOKUP(C463,Cooispi!$A$2:$D$112,4,FALSE)</f>
        <v>Espaldilla Rejalada</v>
      </c>
      <c r="H463">
        <f t="shared" si="14"/>
        <v>43</v>
      </c>
      <c r="I463" t="str">
        <f t="shared" si="15"/>
        <v>oct</v>
      </c>
    </row>
    <row r="464" spans="1:9" x14ac:dyDescent="0.25">
      <c r="A464" s="1">
        <v>45951</v>
      </c>
      <c r="B464" t="s">
        <v>6</v>
      </c>
      <c r="C464">
        <v>13060136</v>
      </c>
      <c r="D464" t="s">
        <v>7</v>
      </c>
      <c r="E464" t="s">
        <v>8</v>
      </c>
      <c r="F464" s="2">
        <v>4.9000000000000004</v>
      </c>
      <c r="G464" t="str">
        <f>VLOOKUP(C464,Cooispi!$A$2:$D$112,4,FALSE)</f>
        <v>Espaldilla Rejalada</v>
      </c>
      <c r="H464">
        <f t="shared" si="14"/>
        <v>43</v>
      </c>
      <c r="I464" t="str">
        <f t="shared" si="15"/>
        <v>oct</v>
      </c>
    </row>
    <row r="465" spans="1:9" x14ac:dyDescent="0.25">
      <c r="A465" s="1">
        <v>45951</v>
      </c>
      <c r="B465" t="s">
        <v>0</v>
      </c>
      <c r="C465">
        <v>13060136</v>
      </c>
      <c r="D465" t="s">
        <v>9</v>
      </c>
      <c r="E465" t="s">
        <v>10</v>
      </c>
      <c r="F465" s="2">
        <v>-135.4</v>
      </c>
      <c r="G465" t="str">
        <f>VLOOKUP(C465,Cooispi!$A$2:$D$112,4,FALSE)</f>
        <v>Espaldilla Rejalada</v>
      </c>
      <c r="H465">
        <f t="shared" si="14"/>
        <v>43</v>
      </c>
      <c r="I465" t="str">
        <f t="shared" si="15"/>
        <v>oct</v>
      </c>
    </row>
    <row r="466" spans="1:9" x14ac:dyDescent="0.25">
      <c r="A466" s="1">
        <v>45951</v>
      </c>
      <c r="B466" t="s">
        <v>0</v>
      </c>
      <c r="C466">
        <v>13060136</v>
      </c>
      <c r="D466" t="s">
        <v>11</v>
      </c>
      <c r="E466" t="s">
        <v>12</v>
      </c>
      <c r="F466" s="2">
        <v>-309.3</v>
      </c>
      <c r="G466" t="str">
        <f>VLOOKUP(C466,Cooispi!$A$2:$D$112,4,FALSE)</f>
        <v>Espaldilla Rejalada</v>
      </c>
      <c r="H466">
        <f t="shared" si="14"/>
        <v>43</v>
      </c>
      <c r="I466" t="str">
        <f t="shared" si="15"/>
        <v>oct</v>
      </c>
    </row>
    <row r="467" spans="1:9" x14ac:dyDescent="0.25">
      <c r="A467" s="1">
        <v>45951</v>
      </c>
      <c r="B467" t="s">
        <v>3</v>
      </c>
      <c r="C467">
        <v>13060137</v>
      </c>
      <c r="D467" t="s">
        <v>13</v>
      </c>
      <c r="E467" t="s">
        <v>14</v>
      </c>
      <c r="F467" s="2">
        <v>-1739.7</v>
      </c>
      <c r="G467" t="str">
        <f>VLOOKUP(C467,Cooispi!$A$2:$D$112,4,FALSE)</f>
        <v>Cabeza de Lomo Rejalada</v>
      </c>
      <c r="H467">
        <f t="shared" si="14"/>
        <v>43</v>
      </c>
      <c r="I467" t="str">
        <f t="shared" si="15"/>
        <v>oct</v>
      </c>
    </row>
    <row r="468" spans="1:9" x14ac:dyDescent="0.25">
      <c r="A468" s="1">
        <v>45951</v>
      </c>
      <c r="B468" t="s">
        <v>6</v>
      </c>
      <c r="C468">
        <v>13060137</v>
      </c>
      <c r="D468" t="s">
        <v>15</v>
      </c>
      <c r="E468" t="s">
        <v>16</v>
      </c>
      <c r="F468" s="2">
        <v>1739.7</v>
      </c>
      <c r="G468" t="str">
        <f>VLOOKUP(C468,Cooispi!$A$2:$D$112,4,FALSE)</f>
        <v>Cabeza de Lomo Rejalada</v>
      </c>
      <c r="H468">
        <f t="shared" si="14"/>
        <v>43</v>
      </c>
      <c r="I468" t="str">
        <f t="shared" si="15"/>
        <v>oct</v>
      </c>
    </row>
    <row r="469" spans="1:9" x14ac:dyDescent="0.25">
      <c r="A469" s="1">
        <v>45951</v>
      </c>
      <c r="B469" t="s">
        <v>6</v>
      </c>
      <c r="C469">
        <v>13060137</v>
      </c>
      <c r="D469" t="s">
        <v>15</v>
      </c>
      <c r="E469" t="s">
        <v>16</v>
      </c>
      <c r="F469" s="2">
        <v>11.3</v>
      </c>
      <c r="G469" t="str">
        <f>VLOOKUP(C469,Cooispi!$A$2:$D$112,4,FALSE)</f>
        <v>Cabeza de Lomo Rejalada</v>
      </c>
      <c r="H469">
        <f t="shared" si="14"/>
        <v>43</v>
      </c>
      <c r="I469" t="str">
        <f t="shared" si="15"/>
        <v>oct</v>
      </c>
    </row>
    <row r="470" spans="1:9" x14ac:dyDescent="0.25">
      <c r="A470" s="1">
        <v>45951</v>
      </c>
      <c r="B470" t="s">
        <v>0</v>
      </c>
      <c r="C470">
        <v>13060144</v>
      </c>
      <c r="D470" t="s">
        <v>1</v>
      </c>
      <c r="E470" t="s">
        <v>2</v>
      </c>
      <c r="F470" s="2">
        <v>-28.1</v>
      </c>
      <c r="G470" t="str">
        <f>VLOOKUP(C470,Cooispi!$A$2:$D$112,4,FALSE)</f>
        <v>Milanesa</v>
      </c>
      <c r="H470">
        <f t="shared" si="14"/>
        <v>43</v>
      </c>
      <c r="I470" t="str">
        <f t="shared" si="15"/>
        <v>oct</v>
      </c>
    </row>
    <row r="471" spans="1:9" x14ac:dyDescent="0.25">
      <c r="A471" s="1">
        <v>45951</v>
      </c>
      <c r="B471" t="s">
        <v>0</v>
      </c>
      <c r="C471">
        <v>13060144</v>
      </c>
      <c r="D471" t="s">
        <v>17</v>
      </c>
      <c r="E471" t="s">
        <v>18</v>
      </c>
      <c r="F471" s="2">
        <v>-62.4</v>
      </c>
      <c r="G471" t="str">
        <f>VLOOKUP(C471,Cooispi!$A$2:$D$112,4,FALSE)</f>
        <v>Milanesa</v>
      </c>
      <c r="H471">
        <f t="shared" si="14"/>
        <v>43</v>
      </c>
      <c r="I471" t="str">
        <f t="shared" si="15"/>
        <v>oct</v>
      </c>
    </row>
    <row r="472" spans="1:9" x14ac:dyDescent="0.25">
      <c r="A472" s="1">
        <v>45951</v>
      </c>
      <c r="B472" t="s">
        <v>3</v>
      </c>
      <c r="C472">
        <v>13060144</v>
      </c>
      <c r="D472" t="s">
        <v>19</v>
      </c>
      <c r="E472" t="s">
        <v>20</v>
      </c>
      <c r="F472" s="2">
        <v>-5090.2</v>
      </c>
      <c r="G472" t="str">
        <f>VLOOKUP(C472,Cooispi!$A$2:$D$112,4,FALSE)</f>
        <v>Milanesa</v>
      </c>
      <c r="H472">
        <f t="shared" si="14"/>
        <v>43</v>
      </c>
      <c r="I472" t="str">
        <f t="shared" si="15"/>
        <v>oct</v>
      </c>
    </row>
    <row r="473" spans="1:9" x14ac:dyDescent="0.25">
      <c r="A473" s="1">
        <v>45951</v>
      </c>
      <c r="B473" t="s">
        <v>6</v>
      </c>
      <c r="C473">
        <v>13060144</v>
      </c>
      <c r="D473" t="s">
        <v>21</v>
      </c>
      <c r="E473" t="s">
        <v>22</v>
      </c>
      <c r="F473" s="2">
        <v>6081.8</v>
      </c>
      <c r="G473" t="str">
        <f>VLOOKUP(C473,Cooispi!$A$2:$D$112,4,FALSE)</f>
        <v>Milanesa</v>
      </c>
      <c r="H473">
        <f t="shared" si="14"/>
        <v>43</v>
      </c>
      <c r="I473" t="str">
        <f t="shared" si="15"/>
        <v>oct</v>
      </c>
    </row>
    <row r="474" spans="1:9" x14ac:dyDescent="0.25">
      <c r="A474" s="1">
        <v>45951</v>
      </c>
      <c r="B474" t="s">
        <v>6</v>
      </c>
      <c r="C474">
        <v>13060144</v>
      </c>
      <c r="D474" t="s">
        <v>21</v>
      </c>
      <c r="E474" t="s">
        <v>22</v>
      </c>
      <c r="F474" s="2">
        <v>26.2</v>
      </c>
      <c r="G474" t="str">
        <f>VLOOKUP(C474,Cooispi!$A$2:$D$112,4,FALSE)</f>
        <v>Milanesa</v>
      </c>
      <c r="H474">
        <f t="shared" si="14"/>
        <v>43</v>
      </c>
      <c r="I474" t="str">
        <f t="shared" si="15"/>
        <v>oct</v>
      </c>
    </row>
    <row r="475" spans="1:9" x14ac:dyDescent="0.25">
      <c r="A475" s="1">
        <v>45951</v>
      </c>
      <c r="B475" t="s">
        <v>0</v>
      </c>
      <c r="C475">
        <v>13060144</v>
      </c>
      <c r="D475" t="s">
        <v>9</v>
      </c>
      <c r="E475" t="s">
        <v>10</v>
      </c>
      <c r="F475" s="2">
        <v>-187.1</v>
      </c>
      <c r="G475" t="str">
        <f>VLOOKUP(C475,Cooispi!$A$2:$D$112,4,FALSE)</f>
        <v>Milanesa</v>
      </c>
      <c r="H475">
        <f t="shared" si="14"/>
        <v>43</v>
      </c>
      <c r="I475" t="str">
        <f t="shared" si="15"/>
        <v>oct</v>
      </c>
    </row>
    <row r="476" spans="1:9" x14ac:dyDescent="0.25">
      <c r="A476" s="1">
        <v>45951</v>
      </c>
      <c r="B476" t="s">
        <v>0</v>
      </c>
      <c r="C476">
        <v>13060144</v>
      </c>
      <c r="D476" t="s">
        <v>11</v>
      </c>
      <c r="E476" t="s">
        <v>12</v>
      </c>
      <c r="F476" s="2">
        <v>-305.5</v>
      </c>
      <c r="G476" t="str">
        <f>VLOOKUP(C476,Cooispi!$A$2:$D$112,4,FALSE)</f>
        <v>Milanesa</v>
      </c>
      <c r="H476">
        <f t="shared" si="14"/>
        <v>43</v>
      </c>
      <c r="I476" t="str">
        <f t="shared" si="15"/>
        <v>oct</v>
      </c>
    </row>
    <row r="477" spans="1:9" x14ac:dyDescent="0.25">
      <c r="A477" s="1">
        <v>45951</v>
      </c>
      <c r="B477" t="s">
        <v>0</v>
      </c>
      <c r="C477">
        <v>13060144</v>
      </c>
      <c r="D477" t="s">
        <v>24</v>
      </c>
      <c r="E477" t="s">
        <v>25</v>
      </c>
      <c r="F477" s="2">
        <v>-434.8</v>
      </c>
      <c r="G477" t="str">
        <f>VLOOKUP(C477,Cooispi!$A$2:$D$112,4,FALSE)</f>
        <v>Milanesa</v>
      </c>
      <c r="H477">
        <f t="shared" si="14"/>
        <v>43</v>
      </c>
      <c r="I477" t="str">
        <f t="shared" si="15"/>
        <v>oct</v>
      </c>
    </row>
    <row r="478" spans="1:9" x14ac:dyDescent="0.25">
      <c r="A478" s="1">
        <v>45951</v>
      </c>
      <c r="B478" t="s">
        <v>6</v>
      </c>
      <c r="C478">
        <v>13060195</v>
      </c>
      <c r="D478" t="s">
        <v>31</v>
      </c>
      <c r="E478" t="s">
        <v>27</v>
      </c>
      <c r="F478" s="3">
        <v>3631</v>
      </c>
      <c r="G478" t="str">
        <f>VLOOKUP(C478,Cooispi!$A$2:$D$112,4,FALSE)</f>
        <v>Milanesa taquera</v>
      </c>
      <c r="H478">
        <f t="shared" si="14"/>
        <v>43</v>
      </c>
      <c r="I478" t="str">
        <f t="shared" si="15"/>
        <v>oct</v>
      </c>
    </row>
    <row r="479" spans="1:9" x14ac:dyDescent="0.25">
      <c r="A479" s="1">
        <v>45951</v>
      </c>
      <c r="B479" t="s">
        <v>6</v>
      </c>
      <c r="C479">
        <v>13060195</v>
      </c>
      <c r="D479" t="s">
        <v>31</v>
      </c>
      <c r="E479" t="s">
        <v>27</v>
      </c>
      <c r="F479" s="3">
        <v>35</v>
      </c>
      <c r="G479" t="str">
        <f>VLOOKUP(C479,Cooispi!$A$2:$D$112,4,FALSE)</f>
        <v>Milanesa taquera</v>
      </c>
      <c r="H479">
        <f t="shared" si="14"/>
        <v>43</v>
      </c>
      <c r="I479" t="str">
        <f t="shared" si="15"/>
        <v>oct</v>
      </c>
    </row>
    <row r="480" spans="1:9" x14ac:dyDescent="0.25">
      <c r="A480" s="1">
        <v>45951</v>
      </c>
      <c r="B480" t="s">
        <v>3</v>
      </c>
      <c r="C480">
        <v>13060195</v>
      </c>
      <c r="D480" t="s">
        <v>28</v>
      </c>
      <c r="E480" t="s">
        <v>29</v>
      </c>
      <c r="F480" s="2">
        <v>-3443.2</v>
      </c>
      <c r="G480" t="str">
        <f>VLOOKUP(C480,Cooispi!$A$2:$D$112,4,FALSE)</f>
        <v>Milanesa taquera</v>
      </c>
      <c r="H480">
        <f t="shared" si="14"/>
        <v>43</v>
      </c>
      <c r="I480" t="str">
        <f t="shared" si="15"/>
        <v>oct</v>
      </c>
    </row>
    <row r="481" spans="1:9" x14ac:dyDescent="0.25">
      <c r="A481" s="1">
        <v>45951</v>
      </c>
      <c r="B481" t="s">
        <v>0</v>
      </c>
      <c r="C481">
        <v>13060195</v>
      </c>
      <c r="D481" t="s">
        <v>11</v>
      </c>
      <c r="E481" t="s">
        <v>12</v>
      </c>
      <c r="F481" s="2">
        <v>-187.8</v>
      </c>
      <c r="G481" t="str">
        <f>VLOOKUP(C481,Cooispi!$A$2:$D$112,4,FALSE)</f>
        <v>Milanesa taquera</v>
      </c>
      <c r="H481">
        <f t="shared" si="14"/>
        <v>43</v>
      </c>
      <c r="I481" t="str">
        <f t="shared" si="15"/>
        <v>oct</v>
      </c>
    </row>
    <row r="482" spans="1:9" x14ac:dyDescent="0.25">
      <c r="A482" s="1">
        <v>45951</v>
      </c>
      <c r="B482" t="s">
        <v>0</v>
      </c>
      <c r="C482">
        <v>13060199</v>
      </c>
      <c r="D482" t="s">
        <v>9</v>
      </c>
      <c r="E482" t="s">
        <v>10</v>
      </c>
      <c r="F482" s="2">
        <v>-102.8</v>
      </c>
      <c r="G482" t="str">
        <f>VLOOKUP(C482,Cooispi!$A$2:$D$112,4,FALSE)</f>
        <v>MP Arrachera</v>
      </c>
      <c r="H482">
        <f t="shared" si="14"/>
        <v>43</v>
      </c>
      <c r="I482" t="str">
        <f t="shared" si="15"/>
        <v>oct</v>
      </c>
    </row>
    <row r="483" spans="1:9" x14ac:dyDescent="0.25">
      <c r="A483" s="1">
        <v>45951</v>
      </c>
      <c r="B483" t="s">
        <v>6</v>
      </c>
      <c r="C483">
        <v>13060199</v>
      </c>
      <c r="D483" t="s">
        <v>32</v>
      </c>
      <c r="E483" t="s">
        <v>33</v>
      </c>
      <c r="F483" s="2">
        <v>481.1</v>
      </c>
      <c r="G483" t="str">
        <f>VLOOKUP(C483,Cooispi!$A$2:$D$112,4,FALSE)</f>
        <v>MP Arrachera</v>
      </c>
      <c r="H483">
        <f t="shared" si="14"/>
        <v>43</v>
      </c>
      <c r="I483" t="str">
        <f t="shared" si="15"/>
        <v>oct</v>
      </c>
    </row>
    <row r="484" spans="1:9" x14ac:dyDescent="0.25">
      <c r="A484" s="1">
        <v>45951</v>
      </c>
      <c r="B484" t="s">
        <v>6</v>
      </c>
      <c r="C484">
        <v>13060199</v>
      </c>
      <c r="D484" t="s">
        <v>32</v>
      </c>
      <c r="E484" t="s">
        <v>33</v>
      </c>
      <c r="F484" s="2">
        <v>5.7</v>
      </c>
      <c r="G484" t="str">
        <f>VLOOKUP(C484,Cooispi!$A$2:$D$112,4,FALSE)</f>
        <v>MP Arrachera</v>
      </c>
      <c r="H484">
        <f t="shared" si="14"/>
        <v>43</v>
      </c>
      <c r="I484" t="str">
        <f t="shared" si="15"/>
        <v>oct</v>
      </c>
    </row>
    <row r="485" spans="1:9" x14ac:dyDescent="0.25">
      <c r="A485" s="1">
        <v>45951</v>
      </c>
      <c r="B485" t="s">
        <v>3</v>
      </c>
      <c r="C485">
        <v>13060199</v>
      </c>
      <c r="D485" t="s">
        <v>34</v>
      </c>
      <c r="E485" t="s">
        <v>35</v>
      </c>
      <c r="F485" s="2">
        <v>-378.3</v>
      </c>
      <c r="G485" t="str">
        <f>VLOOKUP(C485,Cooispi!$A$2:$D$112,4,FALSE)</f>
        <v>MP Arrachera</v>
      </c>
      <c r="H485">
        <f t="shared" si="14"/>
        <v>43</v>
      </c>
      <c r="I485" t="str">
        <f t="shared" si="15"/>
        <v>oct</v>
      </c>
    </row>
    <row r="486" spans="1:9" x14ac:dyDescent="0.25">
      <c r="A486" s="1">
        <v>45951</v>
      </c>
      <c r="B486" t="s">
        <v>0</v>
      </c>
      <c r="C486">
        <v>13060512</v>
      </c>
      <c r="D486" t="s">
        <v>9</v>
      </c>
      <c r="E486" t="s">
        <v>10</v>
      </c>
      <c r="F486" s="2">
        <v>-101.8</v>
      </c>
      <c r="G486" t="str">
        <f>VLOOKUP(C486,Cooispi!$A$2:$D$112,4,FALSE)</f>
        <v>MP Arrachera</v>
      </c>
      <c r="H486">
        <f t="shared" si="14"/>
        <v>43</v>
      </c>
      <c r="I486" t="str">
        <f t="shared" si="15"/>
        <v>oct</v>
      </c>
    </row>
    <row r="487" spans="1:9" x14ac:dyDescent="0.25">
      <c r="A487" s="1">
        <v>45951</v>
      </c>
      <c r="B487" t="s">
        <v>3</v>
      </c>
      <c r="C487">
        <v>13060512</v>
      </c>
      <c r="D487" t="s">
        <v>34</v>
      </c>
      <c r="E487" t="s">
        <v>35</v>
      </c>
      <c r="F487" s="2">
        <v>-93.8</v>
      </c>
      <c r="G487" t="str">
        <f>VLOOKUP(C487,Cooispi!$A$2:$D$112,4,FALSE)</f>
        <v>MP Arrachera</v>
      </c>
      <c r="H487">
        <f t="shared" si="14"/>
        <v>43</v>
      </c>
      <c r="I487" t="str">
        <f t="shared" si="15"/>
        <v>oct</v>
      </c>
    </row>
    <row r="488" spans="1:9" x14ac:dyDescent="0.25">
      <c r="A488" s="1">
        <v>45951</v>
      </c>
      <c r="B488" t="s">
        <v>6</v>
      </c>
      <c r="C488">
        <v>13060512</v>
      </c>
      <c r="D488" t="s">
        <v>36</v>
      </c>
      <c r="E488" t="s">
        <v>37</v>
      </c>
      <c r="F488" s="2">
        <v>173.5</v>
      </c>
      <c r="G488" t="str">
        <f>VLOOKUP(C488,Cooispi!$A$2:$D$112,4,FALSE)</f>
        <v>MP Arrachera</v>
      </c>
      <c r="H488">
        <f t="shared" si="14"/>
        <v>43</v>
      </c>
      <c r="I488" t="str">
        <f t="shared" si="15"/>
        <v>oct</v>
      </c>
    </row>
    <row r="489" spans="1:9" x14ac:dyDescent="0.25">
      <c r="A489" s="1">
        <v>45951</v>
      </c>
      <c r="B489" t="s">
        <v>6</v>
      </c>
      <c r="C489">
        <v>13060512</v>
      </c>
      <c r="D489" t="s">
        <v>36</v>
      </c>
      <c r="E489" t="s">
        <v>37</v>
      </c>
      <c r="F489" s="2">
        <v>18.5</v>
      </c>
      <c r="G489" t="str">
        <f>VLOOKUP(C489,Cooispi!$A$2:$D$112,4,FALSE)</f>
        <v>MP Arrachera</v>
      </c>
      <c r="H489">
        <f t="shared" si="14"/>
        <v>43</v>
      </c>
      <c r="I489" t="str">
        <f t="shared" si="15"/>
        <v>oct</v>
      </c>
    </row>
  </sheetData>
  <phoneticPr fontId="0" type="noConversion"/>
  <pageMargins left="0.75" right="0.75" top="1" bottom="1" header="0.5" footer="0.5"/>
  <headerFooter alignWithMargins="0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AE412-AB61-45FD-8174-393EF2BDF1D1}">
  <dimension ref="A1:D112"/>
  <sheetViews>
    <sheetView topLeftCell="A90" workbookViewId="0">
      <selection sqref="A1:D112"/>
    </sheetView>
  </sheetViews>
  <sheetFormatPr baseColWidth="10" defaultRowHeight="12.5" x14ac:dyDescent="0.25"/>
  <cols>
    <col min="2" max="2" width="9.36328125" bestFit="1" customWidth="1"/>
    <col min="3" max="3" width="30.453125" bestFit="1" customWidth="1"/>
  </cols>
  <sheetData>
    <row r="1" spans="1:4" x14ac:dyDescent="0.25">
      <c r="A1" s="14" t="s">
        <v>40</v>
      </c>
      <c r="B1" s="14" t="s">
        <v>51</v>
      </c>
      <c r="C1" s="14" t="s">
        <v>44</v>
      </c>
      <c r="D1" s="14" t="s">
        <v>52</v>
      </c>
    </row>
    <row r="2" spans="1:4" x14ac:dyDescent="0.25">
      <c r="A2">
        <v>13047437</v>
      </c>
      <c r="B2" t="s">
        <v>34</v>
      </c>
      <c r="C2" t="s">
        <v>35</v>
      </c>
      <c r="D2" t="str">
        <f>VLOOKUP(B2,RebanadosBd!$A$2:$C$6,3,FALSE)</f>
        <v>MP Arrachera</v>
      </c>
    </row>
    <row r="3" spans="1:4" x14ac:dyDescent="0.25">
      <c r="A3">
        <v>13047773</v>
      </c>
      <c r="B3" t="s">
        <v>34</v>
      </c>
      <c r="C3" t="s">
        <v>35</v>
      </c>
      <c r="D3" t="str">
        <f>VLOOKUP(B3,RebanadosBd!$A$2:$C$6,3,FALSE)</f>
        <v>MP Arrachera</v>
      </c>
    </row>
    <row r="4" spans="1:4" x14ac:dyDescent="0.25">
      <c r="A4">
        <v>13048123</v>
      </c>
      <c r="B4" t="s">
        <v>34</v>
      </c>
      <c r="C4" t="s">
        <v>35</v>
      </c>
      <c r="D4" t="str">
        <f>VLOOKUP(B4,RebanadosBd!$A$2:$C$6,3,FALSE)</f>
        <v>MP Arrachera</v>
      </c>
    </row>
    <row r="5" spans="1:4" x14ac:dyDescent="0.25">
      <c r="A5">
        <v>13048219</v>
      </c>
      <c r="B5" t="s">
        <v>34</v>
      </c>
      <c r="C5" t="s">
        <v>35</v>
      </c>
      <c r="D5" t="str">
        <f>VLOOKUP(B5,RebanadosBd!$A$2:$C$6,3,FALSE)</f>
        <v>MP Arrachera</v>
      </c>
    </row>
    <row r="6" spans="1:4" x14ac:dyDescent="0.25">
      <c r="A6">
        <v>13048522</v>
      </c>
      <c r="B6" t="s">
        <v>34</v>
      </c>
      <c r="C6" t="s">
        <v>35</v>
      </c>
      <c r="D6" t="str">
        <f>VLOOKUP(B6,RebanadosBd!$A$2:$C$6,3,FALSE)</f>
        <v>MP Arrachera</v>
      </c>
    </row>
    <row r="7" spans="1:4" x14ac:dyDescent="0.25">
      <c r="A7">
        <v>13048962</v>
      </c>
      <c r="B7" t="s">
        <v>34</v>
      </c>
      <c r="C7" t="s">
        <v>35</v>
      </c>
      <c r="D7" t="str">
        <f>VLOOKUP(B7,RebanadosBd!$A$2:$C$6,3,FALSE)</f>
        <v>MP Arrachera</v>
      </c>
    </row>
    <row r="8" spans="1:4" x14ac:dyDescent="0.25">
      <c r="A8">
        <v>13049569</v>
      </c>
      <c r="B8" t="s">
        <v>34</v>
      </c>
      <c r="C8" t="s">
        <v>35</v>
      </c>
      <c r="D8" t="str">
        <f>VLOOKUP(B8,RebanadosBd!$A$2:$C$6,3,FALSE)</f>
        <v>MP Arrachera</v>
      </c>
    </row>
    <row r="9" spans="1:4" x14ac:dyDescent="0.25">
      <c r="A9">
        <v>13049960</v>
      </c>
      <c r="B9" t="s">
        <v>34</v>
      </c>
      <c r="C9" t="s">
        <v>35</v>
      </c>
      <c r="D9" t="str">
        <f>VLOOKUP(B9,RebanadosBd!$A$2:$C$6,3,FALSE)</f>
        <v>MP Arrachera</v>
      </c>
    </row>
    <row r="10" spans="1:4" x14ac:dyDescent="0.25">
      <c r="A10">
        <v>13050067</v>
      </c>
      <c r="B10" t="s">
        <v>34</v>
      </c>
      <c r="C10" t="s">
        <v>35</v>
      </c>
      <c r="D10" t="str">
        <f>VLOOKUP(B10,RebanadosBd!$A$2:$C$6,3,FALSE)</f>
        <v>MP Arrachera</v>
      </c>
    </row>
    <row r="11" spans="1:4" x14ac:dyDescent="0.25">
      <c r="A11">
        <v>13050909</v>
      </c>
      <c r="B11" t="s">
        <v>34</v>
      </c>
      <c r="C11" t="s">
        <v>35</v>
      </c>
      <c r="D11" t="str">
        <f>VLOOKUP(B11,RebanadosBd!$A$2:$C$6,3,FALSE)</f>
        <v>MP Arrachera</v>
      </c>
    </row>
    <row r="12" spans="1:4" x14ac:dyDescent="0.25">
      <c r="A12">
        <v>13051944</v>
      </c>
      <c r="B12" t="s">
        <v>34</v>
      </c>
      <c r="C12" t="s">
        <v>35</v>
      </c>
      <c r="D12" t="str">
        <f>VLOOKUP(B12,RebanadosBd!$A$2:$C$6,3,FALSE)</f>
        <v>MP Arrachera</v>
      </c>
    </row>
    <row r="13" spans="1:4" x14ac:dyDescent="0.25">
      <c r="A13">
        <v>13052109</v>
      </c>
      <c r="B13" t="s">
        <v>34</v>
      </c>
      <c r="C13" t="s">
        <v>35</v>
      </c>
      <c r="D13" t="str">
        <f>VLOOKUP(B13,RebanadosBd!$A$2:$C$6,3,FALSE)</f>
        <v>MP Arrachera</v>
      </c>
    </row>
    <row r="14" spans="1:4" x14ac:dyDescent="0.25">
      <c r="A14">
        <v>13052901</v>
      </c>
      <c r="B14" t="s">
        <v>34</v>
      </c>
      <c r="C14" t="s">
        <v>35</v>
      </c>
      <c r="D14" t="str">
        <f>VLOOKUP(B14,RebanadosBd!$A$2:$C$6,3,FALSE)</f>
        <v>MP Arrachera</v>
      </c>
    </row>
    <row r="15" spans="1:4" x14ac:dyDescent="0.25">
      <c r="A15">
        <v>13053182</v>
      </c>
      <c r="B15" t="s">
        <v>34</v>
      </c>
      <c r="C15" t="s">
        <v>35</v>
      </c>
      <c r="D15" t="str">
        <f>VLOOKUP(B15,RebanadosBd!$A$2:$C$6,3,FALSE)</f>
        <v>MP Arrachera</v>
      </c>
    </row>
    <row r="16" spans="1:4" x14ac:dyDescent="0.25">
      <c r="A16">
        <v>13053682</v>
      </c>
      <c r="B16" t="s">
        <v>34</v>
      </c>
      <c r="C16" t="s">
        <v>35</v>
      </c>
      <c r="D16" t="str">
        <f>VLOOKUP(B16,RebanadosBd!$A$2:$C$6,3,FALSE)</f>
        <v>MP Arrachera</v>
      </c>
    </row>
    <row r="17" spans="1:4" x14ac:dyDescent="0.25">
      <c r="A17">
        <v>13054462</v>
      </c>
      <c r="B17" t="s">
        <v>34</v>
      </c>
      <c r="C17" t="s">
        <v>35</v>
      </c>
      <c r="D17" t="str">
        <f>VLOOKUP(B17,RebanadosBd!$A$2:$C$6,3,FALSE)</f>
        <v>MP Arrachera</v>
      </c>
    </row>
    <row r="18" spans="1:4" x14ac:dyDescent="0.25">
      <c r="A18">
        <v>13054762</v>
      </c>
      <c r="B18" t="s">
        <v>34</v>
      </c>
      <c r="C18" t="s">
        <v>35</v>
      </c>
      <c r="D18" t="str">
        <f>VLOOKUP(B18,RebanadosBd!$A$2:$C$6,3,FALSE)</f>
        <v>MP Arrachera</v>
      </c>
    </row>
    <row r="19" spans="1:4" x14ac:dyDescent="0.25">
      <c r="A19">
        <v>13055554</v>
      </c>
      <c r="B19" t="s">
        <v>34</v>
      </c>
      <c r="C19" t="s">
        <v>35</v>
      </c>
      <c r="D19" t="str">
        <f>VLOOKUP(B19,RebanadosBd!$A$2:$C$6,3,FALSE)</f>
        <v>MP Arrachera</v>
      </c>
    </row>
    <row r="20" spans="1:4" x14ac:dyDescent="0.25">
      <c r="A20">
        <v>13055868</v>
      </c>
      <c r="B20" t="s">
        <v>34</v>
      </c>
      <c r="C20" t="s">
        <v>35</v>
      </c>
      <c r="D20" t="str">
        <f>VLOOKUP(B20,RebanadosBd!$A$2:$C$6,3,FALSE)</f>
        <v>MP Arrachera</v>
      </c>
    </row>
    <row r="21" spans="1:4" x14ac:dyDescent="0.25">
      <c r="A21">
        <v>13056606</v>
      </c>
      <c r="B21" t="s">
        <v>34</v>
      </c>
      <c r="C21" t="s">
        <v>35</v>
      </c>
      <c r="D21" t="str">
        <f>VLOOKUP(B21,RebanadosBd!$A$2:$C$6,3,FALSE)</f>
        <v>MP Arrachera</v>
      </c>
    </row>
    <row r="22" spans="1:4" x14ac:dyDescent="0.25">
      <c r="A22">
        <v>13056881</v>
      </c>
      <c r="B22" t="s">
        <v>34</v>
      </c>
      <c r="C22" t="s">
        <v>35</v>
      </c>
      <c r="D22" t="str">
        <f>VLOOKUP(B22,RebanadosBd!$A$2:$C$6,3,FALSE)</f>
        <v>MP Arrachera</v>
      </c>
    </row>
    <row r="23" spans="1:4" x14ac:dyDescent="0.25">
      <c r="A23">
        <v>13057346</v>
      </c>
      <c r="B23" t="s">
        <v>34</v>
      </c>
      <c r="C23" t="s">
        <v>35</v>
      </c>
      <c r="D23" t="str">
        <f>VLOOKUP(B23,RebanadosBd!$A$2:$C$6,3,FALSE)</f>
        <v>MP Arrachera</v>
      </c>
    </row>
    <row r="24" spans="1:4" x14ac:dyDescent="0.25">
      <c r="A24">
        <v>13057389</v>
      </c>
      <c r="B24" t="s">
        <v>34</v>
      </c>
      <c r="C24" t="s">
        <v>35</v>
      </c>
      <c r="D24" t="str">
        <f>VLOOKUP(B24,RebanadosBd!$A$2:$C$6,3,FALSE)</f>
        <v>MP Arrachera</v>
      </c>
    </row>
    <row r="25" spans="1:4" x14ac:dyDescent="0.25">
      <c r="A25">
        <v>13058040</v>
      </c>
      <c r="B25" t="s">
        <v>34</v>
      </c>
      <c r="C25" t="s">
        <v>35</v>
      </c>
      <c r="D25" t="str">
        <f>VLOOKUP(B25,RebanadosBd!$A$2:$C$6,3,FALSE)</f>
        <v>MP Arrachera</v>
      </c>
    </row>
    <row r="26" spans="1:4" x14ac:dyDescent="0.25">
      <c r="A26">
        <v>13059066</v>
      </c>
      <c r="B26" t="s">
        <v>34</v>
      </c>
      <c r="C26" t="s">
        <v>35</v>
      </c>
      <c r="D26" t="str">
        <f>VLOOKUP(B26,RebanadosBd!$A$2:$C$6,3,FALSE)</f>
        <v>MP Arrachera</v>
      </c>
    </row>
    <row r="27" spans="1:4" x14ac:dyDescent="0.25">
      <c r="A27">
        <v>13060199</v>
      </c>
      <c r="B27" t="s">
        <v>34</v>
      </c>
      <c r="C27" t="s">
        <v>35</v>
      </c>
      <c r="D27" t="str">
        <f>VLOOKUP(B27,RebanadosBd!$A$2:$C$6,3,FALSE)</f>
        <v>MP Arrachera</v>
      </c>
    </row>
    <row r="28" spans="1:4" x14ac:dyDescent="0.25">
      <c r="A28">
        <v>13060512</v>
      </c>
      <c r="B28" t="s">
        <v>34</v>
      </c>
      <c r="C28" t="s">
        <v>35</v>
      </c>
      <c r="D28" t="str">
        <f>VLOOKUP(B28,RebanadosBd!$A$2:$C$6,3,FALSE)</f>
        <v>MP Arrachera</v>
      </c>
    </row>
    <row r="29" spans="1:4" x14ac:dyDescent="0.25">
      <c r="A29">
        <v>13047375</v>
      </c>
      <c r="B29" t="s">
        <v>13</v>
      </c>
      <c r="C29" t="s">
        <v>14</v>
      </c>
      <c r="D29" t="str">
        <f>VLOOKUP(B29,RebanadosBd!$A$2:$C$6,3,FALSE)</f>
        <v>Cabeza de Lomo Rejalada</v>
      </c>
    </row>
    <row r="30" spans="1:4" x14ac:dyDescent="0.25">
      <c r="A30">
        <v>13048148</v>
      </c>
      <c r="B30" t="s">
        <v>13</v>
      </c>
      <c r="C30" t="s">
        <v>14</v>
      </c>
      <c r="D30" t="str">
        <f>VLOOKUP(B30,RebanadosBd!$A$2:$C$6,3,FALSE)</f>
        <v>Cabeza de Lomo Rejalada</v>
      </c>
    </row>
    <row r="31" spans="1:4" x14ac:dyDescent="0.25">
      <c r="A31">
        <v>13048909</v>
      </c>
      <c r="B31" t="s">
        <v>13</v>
      </c>
      <c r="C31" t="s">
        <v>14</v>
      </c>
      <c r="D31" t="str">
        <f>VLOOKUP(B31,RebanadosBd!$A$2:$C$6,3,FALSE)</f>
        <v>Cabeza de Lomo Rejalada</v>
      </c>
    </row>
    <row r="32" spans="1:4" x14ac:dyDescent="0.25">
      <c r="A32">
        <v>13050805</v>
      </c>
      <c r="B32" t="s">
        <v>13</v>
      </c>
      <c r="C32" t="s">
        <v>14</v>
      </c>
      <c r="D32" t="str">
        <f>VLOOKUP(B32,RebanadosBd!$A$2:$C$6,3,FALSE)</f>
        <v>Cabeza de Lomo Rejalada</v>
      </c>
    </row>
    <row r="33" spans="1:4" x14ac:dyDescent="0.25">
      <c r="A33">
        <v>13050850</v>
      </c>
      <c r="B33" t="s">
        <v>13</v>
      </c>
      <c r="C33" t="s">
        <v>14</v>
      </c>
      <c r="D33" t="str">
        <f>VLOOKUP(B33,RebanadosBd!$A$2:$C$6,3,FALSE)</f>
        <v>Cabeza de Lomo Rejalada</v>
      </c>
    </row>
    <row r="34" spans="1:4" x14ac:dyDescent="0.25">
      <c r="A34">
        <v>13050864</v>
      </c>
      <c r="B34" t="s">
        <v>13</v>
      </c>
      <c r="C34" t="s">
        <v>14</v>
      </c>
      <c r="D34" t="str">
        <f>VLOOKUP(B34,RebanadosBd!$A$2:$C$6,3,FALSE)</f>
        <v>Cabeza de Lomo Rejalada</v>
      </c>
    </row>
    <row r="35" spans="1:4" x14ac:dyDescent="0.25">
      <c r="A35">
        <v>13052049</v>
      </c>
      <c r="B35" t="s">
        <v>13</v>
      </c>
      <c r="C35" t="s">
        <v>14</v>
      </c>
      <c r="D35" t="str">
        <f>VLOOKUP(B35,RebanadosBd!$A$2:$C$6,3,FALSE)</f>
        <v>Cabeza de Lomo Rejalada</v>
      </c>
    </row>
    <row r="36" spans="1:4" x14ac:dyDescent="0.25">
      <c r="A36">
        <v>13052841</v>
      </c>
      <c r="B36" t="s">
        <v>13</v>
      </c>
      <c r="C36" t="s">
        <v>14</v>
      </c>
      <c r="D36" t="str">
        <f>VLOOKUP(B36,RebanadosBd!$A$2:$C$6,3,FALSE)</f>
        <v>Cabeza de Lomo Rejalada</v>
      </c>
    </row>
    <row r="37" spans="1:4" x14ac:dyDescent="0.25">
      <c r="A37">
        <v>13053626</v>
      </c>
      <c r="B37" t="s">
        <v>13</v>
      </c>
      <c r="C37" t="s">
        <v>14</v>
      </c>
      <c r="D37" t="str">
        <f>VLOOKUP(B37,RebanadosBd!$A$2:$C$6,3,FALSE)</f>
        <v>Cabeza de Lomo Rejalada</v>
      </c>
    </row>
    <row r="38" spans="1:4" x14ac:dyDescent="0.25">
      <c r="A38">
        <v>13055504</v>
      </c>
      <c r="B38" t="s">
        <v>13</v>
      </c>
      <c r="C38" t="s">
        <v>14</v>
      </c>
      <c r="D38" t="str">
        <f>VLOOKUP(B38,RebanadosBd!$A$2:$C$6,3,FALSE)</f>
        <v>Cabeza de Lomo Rejalada</v>
      </c>
    </row>
    <row r="39" spans="1:4" x14ac:dyDescent="0.25">
      <c r="A39">
        <v>13056549</v>
      </c>
      <c r="B39" t="s">
        <v>13</v>
      </c>
      <c r="C39" t="s">
        <v>14</v>
      </c>
      <c r="D39" t="str">
        <f>VLOOKUP(B39,RebanadosBd!$A$2:$C$6,3,FALSE)</f>
        <v>Cabeza de Lomo Rejalada</v>
      </c>
    </row>
    <row r="40" spans="1:4" x14ac:dyDescent="0.25">
      <c r="A40">
        <v>13057278</v>
      </c>
      <c r="B40" t="s">
        <v>13</v>
      </c>
      <c r="C40" t="s">
        <v>14</v>
      </c>
      <c r="D40" t="str">
        <f>VLOOKUP(B40,RebanadosBd!$A$2:$C$6,3,FALSE)</f>
        <v>Cabeza de Lomo Rejalada</v>
      </c>
    </row>
    <row r="41" spans="1:4" x14ac:dyDescent="0.25">
      <c r="A41">
        <v>13057990</v>
      </c>
      <c r="B41" t="s">
        <v>13</v>
      </c>
      <c r="C41" t="s">
        <v>14</v>
      </c>
      <c r="D41" t="str">
        <f>VLOOKUP(B41,RebanadosBd!$A$2:$C$6,3,FALSE)</f>
        <v>Cabeza de Lomo Rejalada</v>
      </c>
    </row>
    <row r="42" spans="1:4" x14ac:dyDescent="0.25">
      <c r="A42">
        <v>13059005</v>
      </c>
      <c r="B42" t="s">
        <v>13</v>
      </c>
      <c r="C42" t="s">
        <v>14</v>
      </c>
      <c r="D42" t="str">
        <f>VLOOKUP(B42,RebanadosBd!$A$2:$C$6,3,FALSE)</f>
        <v>Cabeza de Lomo Rejalada</v>
      </c>
    </row>
    <row r="43" spans="1:4" x14ac:dyDescent="0.25">
      <c r="A43">
        <v>13060137</v>
      </c>
      <c r="B43" t="s">
        <v>13</v>
      </c>
      <c r="C43" t="s">
        <v>14</v>
      </c>
      <c r="D43" t="str">
        <f>VLOOKUP(B43,RebanadosBd!$A$2:$C$6,3,FALSE)</f>
        <v>Cabeza de Lomo Rejalada</v>
      </c>
    </row>
    <row r="44" spans="1:4" x14ac:dyDescent="0.25">
      <c r="A44">
        <v>13047374</v>
      </c>
      <c r="B44" t="s">
        <v>4</v>
      </c>
      <c r="C44" t="s">
        <v>5</v>
      </c>
      <c r="D44" t="str">
        <f>VLOOKUP(B44,RebanadosBd!$A$2:$C$6,3,FALSE)</f>
        <v>Espaldilla Rejalada</v>
      </c>
    </row>
    <row r="45" spans="1:4" x14ac:dyDescent="0.25">
      <c r="A45">
        <v>13048146</v>
      </c>
      <c r="B45" t="s">
        <v>4</v>
      </c>
      <c r="C45" t="s">
        <v>5</v>
      </c>
      <c r="D45" t="str">
        <f>VLOOKUP(B45,RebanadosBd!$A$2:$C$6,3,FALSE)</f>
        <v>Espaldilla Rejalada</v>
      </c>
    </row>
    <row r="46" spans="1:4" x14ac:dyDescent="0.25">
      <c r="A46">
        <v>13048908</v>
      </c>
      <c r="B46" t="s">
        <v>4</v>
      </c>
      <c r="C46" t="s">
        <v>5</v>
      </c>
      <c r="D46" t="str">
        <f>VLOOKUP(B46,RebanadosBd!$A$2:$C$6,3,FALSE)</f>
        <v>Espaldilla Rejalada</v>
      </c>
    </row>
    <row r="47" spans="1:4" x14ac:dyDescent="0.25">
      <c r="A47">
        <v>13050863</v>
      </c>
      <c r="B47" t="s">
        <v>4</v>
      </c>
      <c r="C47" t="s">
        <v>5</v>
      </c>
      <c r="D47" t="str">
        <f>VLOOKUP(B47,RebanadosBd!$A$2:$C$6,3,FALSE)</f>
        <v>Espaldilla Rejalada</v>
      </c>
    </row>
    <row r="48" spans="1:4" x14ac:dyDescent="0.25">
      <c r="A48">
        <v>13052048</v>
      </c>
      <c r="B48" t="s">
        <v>4</v>
      </c>
      <c r="C48" t="s">
        <v>5</v>
      </c>
      <c r="D48" t="str">
        <f>VLOOKUP(B48,RebanadosBd!$A$2:$C$6,3,FALSE)</f>
        <v>Espaldilla Rejalada</v>
      </c>
    </row>
    <row r="49" spans="1:4" x14ac:dyDescent="0.25">
      <c r="A49">
        <v>13052840</v>
      </c>
      <c r="B49" t="s">
        <v>4</v>
      </c>
      <c r="C49" t="s">
        <v>5</v>
      </c>
      <c r="D49" t="str">
        <f>VLOOKUP(B49,RebanadosBd!$A$2:$C$6,3,FALSE)</f>
        <v>Espaldilla Rejalada</v>
      </c>
    </row>
    <row r="50" spans="1:4" x14ac:dyDescent="0.25">
      <c r="A50">
        <v>13053625</v>
      </c>
      <c r="B50" t="s">
        <v>4</v>
      </c>
      <c r="C50" t="s">
        <v>5</v>
      </c>
      <c r="D50" t="str">
        <f>VLOOKUP(B50,RebanadosBd!$A$2:$C$6,3,FALSE)</f>
        <v>Espaldilla Rejalada</v>
      </c>
    </row>
    <row r="51" spans="1:4" x14ac:dyDescent="0.25">
      <c r="A51">
        <v>13055503</v>
      </c>
      <c r="B51" t="s">
        <v>4</v>
      </c>
      <c r="C51" t="s">
        <v>5</v>
      </c>
      <c r="D51" t="str">
        <f>VLOOKUP(B51,RebanadosBd!$A$2:$C$6,3,FALSE)</f>
        <v>Espaldilla Rejalada</v>
      </c>
    </row>
    <row r="52" spans="1:4" x14ac:dyDescent="0.25">
      <c r="A52">
        <v>13056548</v>
      </c>
      <c r="B52" t="s">
        <v>4</v>
      </c>
      <c r="C52" t="s">
        <v>5</v>
      </c>
      <c r="D52" t="str">
        <f>VLOOKUP(B52,RebanadosBd!$A$2:$C$6,3,FALSE)</f>
        <v>Espaldilla Rejalada</v>
      </c>
    </row>
    <row r="53" spans="1:4" x14ac:dyDescent="0.25">
      <c r="A53">
        <v>13057277</v>
      </c>
      <c r="B53" t="s">
        <v>4</v>
      </c>
      <c r="C53" t="s">
        <v>5</v>
      </c>
      <c r="D53" t="str">
        <f>VLOOKUP(B53,RebanadosBd!$A$2:$C$6,3,FALSE)</f>
        <v>Espaldilla Rejalada</v>
      </c>
    </row>
    <row r="54" spans="1:4" x14ac:dyDescent="0.25">
      <c r="A54">
        <v>13059004</v>
      </c>
      <c r="B54" t="s">
        <v>4</v>
      </c>
      <c r="C54" t="s">
        <v>5</v>
      </c>
      <c r="D54" t="str">
        <f>VLOOKUP(B54,RebanadosBd!$A$2:$C$6,3,FALSE)</f>
        <v>Espaldilla Rejalada</v>
      </c>
    </row>
    <row r="55" spans="1:4" x14ac:dyDescent="0.25">
      <c r="A55">
        <v>13060136</v>
      </c>
      <c r="B55" t="s">
        <v>4</v>
      </c>
      <c r="C55" t="s">
        <v>5</v>
      </c>
      <c r="D55" t="str">
        <f>VLOOKUP(B55,RebanadosBd!$A$2:$C$6,3,FALSE)</f>
        <v>Espaldilla Rejalada</v>
      </c>
    </row>
    <row r="56" spans="1:4" x14ac:dyDescent="0.25">
      <c r="A56">
        <v>13047384</v>
      </c>
      <c r="B56" t="s">
        <v>19</v>
      </c>
      <c r="C56" t="s">
        <v>20</v>
      </c>
      <c r="D56" t="str">
        <f>VLOOKUP(B56,RebanadosBd!$A$2:$C$6,3,FALSE)</f>
        <v>Milanesa</v>
      </c>
    </row>
    <row r="57" spans="1:4" x14ac:dyDescent="0.25">
      <c r="A57">
        <v>13047385</v>
      </c>
      <c r="B57" t="s">
        <v>19</v>
      </c>
      <c r="C57" t="s">
        <v>20</v>
      </c>
      <c r="D57" t="str">
        <f>VLOOKUP(B57,RebanadosBd!$A$2:$C$6,3,FALSE)</f>
        <v>Milanesa</v>
      </c>
    </row>
    <row r="58" spans="1:4" x14ac:dyDescent="0.25">
      <c r="A58">
        <v>13047760</v>
      </c>
      <c r="B58" t="s">
        <v>19</v>
      </c>
      <c r="C58" t="s">
        <v>20</v>
      </c>
      <c r="D58" t="str">
        <f>VLOOKUP(B58,RebanadosBd!$A$2:$C$6,3,FALSE)</f>
        <v>Milanesa</v>
      </c>
    </row>
    <row r="59" spans="1:4" x14ac:dyDescent="0.25">
      <c r="A59">
        <v>13048162</v>
      </c>
      <c r="B59" t="s">
        <v>19</v>
      </c>
      <c r="C59" t="s">
        <v>20</v>
      </c>
      <c r="D59" t="str">
        <f>VLOOKUP(B59,RebanadosBd!$A$2:$C$6,3,FALSE)</f>
        <v>Milanesa</v>
      </c>
    </row>
    <row r="60" spans="1:4" x14ac:dyDescent="0.25">
      <c r="A60">
        <v>13048163</v>
      </c>
      <c r="B60" t="s">
        <v>19</v>
      </c>
      <c r="C60" t="s">
        <v>20</v>
      </c>
      <c r="D60" t="str">
        <f>VLOOKUP(B60,RebanadosBd!$A$2:$C$6,3,FALSE)</f>
        <v>Milanesa</v>
      </c>
    </row>
    <row r="61" spans="1:4" x14ac:dyDescent="0.25">
      <c r="A61">
        <v>13048918</v>
      </c>
      <c r="B61" t="s">
        <v>19</v>
      </c>
      <c r="C61" t="s">
        <v>20</v>
      </c>
      <c r="D61" t="str">
        <f>VLOOKUP(B61,RebanadosBd!$A$2:$C$6,3,FALSE)</f>
        <v>Milanesa</v>
      </c>
    </row>
    <row r="62" spans="1:4" x14ac:dyDescent="0.25">
      <c r="A62">
        <v>13048919</v>
      </c>
      <c r="B62" t="s">
        <v>19</v>
      </c>
      <c r="C62" t="s">
        <v>20</v>
      </c>
      <c r="D62" t="str">
        <f>VLOOKUP(B62,RebanadosBd!$A$2:$C$6,3,FALSE)</f>
        <v>Milanesa</v>
      </c>
    </row>
    <row r="63" spans="1:4" x14ac:dyDescent="0.25">
      <c r="A63">
        <v>13049784</v>
      </c>
      <c r="B63" t="s">
        <v>19</v>
      </c>
      <c r="C63" t="s">
        <v>20</v>
      </c>
      <c r="D63" t="str">
        <f>VLOOKUP(B63,RebanadosBd!$A$2:$C$6,3,FALSE)</f>
        <v>Milanesa</v>
      </c>
    </row>
    <row r="64" spans="1:4" x14ac:dyDescent="0.25">
      <c r="A64">
        <v>13049962</v>
      </c>
      <c r="B64" t="s">
        <v>19</v>
      </c>
      <c r="C64" t="s">
        <v>20</v>
      </c>
      <c r="D64" t="str">
        <f>VLOOKUP(B64,RebanadosBd!$A$2:$C$6,3,FALSE)</f>
        <v>Milanesa</v>
      </c>
    </row>
    <row r="65" spans="1:4" x14ac:dyDescent="0.25">
      <c r="A65">
        <v>13050089</v>
      </c>
      <c r="B65" t="s">
        <v>19</v>
      </c>
      <c r="C65" t="s">
        <v>20</v>
      </c>
      <c r="D65" t="str">
        <f>VLOOKUP(B65,RebanadosBd!$A$2:$C$6,3,FALSE)</f>
        <v>Milanesa</v>
      </c>
    </row>
    <row r="66" spans="1:4" x14ac:dyDescent="0.25">
      <c r="A66">
        <v>13050717</v>
      </c>
      <c r="B66" t="s">
        <v>19</v>
      </c>
      <c r="C66" t="s">
        <v>20</v>
      </c>
      <c r="D66" t="str">
        <f>VLOOKUP(B66,RebanadosBd!$A$2:$C$6,3,FALSE)</f>
        <v>Milanesa</v>
      </c>
    </row>
    <row r="67" spans="1:4" x14ac:dyDescent="0.25">
      <c r="A67">
        <v>13050851</v>
      </c>
      <c r="B67" t="s">
        <v>19</v>
      </c>
      <c r="C67" t="s">
        <v>20</v>
      </c>
      <c r="D67" t="str">
        <f>VLOOKUP(B67,RebanadosBd!$A$2:$C$6,3,FALSE)</f>
        <v>Milanesa</v>
      </c>
    </row>
    <row r="68" spans="1:4" x14ac:dyDescent="0.25">
      <c r="A68">
        <v>13050872</v>
      </c>
      <c r="B68" t="s">
        <v>19</v>
      </c>
      <c r="C68" t="s">
        <v>20</v>
      </c>
      <c r="D68" t="str">
        <f>VLOOKUP(B68,RebanadosBd!$A$2:$C$6,3,FALSE)</f>
        <v>Milanesa</v>
      </c>
    </row>
    <row r="69" spans="1:4" x14ac:dyDescent="0.25">
      <c r="A69">
        <v>13052058</v>
      </c>
      <c r="B69" t="s">
        <v>19</v>
      </c>
      <c r="C69" t="s">
        <v>20</v>
      </c>
      <c r="D69" t="str">
        <f>VLOOKUP(B69,RebanadosBd!$A$2:$C$6,3,FALSE)</f>
        <v>Milanesa</v>
      </c>
    </row>
    <row r="70" spans="1:4" x14ac:dyDescent="0.25">
      <c r="A70">
        <v>13052059</v>
      </c>
      <c r="B70" t="s">
        <v>19</v>
      </c>
      <c r="C70" t="s">
        <v>20</v>
      </c>
      <c r="D70" t="str">
        <f>VLOOKUP(B70,RebanadosBd!$A$2:$C$6,3,FALSE)</f>
        <v>Milanesa</v>
      </c>
    </row>
    <row r="71" spans="1:4" x14ac:dyDescent="0.25">
      <c r="A71">
        <v>13052850</v>
      </c>
      <c r="B71" t="s">
        <v>19</v>
      </c>
      <c r="C71" t="s">
        <v>20</v>
      </c>
      <c r="D71" t="str">
        <f>VLOOKUP(B71,RebanadosBd!$A$2:$C$6,3,FALSE)</f>
        <v>Milanesa</v>
      </c>
    </row>
    <row r="72" spans="1:4" x14ac:dyDescent="0.25">
      <c r="A72">
        <v>13052851</v>
      </c>
      <c r="B72" t="s">
        <v>19</v>
      </c>
      <c r="C72" t="s">
        <v>20</v>
      </c>
      <c r="D72" t="str">
        <f>VLOOKUP(B72,RebanadosBd!$A$2:$C$6,3,FALSE)</f>
        <v>Milanesa</v>
      </c>
    </row>
    <row r="73" spans="1:4" x14ac:dyDescent="0.25">
      <c r="A73">
        <v>13053636</v>
      </c>
      <c r="B73" t="s">
        <v>19</v>
      </c>
      <c r="C73" t="s">
        <v>20</v>
      </c>
      <c r="D73" t="str">
        <f>VLOOKUP(B73,RebanadosBd!$A$2:$C$6,3,FALSE)</f>
        <v>Milanesa</v>
      </c>
    </row>
    <row r="74" spans="1:4" x14ac:dyDescent="0.25">
      <c r="A74">
        <v>13053637</v>
      </c>
      <c r="B74" t="s">
        <v>19</v>
      </c>
      <c r="C74" t="s">
        <v>20</v>
      </c>
      <c r="D74" t="str">
        <f>VLOOKUP(B74,RebanadosBd!$A$2:$C$6,3,FALSE)</f>
        <v>Milanesa</v>
      </c>
    </row>
    <row r="75" spans="1:4" x14ac:dyDescent="0.25">
      <c r="A75">
        <v>13054361</v>
      </c>
      <c r="B75" t="s">
        <v>19</v>
      </c>
      <c r="C75" t="s">
        <v>20</v>
      </c>
      <c r="D75" t="str">
        <f>VLOOKUP(B75,RebanadosBd!$A$2:$C$6,3,FALSE)</f>
        <v>Milanesa</v>
      </c>
    </row>
    <row r="76" spans="1:4" x14ac:dyDescent="0.25">
      <c r="A76">
        <v>13054735</v>
      </c>
      <c r="B76" t="s">
        <v>19</v>
      </c>
      <c r="C76" t="s">
        <v>20</v>
      </c>
      <c r="D76" t="str">
        <f>VLOOKUP(B76,RebanadosBd!$A$2:$C$6,3,FALSE)</f>
        <v>Milanesa</v>
      </c>
    </row>
    <row r="77" spans="1:4" x14ac:dyDescent="0.25">
      <c r="A77">
        <v>13055445</v>
      </c>
      <c r="B77" t="s">
        <v>19</v>
      </c>
      <c r="C77" t="s">
        <v>20</v>
      </c>
      <c r="D77" t="str">
        <f>VLOOKUP(B77,RebanadosBd!$A$2:$C$6,3,FALSE)</f>
        <v>Milanesa</v>
      </c>
    </row>
    <row r="78" spans="1:4" x14ac:dyDescent="0.25">
      <c r="A78">
        <v>13055512</v>
      </c>
      <c r="B78" t="s">
        <v>19</v>
      </c>
      <c r="C78" t="s">
        <v>20</v>
      </c>
      <c r="D78" t="str">
        <f>VLOOKUP(B78,RebanadosBd!$A$2:$C$6,3,FALSE)</f>
        <v>Milanesa</v>
      </c>
    </row>
    <row r="79" spans="1:4" x14ac:dyDescent="0.25">
      <c r="A79">
        <v>13056558</v>
      </c>
      <c r="B79" t="s">
        <v>19</v>
      </c>
      <c r="C79" t="s">
        <v>20</v>
      </c>
      <c r="D79" t="str">
        <f>VLOOKUP(B79,RebanadosBd!$A$2:$C$6,3,FALSE)</f>
        <v>Milanesa</v>
      </c>
    </row>
    <row r="80" spans="1:4" x14ac:dyDescent="0.25">
      <c r="A80">
        <v>13056559</v>
      </c>
      <c r="B80" t="s">
        <v>19</v>
      </c>
      <c r="C80" t="s">
        <v>20</v>
      </c>
      <c r="D80" t="str">
        <f>VLOOKUP(B80,RebanadosBd!$A$2:$C$6,3,FALSE)</f>
        <v>Milanesa</v>
      </c>
    </row>
    <row r="81" spans="1:4" x14ac:dyDescent="0.25">
      <c r="A81">
        <v>13057288</v>
      </c>
      <c r="B81" t="s">
        <v>19</v>
      </c>
      <c r="C81" t="s">
        <v>20</v>
      </c>
      <c r="D81" t="str">
        <f>VLOOKUP(B81,RebanadosBd!$A$2:$C$6,3,FALSE)</f>
        <v>Milanesa</v>
      </c>
    </row>
    <row r="82" spans="1:4" x14ac:dyDescent="0.25">
      <c r="A82">
        <v>13057289</v>
      </c>
      <c r="B82" t="s">
        <v>19</v>
      </c>
      <c r="C82" t="s">
        <v>20</v>
      </c>
      <c r="D82" t="str">
        <f>VLOOKUP(B82,RebanadosBd!$A$2:$C$6,3,FALSE)</f>
        <v>Milanesa</v>
      </c>
    </row>
    <row r="83" spans="1:4" x14ac:dyDescent="0.25">
      <c r="A83">
        <v>13057998</v>
      </c>
      <c r="B83" t="s">
        <v>19</v>
      </c>
      <c r="C83" t="s">
        <v>20</v>
      </c>
      <c r="D83" t="str">
        <f>VLOOKUP(B83,RebanadosBd!$A$2:$C$6,3,FALSE)</f>
        <v>Milanesa</v>
      </c>
    </row>
    <row r="84" spans="1:4" x14ac:dyDescent="0.25">
      <c r="A84">
        <v>13057999</v>
      </c>
      <c r="B84" t="s">
        <v>19</v>
      </c>
      <c r="C84" t="s">
        <v>20</v>
      </c>
      <c r="D84" t="str">
        <f>VLOOKUP(B84,RebanadosBd!$A$2:$C$6,3,FALSE)</f>
        <v>Milanesa</v>
      </c>
    </row>
    <row r="85" spans="1:4" x14ac:dyDescent="0.25">
      <c r="A85">
        <v>13059014</v>
      </c>
      <c r="B85" t="s">
        <v>19</v>
      </c>
      <c r="C85" t="s">
        <v>20</v>
      </c>
      <c r="D85" t="str">
        <f>VLOOKUP(B85,RebanadosBd!$A$2:$C$6,3,FALSE)</f>
        <v>Milanesa</v>
      </c>
    </row>
    <row r="86" spans="1:4" x14ac:dyDescent="0.25">
      <c r="A86">
        <v>13059015</v>
      </c>
      <c r="B86" t="s">
        <v>19</v>
      </c>
      <c r="C86" t="s">
        <v>20</v>
      </c>
      <c r="D86" t="str">
        <f>VLOOKUP(B86,RebanadosBd!$A$2:$C$6,3,FALSE)</f>
        <v>Milanesa</v>
      </c>
    </row>
    <row r="87" spans="1:4" x14ac:dyDescent="0.25">
      <c r="A87">
        <v>13060144</v>
      </c>
      <c r="B87" t="s">
        <v>19</v>
      </c>
      <c r="C87" t="s">
        <v>20</v>
      </c>
      <c r="D87" t="str">
        <f>VLOOKUP(B87,RebanadosBd!$A$2:$C$6,3,FALSE)</f>
        <v>Milanesa</v>
      </c>
    </row>
    <row r="88" spans="1:4" x14ac:dyDescent="0.25">
      <c r="A88">
        <v>13047434</v>
      </c>
      <c r="B88" t="s">
        <v>28</v>
      </c>
      <c r="C88" t="s">
        <v>29</v>
      </c>
      <c r="D88" t="str">
        <f>VLOOKUP(B88,RebanadosBd!$A$2:$C$6,3,FALSE)</f>
        <v>Milanesa taquera</v>
      </c>
    </row>
    <row r="89" spans="1:4" x14ac:dyDescent="0.25">
      <c r="A89">
        <v>13048098</v>
      </c>
      <c r="B89" t="s">
        <v>28</v>
      </c>
      <c r="C89" t="s">
        <v>29</v>
      </c>
      <c r="D89" t="str">
        <f>VLOOKUP(B89,RebanadosBd!$A$2:$C$6,3,FALSE)</f>
        <v>Milanesa taquera</v>
      </c>
    </row>
    <row r="90" spans="1:4" x14ac:dyDescent="0.25">
      <c r="A90">
        <v>13048216</v>
      </c>
      <c r="B90" t="s">
        <v>28</v>
      </c>
      <c r="C90" t="s">
        <v>29</v>
      </c>
      <c r="D90" t="str">
        <f>VLOOKUP(B90,RebanadosBd!$A$2:$C$6,3,FALSE)</f>
        <v>Milanesa taquera</v>
      </c>
    </row>
    <row r="91" spans="1:4" x14ac:dyDescent="0.25">
      <c r="A91">
        <v>13048537</v>
      </c>
      <c r="B91" t="s">
        <v>28</v>
      </c>
      <c r="C91" t="s">
        <v>29</v>
      </c>
      <c r="D91" t="str">
        <f>VLOOKUP(B91,RebanadosBd!$A$2:$C$6,3,FALSE)</f>
        <v>Milanesa taquera</v>
      </c>
    </row>
    <row r="92" spans="1:4" x14ac:dyDescent="0.25">
      <c r="A92">
        <v>13048959</v>
      </c>
      <c r="B92" t="s">
        <v>28</v>
      </c>
      <c r="C92" t="s">
        <v>29</v>
      </c>
      <c r="D92" t="str">
        <f>VLOOKUP(B92,RebanadosBd!$A$2:$C$6,3,FALSE)</f>
        <v>Milanesa taquera</v>
      </c>
    </row>
    <row r="93" spans="1:4" x14ac:dyDescent="0.25">
      <c r="A93">
        <v>13049509</v>
      </c>
      <c r="B93" t="s">
        <v>28</v>
      </c>
      <c r="C93" t="s">
        <v>29</v>
      </c>
      <c r="D93" t="str">
        <f>VLOOKUP(B93,RebanadosBd!$A$2:$C$6,3,FALSE)</f>
        <v>Milanesa taquera</v>
      </c>
    </row>
    <row r="94" spans="1:4" x14ac:dyDescent="0.25">
      <c r="A94">
        <v>13049800</v>
      </c>
      <c r="B94" t="s">
        <v>28</v>
      </c>
      <c r="C94" t="s">
        <v>29</v>
      </c>
      <c r="D94" t="str">
        <f>VLOOKUP(B94,RebanadosBd!$A$2:$C$6,3,FALSE)</f>
        <v>Milanesa taquera</v>
      </c>
    </row>
    <row r="95" spans="1:4" x14ac:dyDescent="0.25">
      <c r="A95">
        <v>13050064</v>
      </c>
      <c r="B95" t="s">
        <v>28</v>
      </c>
      <c r="C95" t="s">
        <v>29</v>
      </c>
      <c r="D95" t="str">
        <f>VLOOKUP(B95,RebanadosBd!$A$2:$C$6,3,FALSE)</f>
        <v>Milanesa taquera</v>
      </c>
    </row>
    <row r="96" spans="1:4" x14ac:dyDescent="0.25">
      <c r="A96">
        <v>13050076</v>
      </c>
      <c r="B96" t="s">
        <v>28</v>
      </c>
      <c r="C96" t="s">
        <v>29</v>
      </c>
      <c r="D96" t="str">
        <f>VLOOKUP(B96,RebanadosBd!$A$2:$C$6,3,FALSE)</f>
        <v>Milanesa taquera</v>
      </c>
    </row>
    <row r="97" spans="1:4" x14ac:dyDescent="0.25">
      <c r="A97">
        <v>13052106</v>
      </c>
      <c r="B97" t="s">
        <v>28</v>
      </c>
      <c r="C97" t="s">
        <v>29</v>
      </c>
      <c r="D97" t="str">
        <f>VLOOKUP(B97,RebanadosBd!$A$2:$C$6,3,FALSE)</f>
        <v>Milanesa taquera</v>
      </c>
    </row>
    <row r="98" spans="1:4" x14ac:dyDescent="0.25">
      <c r="A98">
        <v>13052898</v>
      </c>
      <c r="B98" t="s">
        <v>28</v>
      </c>
      <c r="C98" t="s">
        <v>29</v>
      </c>
      <c r="D98" t="str">
        <f>VLOOKUP(B98,RebanadosBd!$A$2:$C$6,3,FALSE)</f>
        <v>Milanesa taquera</v>
      </c>
    </row>
    <row r="99" spans="1:4" x14ac:dyDescent="0.25">
      <c r="A99">
        <v>13053552</v>
      </c>
      <c r="B99" t="s">
        <v>28</v>
      </c>
      <c r="C99" t="s">
        <v>29</v>
      </c>
      <c r="D99" t="str">
        <f>VLOOKUP(B99,RebanadosBd!$A$2:$C$6,3,FALSE)</f>
        <v>Milanesa taquera</v>
      </c>
    </row>
    <row r="100" spans="1:4" x14ac:dyDescent="0.25">
      <c r="A100">
        <v>13053679</v>
      </c>
      <c r="B100" t="s">
        <v>28</v>
      </c>
      <c r="C100" t="s">
        <v>29</v>
      </c>
      <c r="D100" t="str">
        <f>VLOOKUP(B100,RebanadosBd!$A$2:$C$6,3,FALSE)</f>
        <v>Milanesa taquera</v>
      </c>
    </row>
    <row r="101" spans="1:4" x14ac:dyDescent="0.25">
      <c r="A101">
        <v>13054231</v>
      </c>
      <c r="B101" t="s">
        <v>28</v>
      </c>
      <c r="C101" t="s">
        <v>29</v>
      </c>
      <c r="D101" t="str">
        <f>VLOOKUP(B101,RebanadosBd!$A$2:$C$6,3,FALSE)</f>
        <v>Milanesa taquera</v>
      </c>
    </row>
    <row r="102" spans="1:4" x14ac:dyDescent="0.25">
      <c r="A102">
        <v>13054383</v>
      </c>
      <c r="B102" t="s">
        <v>28</v>
      </c>
      <c r="C102" t="s">
        <v>29</v>
      </c>
      <c r="D102" t="str">
        <f>VLOOKUP(B102,RebanadosBd!$A$2:$C$6,3,FALSE)</f>
        <v>Milanesa taquera</v>
      </c>
    </row>
    <row r="103" spans="1:4" x14ac:dyDescent="0.25">
      <c r="A103">
        <v>13054760</v>
      </c>
      <c r="B103" t="s">
        <v>28</v>
      </c>
      <c r="C103" t="s">
        <v>29</v>
      </c>
      <c r="D103" t="str">
        <f>VLOOKUP(B103,RebanadosBd!$A$2:$C$6,3,FALSE)</f>
        <v>Milanesa taquera</v>
      </c>
    </row>
    <row r="104" spans="1:4" x14ac:dyDescent="0.25">
      <c r="A104">
        <v>13055432</v>
      </c>
      <c r="B104" t="s">
        <v>28</v>
      </c>
      <c r="C104" t="s">
        <v>29</v>
      </c>
      <c r="D104" t="str">
        <f>VLOOKUP(B104,RebanadosBd!$A$2:$C$6,3,FALSE)</f>
        <v>Milanesa taquera</v>
      </c>
    </row>
    <row r="105" spans="1:4" x14ac:dyDescent="0.25">
      <c r="A105">
        <v>13055550</v>
      </c>
      <c r="B105" t="s">
        <v>28</v>
      </c>
      <c r="C105" t="s">
        <v>29</v>
      </c>
      <c r="D105" t="str">
        <f>VLOOKUP(B105,RebanadosBd!$A$2:$C$6,3,FALSE)</f>
        <v>Milanesa taquera</v>
      </c>
    </row>
    <row r="106" spans="1:4" x14ac:dyDescent="0.25">
      <c r="A106">
        <v>13056603</v>
      </c>
      <c r="B106" t="s">
        <v>28</v>
      </c>
      <c r="C106" t="s">
        <v>29</v>
      </c>
      <c r="D106" t="str">
        <f>VLOOKUP(B106,RebanadosBd!$A$2:$C$6,3,FALSE)</f>
        <v>Milanesa taquera</v>
      </c>
    </row>
    <row r="107" spans="1:4" x14ac:dyDescent="0.25">
      <c r="A107">
        <v>13057343</v>
      </c>
      <c r="B107" t="s">
        <v>28</v>
      </c>
      <c r="C107" t="s">
        <v>29</v>
      </c>
      <c r="D107" t="str">
        <f>VLOOKUP(B107,RebanadosBd!$A$2:$C$6,3,FALSE)</f>
        <v>Milanesa taquera</v>
      </c>
    </row>
    <row r="108" spans="1:4" x14ac:dyDescent="0.25">
      <c r="A108">
        <v>13057972</v>
      </c>
      <c r="B108" t="s">
        <v>28</v>
      </c>
      <c r="C108" t="s">
        <v>29</v>
      </c>
      <c r="D108" t="str">
        <f>VLOOKUP(B108,RebanadosBd!$A$2:$C$6,3,FALSE)</f>
        <v>Milanesa taquera</v>
      </c>
    </row>
    <row r="109" spans="1:4" x14ac:dyDescent="0.25">
      <c r="A109">
        <v>13058037</v>
      </c>
      <c r="B109" t="s">
        <v>28</v>
      </c>
      <c r="C109" t="s">
        <v>29</v>
      </c>
      <c r="D109" t="str">
        <f>VLOOKUP(B109,RebanadosBd!$A$2:$C$6,3,FALSE)</f>
        <v>Milanesa taquera</v>
      </c>
    </row>
    <row r="110" spans="1:4" x14ac:dyDescent="0.25">
      <c r="A110">
        <v>13059064</v>
      </c>
      <c r="B110" t="s">
        <v>28</v>
      </c>
      <c r="C110" t="s">
        <v>29</v>
      </c>
      <c r="D110" t="str">
        <f>VLOOKUP(B110,RebanadosBd!$A$2:$C$6,3,FALSE)</f>
        <v>Milanesa taquera</v>
      </c>
    </row>
    <row r="111" spans="1:4" x14ac:dyDescent="0.25">
      <c r="A111">
        <v>13059812</v>
      </c>
      <c r="B111" t="s">
        <v>28</v>
      </c>
      <c r="C111" t="s">
        <v>29</v>
      </c>
      <c r="D111" t="str">
        <f>VLOOKUP(B111,RebanadosBd!$A$2:$C$6,3,FALSE)</f>
        <v>Milanesa taquera</v>
      </c>
    </row>
    <row r="112" spans="1:4" x14ac:dyDescent="0.25">
      <c r="A112">
        <v>13060195</v>
      </c>
      <c r="B112" t="s">
        <v>28</v>
      </c>
      <c r="C112" t="s">
        <v>29</v>
      </c>
      <c r="D112" t="str">
        <f>VLOOKUP(B112,RebanadosBd!$A$2:$C$6,3,FALSE)</f>
        <v>Milanesa taquera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5C49EE-D92B-4980-946D-DF0E716AAF45}">
  <dimension ref="A1:C6"/>
  <sheetViews>
    <sheetView workbookViewId="0">
      <selection sqref="A1:C6"/>
    </sheetView>
  </sheetViews>
  <sheetFormatPr baseColWidth="10" defaultRowHeight="12.5" x14ac:dyDescent="0.25"/>
  <cols>
    <col min="1" max="1" width="9.36328125" bestFit="1" customWidth="1"/>
    <col min="2" max="2" width="30.453125" bestFit="1" customWidth="1"/>
    <col min="3" max="3" width="22.1796875" bestFit="1" customWidth="1"/>
  </cols>
  <sheetData>
    <row r="1" spans="1:3" ht="14.5" x14ac:dyDescent="0.35">
      <c r="A1" s="4" t="s">
        <v>43</v>
      </c>
      <c r="B1" s="5" t="s">
        <v>44</v>
      </c>
      <c r="C1" s="6" t="s">
        <v>45</v>
      </c>
    </row>
    <row r="2" spans="1:3" x14ac:dyDescent="0.25">
      <c r="A2" s="7" t="s">
        <v>13</v>
      </c>
      <c r="B2" s="8" t="s">
        <v>14</v>
      </c>
      <c r="C2" s="9" t="s">
        <v>46</v>
      </c>
    </row>
    <row r="3" spans="1:3" x14ac:dyDescent="0.25">
      <c r="A3" s="10" t="s">
        <v>4</v>
      </c>
      <c r="B3" s="11" t="s">
        <v>5</v>
      </c>
      <c r="C3" s="12" t="s">
        <v>47</v>
      </c>
    </row>
    <row r="4" spans="1:3" x14ac:dyDescent="0.25">
      <c r="A4" s="7" t="s">
        <v>19</v>
      </c>
      <c r="B4" s="8" t="s">
        <v>20</v>
      </c>
      <c r="C4" s="9" t="s">
        <v>48</v>
      </c>
    </row>
    <row r="5" spans="1:3" x14ac:dyDescent="0.25">
      <c r="A5" s="10" t="s">
        <v>34</v>
      </c>
      <c r="B5" s="11" t="s">
        <v>35</v>
      </c>
      <c r="C5" s="12" t="s">
        <v>49</v>
      </c>
    </row>
    <row r="6" spans="1:3" x14ac:dyDescent="0.25">
      <c r="A6" s="13" t="s">
        <v>28</v>
      </c>
      <c r="B6" s="9" t="s">
        <v>29</v>
      </c>
      <c r="C6" s="9" t="s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MilanesaSemanal</vt:lpstr>
      <vt:lpstr>MilanesaTaqueraSemanal</vt:lpstr>
      <vt:lpstr>EspaldillaRejaladaSemanal</vt:lpstr>
      <vt:lpstr>CDLRSemanal</vt:lpstr>
      <vt:lpstr>MparracheraSemanal</vt:lpstr>
      <vt:lpstr>MilanesaMensual</vt:lpstr>
      <vt:lpstr>MovimientosDocumentados</vt:lpstr>
      <vt:lpstr>Cooispi</vt:lpstr>
      <vt:lpstr>RebanadosBd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SAP WebAS</dc:creator>
  <cp:keywords/>
  <dc:description/>
  <cp:lastModifiedBy>Rosalio Lemus Hernandez</cp:lastModifiedBy>
  <cp:revision>1</cp:revision>
  <dcterms:created xsi:type="dcterms:W3CDTF">2025-10-22T15:44:51Z</dcterms:created>
  <dcterms:modified xsi:type="dcterms:W3CDTF">2025-10-22T16:01:37Z</dcterms:modified>
  <cp:category/>
</cp:coreProperties>
</file>