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2334F247-917D-4CCE-B08B-25EA8378D2ED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Produtos" sheetId="1" r:id="rId1"/>
    <sheet name="Tabela de Produtos" sheetId="2" r:id="rId2"/>
    <sheet name="Meu gráfico" sheetId="4" r:id="rId3"/>
  </sheets>
  <calcPr calcId="191028"/>
  <pivotCaches>
    <pivotCache cacheId="10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D23" i="2"/>
  <c r="E23" i="2"/>
  <c r="D25" i="1"/>
  <c r="E25" i="1"/>
  <c r="G23" i="2" l="1"/>
  <c r="F25" i="1"/>
  <c r="G25" i="1"/>
</calcChain>
</file>

<file path=xl/sharedStrings.xml><?xml version="1.0" encoding="utf-8"?>
<sst xmlns="http://schemas.openxmlformats.org/spreadsheetml/2006/main" count="147" uniqueCount="29">
  <si>
    <t>E-commerce</t>
  </si>
  <si>
    <t>Produtos</t>
  </si>
  <si>
    <t>Tamanho</t>
  </si>
  <si>
    <t>Categoria</t>
  </si>
  <si>
    <t>Preço Unitário</t>
  </si>
  <si>
    <t>Qtd</t>
  </si>
  <si>
    <t>Valor total</t>
  </si>
  <si>
    <t>Valor de desconto</t>
  </si>
  <si>
    <t>Desconto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</si>
  <si>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</si>
  <si>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</si>
  <si>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</si>
  <si>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</si>
  <si>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</si>
  <si>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</si>
  <si>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</si>
  <si>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</si>
  <si>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</si>
  <si>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</si>
  <si>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</si>
  <si>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</si>
  <si>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</si>
  <si>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</si>
  <si>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</si>
  <si>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</si>
  <si>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</si>
  <si>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Total</t>
  </si>
  <si>
    <t>Quantidade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</si>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</sst>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1" fillId="0" borderId="6" xfId="0" applyNumberFormat="1" applyFont="1" applyBorder="1"/>
    <xf numFmtId="164" fontId="0" fillId="0" borderId="3" xfId="0" applyNumberFormat="1" applyBorder="1"/>
    <xf numFmtId="164" fontId="0" fillId="0" borderId="9" xfId="0" applyNumberFormat="1" applyBorder="1"/>
    <xf numFmtId="164" fontId="2" fillId="3" borderId="3" xfId="0" applyNumberFormat="1" applyFont="1" applyFill="1" applyBorder="1"/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164" fontId="2" fillId="3" borderId="9" xfId="0" applyNumberFormat="1" applyFont="1" applyFill="1" applyBorder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4" fillId="4" borderId="0" xfId="0" applyFont="1" applyFill="1"/>
    <xf numFmtId="0" fontId="0" fillId="4" borderId="11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5" borderId="9" xfId="0" applyNumberFormat="1" applyFill="1" applyBorder="1"/>
    <xf numFmtId="164" fontId="0" fillId="5" borderId="1" xfId="0" applyNumberFormat="1" applyFill="1" applyBorder="1"/>
    <xf numFmtId="0" fontId="0" fillId="5" borderId="1" xfId="0" applyNumberFormat="1" applyFill="1" applyBorder="1" applyAlignment="1">
      <alignment horizontal="center"/>
    </xf>
    <xf numFmtId="164" fontId="0" fillId="4" borderId="8" xfId="0" applyNumberFormat="1" applyFill="1" applyBorder="1"/>
    <xf numFmtId="9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0" fillId="5" borderId="1" xfId="0" applyNumberFormat="1" applyFill="1" applyBorder="1"/>
    <xf numFmtId="0" fontId="0" fillId="5" borderId="8" xfId="0" applyFill="1" applyBorder="1" applyAlignment="1">
      <alignment horizontal="center"/>
    </xf>
    <xf numFmtId="164" fontId="0" fillId="5" borderId="11" xfId="0" applyNumberFormat="1" applyFill="1" applyBorder="1"/>
    <xf numFmtId="0" fontId="0" fillId="0" borderId="0" xfId="0" pivotButton="1"/>
    <xf numFmtId="0" fontId="0" fillId="0" borderId="0" xfId="0" applyNumberFormat="1"/>
    <xf numFmtId="0" fontId="2" fillId="3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164" formatCode="&quot;R$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4" formatCode="&quot;R$&quot;\ #,##0.00"/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 outline="0">
        <left/>
        <right/>
        <top style="thin">
          <color rgb="FF000000"/>
        </top>
        <bottom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164" formatCode="&quot;R$&quot;\ #,##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R$&quot;\ #,##0.00"/>
      <fill>
        <patternFill patternType="solid">
          <fgColor indexed="64"/>
          <bgColor rgb="FFFFC000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[aula1TreinamentoExcel.xlsx]Meu gráfico!Tabela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produtos em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'Meu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gráfico'!$A$4:$A$14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'Meu gráfico'!$B$4:$B$14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18B-97EC-B607EC7C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158625799"/>
        <c:axId val="1158631943"/>
      </c:barChart>
      <c:catAx>
        <c:axId val="1158625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1943"/>
        <c:crosses val="autoZero"/>
        <c:auto val="1"/>
        <c:lblAlgn val="ctr"/>
        <c:lblOffset val="100"/>
        <c:noMultiLvlLbl val="0"/>
      </c:catAx>
      <c:valAx>
        <c:axId val="1158631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5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14</xdr:col>
      <xdr:colOff>400050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9EFFD-18F0-497B-2442-D2E02752D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4.780829629628" createdVersion="8" refreshedVersion="8" minRefreshableVersion="3" recordCount="20" xr:uid="{1A7CDDE0-26AE-42E3-8C3C-876B1736A9EF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DB93-636B-47D9-A2BA-FF50286BF9BC}" name="Tabela dinâmica1" cacheId="10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4" firstHeaderRow="1" firstDataRow="1" firstDataCol="1"/>
  <pivotFields count="7">
    <pivotField axis="axisRow" compact="0" outline="0" showAll="0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Quantidad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0DE29-34E5-4F3E-A69F-56C19EA0752D}" name="Tabela2" displayName="Tabela2" ref="A2:G23" totalsRowCount="1" headerRowDxfId="17" headerRowBorderDxfId="15" tableBorderDxfId="16" totalsRowBorderDxfId="14">
  <autoFilter ref="A2:G22" xr:uid="{B300DE29-34E5-4F3E-A69F-56C19EA0752D}"/>
  <tableColumns count="7">
    <tableColumn id="1" xr3:uid="{852EDE9A-D891-44C6-A600-DE563C9972A8}" name="Produtos" dataDxfId="12" totalsRowDxfId="13"/>
    <tableColumn id="2" xr3:uid="{C8D4D83C-B506-4780-9005-B1FDB2FABAF3}" name="Tamanho" dataDxfId="10" totalsRowDxfId="11"/>
    <tableColumn id="3" xr3:uid="{40E67D5D-1313-4798-AFCB-A871FE686AF9}" name="Categoria" totalsRowLabel="Total" dataDxfId="8" totalsRowDxfId="9"/>
    <tableColumn id="4" xr3:uid="{8F554E45-260A-48B2-8E59-586A4E7D2E24}" name="Preço Unitário" totalsRowFunction="custom" dataDxfId="6" totalsRowDxfId="7">
      <totalsRowFormula>SUBTOTAL(109,D3:D22)</totalsRowFormula>
    </tableColumn>
    <tableColumn id="5" xr3:uid="{29E879D0-2061-4236-A7F9-7D3E68BB9F66}" name="Quantidade" totalsRowFunction="custom" dataDxfId="4" totalsRowDxfId="5">
      <totalsRowFormula>SUBTOTAL(109,E3:E22)</totalsRowFormula>
    </tableColumn>
    <tableColumn id="6" xr3:uid="{BC811DD5-E09A-4F6F-8177-60C9D606A235}" name="Valor total" totalsRowFunction="custom" dataDxfId="2" totalsRowDxfId="3">
      <calculatedColumnFormula>Tabela2[[#This Row],[Preço Unitário]]*Tabela2[[#This Row],[Quantidade]]</calculatedColumnFormula>
      <totalsRowFormula>SUBTOTAL(109,F3:F22)</totalsRowFormula>
    </tableColumn>
    <tableColumn id="7" xr3:uid="{E67431BA-1E85-4727-8E6E-F26C53710F54}" name="Valor de desconto" totalsRowFunction="custom" dataDxfId="0" totalsRowDxfId="1">
      <calculatedColumnFormula>Tabela2[[#This Row],[Valor total]]*$I$3</calculatedColumnFormula>
      <totalsRowFormula>SUBTOTAL(109,G3:G22)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M29" sqref="M29"/>
    </sheetView>
  </sheetViews>
  <sheetFormatPr defaultRowHeight="15"/>
  <cols>
    <col min="1" max="1" width="13" bestFit="1" customWidth="1"/>
    <col min="2" max="2" width="8.85546875" bestFit="1" customWidth="1"/>
    <col min="3" max="3" width="12.85546875" bestFit="1" customWidth="1"/>
    <col min="4" max="4" width="13" style="11" bestFit="1" customWidth="1"/>
    <col min="5" max="5" width="10.85546875" bestFit="1" customWidth="1"/>
    <col min="6" max="6" width="12.28515625" bestFit="1" customWidth="1"/>
    <col min="7" max="7" width="16.28515625" bestFit="1" customWidth="1"/>
  </cols>
  <sheetData>
    <row r="1" spans="1:9">
      <c r="A1" s="40" t="s">
        <v>0</v>
      </c>
      <c r="B1" s="40"/>
      <c r="C1" s="40"/>
      <c r="D1" s="40"/>
      <c r="E1" s="40"/>
      <c r="F1" s="40"/>
      <c r="G1" s="40"/>
    </row>
    <row r="2" spans="1:9" ht="4.5" customHeight="1">
      <c r="A2" s="20"/>
      <c r="B2" s="20"/>
      <c r="C2" s="20"/>
      <c r="D2" s="21"/>
      <c r="E2" s="22"/>
      <c r="F2" s="22"/>
      <c r="G2" s="22"/>
    </row>
    <row r="3" spans="1:9">
      <c r="A3" s="8" t="s">
        <v>1</v>
      </c>
      <c r="B3" s="8" t="s">
        <v>2</v>
      </c>
      <c r="C3" s="8" t="s">
        <v>3</v>
      </c>
      <c r="D3" s="15" t="s">
        <v>4</v>
      </c>
      <c r="E3" s="15" t="s">
        <v>5</v>
      </c>
      <c r="F3" s="19" t="s">
        <v>6</v>
      </c>
      <c r="G3" s="9" t="s">
        <v>7</v>
      </c>
      <c r="I3" s="9" t="s">
        <v>8</v>
      </c>
    </row>
    <row r="4" spans="1:9">
      <c r="A4" s="1" t="s">
        <v>9</v>
      </c>
      <c r="B4" s="1" t="s">
        <v>10</v>
      </c>
      <c r="C4" s="1" t="s">
        <v>11</v>
      </c>
      <c r="D4" s="13">
        <v>25.9</v>
      </c>
      <c r="E4" s="17">
        <v>12</v>
      </c>
      <c r="F4" s="13">
        <f>D4*E4</f>
        <v>310.79999999999995</v>
      </c>
      <c r="G4" s="10">
        <f>F4*$I$4</f>
        <v>15.54</v>
      </c>
      <c r="I4" s="30">
        <v>0.05</v>
      </c>
    </row>
    <row r="5" spans="1:9">
      <c r="A5" s="1" t="s">
        <v>9</v>
      </c>
      <c r="B5" s="1" t="s">
        <v>12</v>
      </c>
      <c r="C5" s="1" t="s">
        <v>11</v>
      </c>
      <c r="D5" s="13">
        <v>29.9</v>
      </c>
      <c r="E5" s="17">
        <v>10</v>
      </c>
      <c r="F5" s="13">
        <f t="shared" ref="F5:F22" si="0">D5*E5</f>
        <v>299</v>
      </c>
      <c r="G5" s="10">
        <f t="shared" ref="G5:G23" si="1">F5*$I$4</f>
        <v>14.950000000000001</v>
      </c>
    </row>
    <row r="6" spans="1:9">
      <c r="A6" s="1" t="s">
        <v>9</v>
      </c>
      <c r="B6" s="1" t="s">
        <v>13</v>
      </c>
      <c r="C6" s="1" t="s">
        <v>11</v>
      </c>
      <c r="D6" s="13">
        <v>32.9</v>
      </c>
      <c r="E6" s="17">
        <v>6</v>
      </c>
      <c r="F6" s="13">
        <f t="shared" si="0"/>
        <v>197.39999999999998</v>
      </c>
      <c r="G6" s="10">
        <f t="shared" si="1"/>
        <v>9.8699999999999992</v>
      </c>
    </row>
    <row r="7" spans="1:9">
      <c r="A7" s="1" t="s">
        <v>14</v>
      </c>
      <c r="B7" s="1" t="s">
        <v>15</v>
      </c>
      <c r="C7" s="1" t="s">
        <v>16</v>
      </c>
      <c r="D7" s="13">
        <v>399.9</v>
      </c>
      <c r="E7" s="17">
        <v>3</v>
      </c>
      <c r="F7" s="13">
        <f t="shared" si="0"/>
        <v>1199.6999999999998</v>
      </c>
      <c r="G7" s="10">
        <f t="shared" si="1"/>
        <v>59.984999999999992</v>
      </c>
    </row>
    <row r="8" spans="1:9">
      <c r="A8" s="1" t="s">
        <v>17</v>
      </c>
      <c r="B8" s="2" t="s">
        <v>10</v>
      </c>
      <c r="C8" s="1" t="s">
        <v>11</v>
      </c>
      <c r="D8" s="13">
        <v>249.9</v>
      </c>
      <c r="E8" s="17">
        <v>1</v>
      </c>
      <c r="F8" s="13">
        <f t="shared" si="0"/>
        <v>249.9</v>
      </c>
      <c r="G8" s="10">
        <f t="shared" si="1"/>
        <v>12.495000000000001</v>
      </c>
    </row>
    <row r="9" spans="1:9">
      <c r="A9" s="1" t="s">
        <v>17</v>
      </c>
      <c r="B9" s="2" t="s">
        <v>12</v>
      </c>
      <c r="C9" s="1" t="s">
        <v>11</v>
      </c>
      <c r="D9" s="13">
        <v>259.89999999999998</v>
      </c>
      <c r="E9" s="17">
        <v>2</v>
      </c>
      <c r="F9" s="13">
        <f t="shared" si="0"/>
        <v>519.79999999999995</v>
      </c>
      <c r="G9" s="10">
        <f t="shared" si="1"/>
        <v>25.99</v>
      </c>
    </row>
    <row r="10" spans="1:9">
      <c r="A10" s="1" t="s">
        <v>17</v>
      </c>
      <c r="B10" s="2" t="s">
        <v>13</v>
      </c>
      <c r="C10" s="1" t="s">
        <v>11</v>
      </c>
      <c r="D10" s="13">
        <v>299.89999999999998</v>
      </c>
      <c r="E10" s="17">
        <v>1</v>
      </c>
      <c r="F10" s="13">
        <f t="shared" si="0"/>
        <v>299.89999999999998</v>
      </c>
      <c r="G10" s="10">
        <f t="shared" si="1"/>
        <v>14.994999999999999</v>
      </c>
    </row>
    <row r="11" spans="1:9">
      <c r="A11" s="1" t="s">
        <v>18</v>
      </c>
      <c r="B11" s="2" t="s">
        <v>10</v>
      </c>
      <c r="C11" s="1" t="s">
        <v>11</v>
      </c>
      <c r="D11" s="13">
        <v>85.9</v>
      </c>
      <c r="E11" s="17">
        <v>8</v>
      </c>
      <c r="F11" s="13">
        <f t="shared" si="0"/>
        <v>687.2</v>
      </c>
      <c r="G11" s="10">
        <f t="shared" si="1"/>
        <v>34.360000000000007</v>
      </c>
    </row>
    <row r="12" spans="1:9">
      <c r="A12" s="1" t="s">
        <v>18</v>
      </c>
      <c r="B12" s="1" t="s">
        <v>12</v>
      </c>
      <c r="C12" s="1" t="s">
        <v>11</v>
      </c>
      <c r="D12" s="13">
        <v>89.9</v>
      </c>
      <c r="E12" s="17">
        <v>5</v>
      </c>
      <c r="F12" s="13">
        <f t="shared" si="0"/>
        <v>449.5</v>
      </c>
      <c r="G12" s="10">
        <f t="shared" si="1"/>
        <v>22.475000000000001</v>
      </c>
    </row>
    <row r="13" spans="1:9">
      <c r="A13" s="1" t="s">
        <v>18</v>
      </c>
      <c r="B13" s="1" t="s">
        <v>13</v>
      </c>
      <c r="C13" s="1" t="s">
        <v>11</v>
      </c>
      <c r="D13" s="13">
        <v>92.9</v>
      </c>
      <c r="E13" s="17">
        <v>6</v>
      </c>
      <c r="F13" s="13">
        <f t="shared" si="0"/>
        <v>557.40000000000009</v>
      </c>
      <c r="G13" s="10">
        <f t="shared" si="1"/>
        <v>27.870000000000005</v>
      </c>
    </row>
    <row r="14" spans="1:9">
      <c r="A14" s="1" t="s">
        <v>19</v>
      </c>
      <c r="B14" s="1" t="s">
        <v>15</v>
      </c>
      <c r="C14" s="1" t="s">
        <v>11</v>
      </c>
      <c r="D14" s="13">
        <v>149.9</v>
      </c>
      <c r="E14" s="17">
        <v>2</v>
      </c>
      <c r="F14" s="13">
        <f t="shared" si="0"/>
        <v>299.8</v>
      </c>
      <c r="G14" s="10">
        <f t="shared" si="1"/>
        <v>14.990000000000002</v>
      </c>
    </row>
    <row r="15" spans="1:9">
      <c r="A15" s="1" t="s">
        <v>20</v>
      </c>
      <c r="B15" s="1" t="s">
        <v>10</v>
      </c>
      <c r="C15" s="1" t="s">
        <v>11</v>
      </c>
      <c r="D15" s="13">
        <v>65.900000000000006</v>
      </c>
      <c r="E15" s="17">
        <v>12</v>
      </c>
      <c r="F15" s="13">
        <f t="shared" si="0"/>
        <v>790.80000000000007</v>
      </c>
      <c r="G15" s="10">
        <f t="shared" si="1"/>
        <v>39.540000000000006</v>
      </c>
    </row>
    <row r="16" spans="1:9">
      <c r="A16" s="1" t="s">
        <v>20</v>
      </c>
      <c r="B16" s="1" t="s">
        <v>12</v>
      </c>
      <c r="C16" s="1" t="s">
        <v>11</v>
      </c>
      <c r="D16" s="13">
        <v>69.900000000000006</v>
      </c>
      <c r="E16" s="17">
        <v>15</v>
      </c>
      <c r="F16" s="13">
        <f t="shared" si="0"/>
        <v>1048.5</v>
      </c>
      <c r="G16" s="10">
        <f t="shared" si="1"/>
        <v>52.425000000000004</v>
      </c>
    </row>
    <row r="17" spans="1:7">
      <c r="A17" s="1" t="s">
        <v>20</v>
      </c>
      <c r="B17" s="1" t="s">
        <v>13</v>
      </c>
      <c r="C17" s="1" t="s">
        <v>11</v>
      </c>
      <c r="D17" s="13">
        <v>70.900000000000006</v>
      </c>
      <c r="E17" s="17">
        <v>13</v>
      </c>
      <c r="F17" s="13">
        <f t="shared" si="0"/>
        <v>921.7</v>
      </c>
      <c r="G17" s="10">
        <f t="shared" si="1"/>
        <v>46.085000000000008</v>
      </c>
    </row>
    <row r="18" spans="1:7">
      <c r="A18" s="1" t="s">
        <v>21</v>
      </c>
      <c r="B18" s="1">
        <v>36</v>
      </c>
      <c r="C18" s="1" t="s">
        <v>22</v>
      </c>
      <c r="D18" s="13">
        <v>199.9</v>
      </c>
      <c r="E18" s="17">
        <v>2</v>
      </c>
      <c r="F18" s="13">
        <f t="shared" si="0"/>
        <v>399.8</v>
      </c>
      <c r="G18" s="10">
        <f t="shared" si="1"/>
        <v>19.990000000000002</v>
      </c>
    </row>
    <row r="19" spans="1:7">
      <c r="A19" s="1" t="s">
        <v>21</v>
      </c>
      <c r="B19" s="1">
        <v>37</v>
      </c>
      <c r="C19" s="1" t="s">
        <v>22</v>
      </c>
      <c r="D19" s="13">
        <v>249.9</v>
      </c>
      <c r="E19" s="17">
        <v>1</v>
      </c>
      <c r="F19" s="13">
        <f t="shared" si="0"/>
        <v>249.9</v>
      </c>
      <c r="G19" s="10">
        <f t="shared" si="1"/>
        <v>12.495000000000001</v>
      </c>
    </row>
    <row r="20" spans="1:7">
      <c r="A20" s="1" t="s">
        <v>21</v>
      </c>
      <c r="B20" s="1">
        <v>38</v>
      </c>
      <c r="C20" s="1" t="s">
        <v>22</v>
      </c>
      <c r="D20" s="13">
        <v>259.89999999999998</v>
      </c>
      <c r="E20" s="17">
        <v>0</v>
      </c>
      <c r="F20" s="13">
        <f t="shared" si="0"/>
        <v>0</v>
      </c>
      <c r="G20" s="10">
        <f t="shared" si="1"/>
        <v>0</v>
      </c>
    </row>
    <row r="21" spans="1:7">
      <c r="A21" s="1" t="s">
        <v>23</v>
      </c>
      <c r="B21" s="1" t="s">
        <v>15</v>
      </c>
      <c r="C21" s="1" t="s">
        <v>16</v>
      </c>
      <c r="D21" s="13">
        <v>259.89999999999998</v>
      </c>
      <c r="E21" s="17">
        <v>1</v>
      </c>
      <c r="F21" s="13">
        <f t="shared" si="0"/>
        <v>259.89999999999998</v>
      </c>
      <c r="G21" s="10">
        <f t="shared" si="1"/>
        <v>12.994999999999999</v>
      </c>
    </row>
    <row r="22" spans="1:7">
      <c r="A22" s="1" t="s">
        <v>24</v>
      </c>
      <c r="B22" s="1" t="s">
        <v>15</v>
      </c>
      <c r="C22" s="1" t="s">
        <v>16</v>
      </c>
      <c r="D22" s="13">
        <v>39.9</v>
      </c>
      <c r="E22" s="17">
        <v>11</v>
      </c>
      <c r="F22" s="13">
        <f t="shared" si="0"/>
        <v>438.9</v>
      </c>
      <c r="G22" s="10">
        <f t="shared" si="1"/>
        <v>21.945</v>
      </c>
    </row>
    <row r="23" spans="1:7">
      <c r="A23" s="1" t="s">
        <v>25</v>
      </c>
      <c r="B23" s="1" t="s">
        <v>15</v>
      </c>
      <c r="C23" s="1" t="s">
        <v>16</v>
      </c>
      <c r="D23" s="14">
        <v>49.9</v>
      </c>
      <c r="E23" s="18">
        <v>21</v>
      </c>
      <c r="F23" s="13">
        <f t="shared" ref="F23" si="2">D23*E23</f>
        <v>1047.8999999999999</v>
      </c>
      <c r="G23" s="10">
        <f t="shared" si="1"/>
        <v>52.394999999999996</v>
      </c>
    </row>
    <row r="24" spans="1:7" ht="4.5" customHeight="1">
      <c r="A24" s="23"/>
      <c r="B24" s="23"/>
      <c r="C24" s="23"/>
      <c r="D24" s="24"/>
      <c r="E24" s="25"/>
      <c r="F24" s="24"/>
      <c r="G24" s="29"/>
    </row>
    <row r="25" spans="1:7">
      <c r="A25" s="39" t="s">
        <v>26</v>
      </c>
      <c r="B25" s="39"/>
      <c r="C25" s="39"/>
      <c r="D25" s="27">
        <f>SUM(D4:D23)</f>
        <v>2983.0000000000009</v>
      </c>
      <c r="E25" s="28">
        <f>SUM(E4:E23)</f>
        <v>132</v>
      </c>
      <c r="F25" s="27">
        <f>SUM(F4:F23)</f>
        <v>10227.799999999999</v>
      </c>
      <c r="G25" s="27">
        <f>SUM(G4:G23)</f>
        <v>511.39000000000004</v>
      </c>
    </row>
  </sheetData>
  <mergeCells count="2">
    <mergeCell ref="A25:C25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E6D6-5C8F-43AF-A90D-D4F24C9E9B20}">
  <sheetPr>
    <pageSetUpPr fitToPage="1"/>
  </sheetPr>
  <dimension ref="A1:I23"/>
  <sheetViews>
    <sheetView workbookViewId="0">
      <selection activeCell="K16" sqref="K16"/>
    </sheetView>
  </sheetViews>
  <sheetFormatPr defaultRowHeight="15"/>
  <cols>
    <col min="1" max="1" width="13" bestFit="1" customWidth="1"/>
    <col min="2" max="2" width="11.28515625" customWidth="1"/>
    <col min="3" max="3" width="11.7109375" bestFit="1" customWidth="1"/>
    <col min="4" max="4" width="15.7109375" style="11" bestFit="1" customWidth="1"/>
    <col min="5" max="5" width="13.5703125" bestFit="1" customWidth="1"/>
    <col min="6" max="6" width="12.28515625" bestFit="1" customWidth="1"/>
    <col min="7" max="7" width="19.140625" bestFit="1" customWidth="1"/>
  </cols>
  <sheetData>
    <row r="1" spans="1:9">
      <c r="A1" s="40" t="s">
        <v>0</v>
      </c>
      <c r="B1" s="40"/>
      <c r="C1" s="40"/>
      <c r="D1" s="40"/>
      <c r="E1" s="40"/>
      <c r="F1" s="40"/>
      <c r="G1" s="40"/>
    </row>
    <row r="2" spans="1:9">
      <c r="A2" s="4" t="s">
        <v>1</v>
      </c>
      <c r="B2" s="5" t="s">
        <v>2</v>
      </c>
      <c r="C2" s="5" t="s">
        <v>3</v>
      </c>
      <c r="D2" s="12" t="s">
        <v>4</v>
      </c>
      <c r="E2" s="16" t="s">
        <v>27</v>
      </c>
      <c r="F2" s="32" t="s">
        <v>6</v>
      </c>
      <c r="G2" s="31" t="s">
        <v>7</v>
      </c>
      <c r="I2" s="33" t="s">
        <v>8</v>
      </c>
    </row>
    <row r="3" spans="1:9">
      <c r="A3" s="3" t="s">
        <v>9</v>
      </c>
      <c r="B3" s="1" t="s">
        <v>10</v>
      </c>
      <c r="C3" s="1" t="s">
        <v>11</v>
      </c>
      <c r="D3" s="13">
        <v>25.9</v>
      </c>
      <c r="E3" s="2">
        <v>12</v>
      </c>
      <c r="F3" s="11">
        <f>Tabela2[[#This Row],[Preço Unitário]]*Tabela2[[#This Row],[Quantidade]]</f>
        <v>310.79999999999995</v>
      </c>
      <c r="G3" s="10">
        <f>Tabela2[[#This Row],[Valor total]]*$I$3</f>
        <v>15.54</v>
      </c>
      <c r="I3" s="34">
        <v>0.05</v>
      </c>
    </row>
    <row r="4" spans="1:9">
      <c r="A4" s="3" t="s">
        <v>9</v>
      </c>
      <c r="B4" s="1" t="s">
        <v>12</v>
      </c>
      <c r="C4" s="1" t="s">
        <v>11</v>
      </c>
      <c r="D4" s="13">
        <v>29.9</v>
      </c>
      <c r="E4" s="2">
        <v>10</v>
      </c>
      <c r="F4" s="11">
        <f>Tabela2[[#This Row],[Preço Unitário]]*Tabela2[[#This Row],[Quantidade]]</f>
        <v>299</v>
      </c>
      <c r="G4" s="10">
        <f>Tabela2[[#This Row],[Valor total]]*$I$3</f>
        <v>14.950000000000001</v>
      </c>
    </row>
    <row r="5" spans="1:9">
      <c r="A5" s="3" t="s">
        <v>9</v>
      </c>
      <c r="B5" s="1" t="s">
        <v>13</v>
      </c>
      <c r="C5" s="1" t="s">
        <v>11</v>
      </c>
      <c r="D5" s="13">
        <v>32.9</v>
      </c>
      <c r="E5" s="2">
        <v>6</v>
      </c>
      <c r="F5" s="11">
        <f>Tabela2[[#This Row],[Preço Unitário]]*Tabela2[[#This Row],[Quantidade]]</f>
        <v>197.39999999999998</v>
      </c>
      <c r="G5" s="10">
        <f>Tabela2[[#This Row],[Valor total]]*$I$3</f>
        <v>9.8699999999999992</v>
      </c>
    </row>
    <row r="6" spans="1:9">
      <c r="A6" s="3" t="s">
        <v>14</v>
      </c>
      <c r="B6" s="1" t="s">
        <v>15</v>
      </c>
      <c r="C6" s="1" t="s">
        <v>16</v>
      </c>
      <c r="D6" s="13">
        <v>399.9</v>
      </c>
      <c r="E6" s="2">
        <v>3</v>
      </c>
      <c r="F6" s="11">
        <f>Tabela2[[#This Row],[Preço Unitário]]*Tabela2[[#This Row],[Quantidade]]</f>
        <v>1199.6999999999998</v>
      </c>
      <c r="G6" s="10">
        <f>Tabela2[[#This Row],[Valor total]]*$I$3</f>
        <v>59.984999999999992</v>
      </c>
    </row>
    <row r="7" spans="1:9">
      <c r="A7" s="3" t="s">
        <v>17</v>
      </c>
      <c r="B7" s="2" t="s">
        <v>10</v>
      </c>
      <c r="C7" s="1" t="s">
        <v>11</v>
      </c>
      <c r="D7" s="13">
        <v>249.9</v>
      </c>
      <c r="E7" s="2">
        <v>1</v>
      </c>
      <c r="F7" s="11">
        <f>Tabela2[[#This Row],[Preço Unitário]]*Tabela2[[#This Row],[Quantidade]]</f>
        <v>249.9</v>
      </c>
      <c r="G7" s="10">
        <f>Tabela2[[#This Row],[Valor total]]*$I$3</f>
        <v>12.495000000000001</v>
      </c>
    </row>
    <row r="8" spans="1:9">
      <c r="A8" s="3" t="s">
        <v>17</v>
      </c>
      <c r="B8" s="2" t="s">
        <v>12</v>
      </c>
      <c r="C8" s="1" t="s">
        <v>11</v>
      </c>
      <c r="D8" s="13">
        <v>259.89999999999998</v>
      </c>
      <c r="E8" s="2">
        <v>2</v>
      </c>
      <c r="F8" s="11">
        <f>Tabela2[[#This Row],[Preço Unitário]]*Tabela2[[#This Row],[Quantidade]]</f>
        <v>519.79999999999995</v>
      </c>
      <c r="G8" s="10">
        <f>Tabela2[[#This Row],[Valor total]]*$I$3</f>
        <v>25.99</v>
      </c>
    </row>
    <row r="9" spans="1:9">
      <c r="A9" s="3" t="s">
        <v>17</v>
      </c>
      <c r="B9" s="2" t="s">
        <v>13</v>
      </c>
      <c r="C9" s="1" t="s">
        <v>11</v>
      </c>
      <c r="D9" s="13">
        <v>299.89999999999998</v>
      </c>
      <c r="E9" s="2">
        <v>1</v>
      </c>
      <c r="F9" s="11">
        <f>Tabela2[[#This Row],[Preço Unitário]]*Tabela2[[#This Row],[Quantidade]]</f>
        <v>299.89999999999998</v>
      </c>
      <c r="G9" s="10">
        <f>Tabela2[[#This Row],[Valor total]]*$I$3</f>
        <v>14.994999999999999</v>
      </c>
    </row>
    <row r="10" spans="1:9">
      <c r="A10" s="3" t="s">
        <v>18</v>
      </c>
      <c r="B10" s="2" t="s">
        <v>10</v>
      </c>
      <c r="C10" s="1" t="s">
        <v>11</v>
      </c>
      <c r="D10" s="13">
        <v>85.9</v>
      </c>
      <c r="E10" s="2">
        <v>8</v>
      </c>
      <c r="F10" s="11">
        <f>Tabela2[[#This Row],[Preço Unitário]]*Tabela2[[#This Row],[Quantidade]]</f>
        <v>687.2</v>
      </c>
      <c r="G10" s="10">
        <f>Tabela2[[#This Row],[Valor total]]*$I$3</f>
        <v>34.360000000000007</v>
      </c>
    </row>
    <row r="11" spans="1:9">
      <c r="A11" s="3" t="s">
        <v>18</v>
      </c>
      <c r="B11" s="1" t="s">
        <v>12</v>
      </c>
      <c r="C11" s="1" t="s">
        <v>11</v>
      </c>
      <c r="D11" s="13">
        <v>89.9</v>
      </c>
      <c r="E11" s="2">
        <v>5</v>
      </c>
      <c r="F11" s="11">
        <f>Tabela2[[#This Row],[Preço Unitário]]*Tabela2[[#This Row],[Quantidade]]</f>
        <v>449.5</v>
      </c>
      <c r="G11" s="10">
        <f>Tabela2[[#This Row],[Valor total]]*$I$3</f>
        <v>22.475000000000001</v>
      </c>
    </row>
    <row r="12" spans="1:9">
      <c r="A12" s="3" t="s">
        <v>18</v>
      </c>
      <c r="B12" s="1" t="s">
        <v>13</v>
      </c>
      <c r="C12" s="1" t="s">
        <v>11</v>
      </c>
      <c r="D12" s="13">
        <v>92.9</v>
      </c>
      <c r="E12" s="2">
        <v>6</v>
      </c>
      <c r="F12" s="11">
        <f>Tabela2[[#This Row],[Preço Unitário]]*Tabela2[[#This Row],[Quantidade]]</f>
        <v>557.40000000000009</v>
      </c>
      <c r="G12" s="10">
        <f>Tabela2[[#This Row],[Valor total]]*$I$3</f>
        <v>27.870000000000005</v>
      </c>
    </row>
    <row r="13" spans="1:9">
      <c r="A13" s="3" t="s">
        <v>19</v>
      </c>
      <c r="B13" s="1" t="s">
        <v>15</v>
      </c>
      <c r="C13" s="1" t="s">
        <v>11</v>
      </c>
      <c r="D13" s="13">
        <v>149.9</v>
      </c>
      <c r="E13" s="2">
        <v>2</v>
      </c>
      <c r="F13" s="11">
        <f>Tabela2[[#This Row],[Preço Unitário]]*Tabela2[[#This Row],[Quantidade]]</f>
        <v>299.8</v>
      </c>
      <c r="G13" s="10">
        <f>Tabela2[[#This Row],[Valor total]]*$I$3</f>
        <v>14.990000000000002</v>
      </c>
    </row>
    <row r="14" spans="1:9">
      <c r="A14" s="3" t="s">
        <v>20</v>
      </c>
      <c r="B14" s="1" t="s">
        <v>10</v>
      </c>
      <c r="C14" s="1" t="s">
        <v>11</v>
      </c>
      <c r="D14" s="13">
        <v>65.900000000000006</v>
      </c>
      <c r="E14" s="2">
        <v>12</v>
      </c>
      <c r="F14" s="11">
        <f>Tabela2[[#This Row],[Preço Unitário]]*Tabela2[[#This Row],[Quantidade]]</f>
        <v>790.80000000000007</v>
      </c>
      <c r="G14" s="10">
        <f>Tabela2[[#This Row],[Valor total]]*$I$3</f>
        <v>39.540000000000006</v>
      </c>
    </row>
    <row r="15" spans="1:9">
      <c r="A15" s="3" t="s">
        <v>20</v>
      </c>
      <c r="B15" s="1" t="s">
        <v>12</v>
      </c>
      <c r="C15" s="1" t="s">
        <v>11</v>
      </c>
      <c r="D15" s="13">
        <v>69.900000000000006</v>
      </c>
      <c r="E15" s="2">
        <v>15</v>
      </c>
      <c r="F15" s="11">
        <f>Tabela2[[#This Row],[Preço Unitário]]*Tabela2[[#This Row],[Quantidade]]</f>
        <v>1048.5</v>
      </c>
      <c r="G15" s="10">
        <f>Tabela2[[#This Row],[Valor total]]*$I$3</f>
        <v>52.425000000000004</v>
      </c>
    </row>
    <row r="16" spans="1:9">
      <c r="A16" s="3" t="s">
        <v>20</v>
      </c>
      <c r="B16" s="1" t="s">
        <v>13</v>
      </c>
      <c r="C16" s="1" t="s">
        <v>11</v>
      </c>
      <c r="D16" s="13">
        <v>70.900000000000006</v>
      </c>
      <c r="E16" s="2">
        <v>13</v>
      </c>
      <c r="F16" s="11">
        <f>Tabela2[[#This Row],[Preço Unitário]]*Tabela2[[#This Row],[Quantidade]]</f>
        <v>921.7</v>
      </c>
      <c r="G16" s="10">
        <f>Tabela2[[#This Row],[Valor total]]*$I$3</f>
        <v>46.085000000000008</v>
      </c>
    </row>
    <row r="17" spans="1:7">
      <c r="A17" s="3" t="s">
        <v>21</v>
      </c>
      <c r="B17" s="1">
        <v>36</v>
      </c>
      <c r="C17" s="1" t="s">
        <v>22</v>
      </c>
      <c r="D17" s="13">
        <v>199.9</v>
      </c>
      <c r="E17" s="2">
        <v>2</v>
      </c>
      <c r="F17" s="11">
        <f>Tabela2[[#This Row],[Preço Unitário]]*Tabela2[[#This Row],[Quantidade]]</f>
        <v>399.8</v>
      </c>
      <c r="G17" s="10">
        <f>Tabela2[[#This Row],[Valor total]]*$I$3</f>
        <v>19.990000000000002</v>
      </c>
    </row>
    <row r="18" spans="1:7">
      <c r="A18" s="3" t="s">
        <v>21</v>
      </c>
      <c r="B18" s="1">
        <v>37</v>
      </c>
      <c r="C18" s="1" t="s">
        <v>22</v>
      </c>
      <c r="D18" s="13">
        <v>249.9</v>
      </c>
      <c r="E18" s="2">
        <v>1</v>
      </c>
      <c r="F18" s="11">
        <f>Tabela2[[#This Row],[Preço Unitário]]*Tabela2[[#This Row],[Quantidade]]</f>
        <v>249.9</v>
      </c>
      <c r="G18" s="10">
        <f>Tabela2[[#This Row],[Valor total]]*$I$3</f>
        <v>12.495000000000001</v>
      </c>
    </row>
    <row r="19" spans="1:7">
      <c r="A19" s="3" t="s">
        <v>21</v>
      </c>
      <c r="B19" s="1">
        <v>38</v>
      </c>
      <c r="C19" s="1" t="s">
        <v>22</v>
      </c>
      <c r="D19" s="13">
        <v>259.89999999999998</v>
      </c>
      <c r="E19" s="2">
        <v>0</v>
      </c>
      <c r="F19" s="11">
        <f>Tabela2[[#This Row],[Preço Unitário]]*Tabela2[[#This Row],[Quantidade]]</f>
        <v>0</v>
      </c>
      <c r="G19" s="10">
        <f>Tabela2[[#This Row],[Valor total]]*$I$3</f>
        <v>0</v>
      </c>
    </row>
    <row r="20" spans="1:7">
      <c r="A20" s="3" t="s">
        <v>23</v>
      </c>
      <c r="B20" s="1" t="s">
        <v>15</v>
      </c>
      <c r="C20" s="1" t="s">
        <v>16</v>
      </c>
      <c r="D20" s="13">
        <v>259.89999999999998</v>
      </c>
      <c r="E20" s="2">
        <v>1</v>
      </c>
      <c r="F20" s="11">
        <f>Tabela2[[#This Row],[Preço Unitário]]*Tabela2[[#This Row],[Quantidade]]</f>
        <v>259.89999999999998</v>
      </c>
      <c r="G20" s="10">
        <f>Tabela2[[#This Row],[Valor total]]*$I$3</f>
        <v>12.994999999999999</v>
      </c>
    </row>
    <row r="21" spans="1:7">
      <c r="A21" s="3" t="s">
        <v>24</v>
      </c>
      <c r="B21" s="1" t="s">
        <v>15</v>
      </c>
      <c r="C21" s="1" t="s">
        <v>16</v>
      </c>
      <c r="D21" s="13">
        <v>39.9</v>
      </c>
      <c r="E21" s="2">
        <v>11</v>
      </c>
      <c r="F21" s="11">
        <f>Tabela2[[#This Row],[Preço Unitário]]*Tabela2[[#This Row],[Quantidade]]</f>
        <v>438.9</v>
      </c>
      <c r="G21" s="10">
        <f>Tabela2[[#This Row],[Valor total]]*$I$3</f>
        <v>21.945</v>
      </c>
    </row>
    <row r="22" spans="1:7">
      <c r="A22" s="6" t="s">
        <v>25</v>
      </c>
      <c r="B22" s="7" t="s">
        <v>15</v>
      </c>
      <c r="C22" s="7" t="s">
        <v>16</v>
      </c>
      <c r="D22" s="14">
        <v>49.9</v>
      </c>
      <c r="E22" s="2">
        <v>21</v>
      </c>
      <c r="F22" s="11">
        <f>Tabela2[[#This Row],[Preço Unitário]]*Tabela2[[#This Row],[Quantidade]]</f>
        <v>1047.8999999999999</v>
      </c>
      <c r="G22" s="10">
        <f>Tabela2[[#This Row],[Valor total]]*$I$3</f>
        <v>52.394999999999996</v>
      </c>
    </row>
    <row r="23" spans="1:7">
      <c r="A23" s="33"/>
      <c r="B23" s="33"/>
      <c r="C23" s="33" t="s">
        <v>26</v>
      </c>
      <c r="D23" s="26">
        <f>SUBTOTAL(109,D3:D22)</f>
        <v>2983.0000000000009</v>
      </c>
      <c r="E23" s="35">
        <f>SUBTOTAL(109,E3:E22)</f>
        <v>132</v>
      </c>
      <c r="F23" s="36">
        <f>SUBTOTAL(109,F3:F22)</f>
        <v>10227.799999999999</v>
      </c>
      <c r="G23" s="27">
        <f>SUBTOTAL(109,G3:G22)</f>
        <v>511.39000000000004</v>
      </c>
    </row>
  </sheetData>
  <mergeCells count="1">
    <mergeCell ref="A1:G1"/>
  </mergeCells>
  <pageMargins left="0.25" right="0.25" top="0.75" bottom="0.75" header="0.3" footer="0.3"/>
  <pageSetup paperSize="9" fitToHeight="0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76C4-3315-4AE0-B146-D233A4C0AC80}">
  <dimension ref="A3:B14"/>
  <sheetViews>
    <sheetView workbookViewId="0">
      <selection activeCell="R21" sqref="R21"/>
    </sheetView>
  </sheetViews>
  <sheetFormatPr defaultRowHeight="15"/>
  <cols>
    <col min="1" max="1" width="13" bestFit="1" customWidth="1"/>
    <col min="2" max="2" width="12.140625" bestFit="1" customWidth="1"/>
  </cols>
  <sheetData>
    <row r="3" spans="1:2">
      <c r="A3" s="37" t="s">
        <v>1</v>
      </c>
      <c r="B3" t="s">
        <v>27</v>
      </c>
    </row>
    <row r="4" spans="1:2">
      <c r="A4" t="s">
        <v>20</v>
      </c>
      <c r="B4" s="38">
        <v>40</v>
      </c>
    </row>
    <row r="5" spans="1:2">
      <c r="A5" t="s">
        <v>23</v>
      </c>
      <c r="B5" s="38">
        <v>1</v>
      </c>
    </row>
    <row r="6" spans="1:2">
      <c r="A6" t="s">
        <v>24</v>
      </c>
      <c r="B6" s="38">
        <v>11</v>
      </c>
    </row>
    <row r="7" spans="1:2">
      <c r="A7" t="s">
        <v>18</v>
      </c>
      <c r="B7" s="38">
        <v>19</v>
      </c>
    </row>
    <row r="8" spans="1:2">
      <c r="A8" t="s">
        <v>9</v>
      </c>
      <c r="B8" s="38">
        <v>28</v>
      </c>
    </row>
    <row r="9" spans="1:2">
      <c r="A9" t="s">
        <v>25</v>
      </c>
      <c r="B9" s="38">
        <v>21</v>
      </c>
    </row>
    <row r="10" spans="1:2">
      <c r="A10" t="s">
        <v>17</v>
      </c>
      <c r="B10" s="38">
        <v>4</v>
      </c>
    </row>
    <row r="11" spans="1:2">
      <c r="A11" t="s">
        <v>14</v>
      </c>
      <c r="B11" s="38">
        <v>3</v>
      </c>
    </row>
    <row r="12" spans="1:2">
      <c r="A12" t="s">
        <v>21</v>
      </c>
      <c r="B12" s="38">
        <v>3</v>
      </c>
    </row>
    <row r="13" spans="1:2">
      <c r="A13" t="s">
        <v>19</v>
      </c>
      <c r="B13" s="38">
        <v>2</v>
      </c>
    </row>
    <row r="14" spans="1:2">
      <c r="A14" t="s">
        <v>28</v>
      </c>
      <c r="B14" s="38">
        <v>132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2025-04-23T20:22:51Z</dcterms:created>
  <dcterms:modified xsi:type="dcterms:W3CDTF">2025-05-07T22:39:09Z</dcterms:modified>
  <cp:category/>
  <cp:contentStatus/>
</cp:coreProperties>
</file>