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CF76E542-3BF4-490B-BA31-FDF428544D04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Produtos" sheetId="1" r:id="rId1"/>
    <sheet name="Tabela de Produ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D42" i="2"/>
  <c r="E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G4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D44" i="1"/>
  <c r="F44" i="1"/>
  <c r="E4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  <c r="G42" i="2" l="1"/>
  <c r="F42" i="2"/>
</calcChain>
</file>

<file path=xl/sharedStrings.xml><?xml version="1.0" encoding="utf-8"?>
<sst xmlns="http://schemas.openxmlformats.org/spreadsheetml/2006/main" count="242" uniqueCount="36">
  <si>
    <t>E-commerce</t>
  </si>
  <si>
    <t>Produtos</t>
  </si>
  <si>
    <t>Tamanho</t>
  </si>
  <si>
    <t>Categoria</t>
  </si>
  <si>
    <t>Preço Unitário</t>
  </si>
  <si>
    <t>Quantidade</t>
  </si>
  <si>
    <t>Valor Total</t>
  </si>
  <si>
    <t>Valor de Desconto</t>
  </si>
  <si>
    <t xml:space="preserve">Camiseta Lisa </t>
  </si>
  <si>
    <t>P</t>
  </si>
  <si>
    <t>Vestuário</t>
  </si>
  <si>
    <t>M</t>
  </si>
  <si>
    <t>Camiseta Lisa</t>
  </si>
  <si>
    <t>G</t>
  </si>
  <si>
    <t>Camiseta Estampada</t>
  </si>
  <si>
    <t>Óculos redondo</t>
  </si>
  <si>
    <t>Único</t>
  </si>
  <si>
    <t>Acessórios</t>
  </si>
  <si>
    <t>Óculos quadrado</t>
  </si>
  <si>
    <t>Jaqueta jeans</t>
  </si>
  <si>
    <t>Jaqueta couro</t>
  </si>
  <si>
    <t>Calça jeans</t>
  </si>
  <si>
    <t>Vestido longo</t>
  </si>
  <si>
    <t>Vestido curto</t>
  </si>
  <si>
    <t>Bermuda</t>
  </si>
  <si>
    <t>Calça legging</t>
  </si>
  <si>
    <t>Tênis Nika</t>
  </si>
  <si>
    <t>Calçado</t>
  </si>
  <si>
    <t>Tênis Atitas</t>
  </si>
  <si>
    <t>Bolsa de couro</t>
  </si>
  <si>
    <t>Bolsa coringa</t>
  </si>
  <si>
    <t>Boné</t>
  </si>
  <si>
    <t>Cinto</t>
  </si>
  <si>
    <t>Total</t>
  </si>
  <si>
    <t>Desconto</t>
  </si>
  <si>
    <t>Valor de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</si>
</sst>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7" formatCode="&quot;R$&quot;\ #,##0.00"/>
  </numFmts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8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8" fontId="0" fillId="0" borderId="1" xfId="0" applyNumberFormat="1" applyBorder="1"/>
    <xf numFmtId="167" fontId="0" fillId="0" borderId="0" xfId="0" applyNumberFormat="1"/>
    <xf numFmtId="1" fontId="0" fillId="0" borderId="2" xfId="0" applyNumberFormat="1" applyBorder="1" applyAlignment="1">
      <alignment horizontal="center"/>
    </xf>
    <xf numFmtId="0" fontId="2" fillId="4" borderId="1" xfId="0" applyFont="1" applyFill="1" applyBorder="1"/>
    <xf numFmtId="0" fontId="0" fillId="0" borderId="3" xfId="0" applyBorder="1"/>
    <xf numFmtId="8" fontId="0" fillId="0" borderId="3" xfId="0" applyNumberFormat="1" applyBorder="1"/>
    <xf numFmtId="1" fontId="0" fillId="0" borderId="4" xfId="0" applyNumberFormat="1" applyBorder="1" applyAlignment="1">
      <alignment horizontal="center"/>
    </xf>
    <xf numFmtId="167" fontId="0" fillId="0" borderId="1" xfId="0" applyNumberFormat="1" applyBorder="1"/>
    <xf numFmtId="1" fontId="0" fillId="0" borderId="1" xfId="0" applyNumberFormat="1" applyBorder="1"/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9" fontId="0" fillId="0" borderId="1" xfId="0" applyNumberFormat="1" applyBorder="1"/>
    <xf numFmtId="167" fontId="0" fillId="0" borderId="8" xfId="0" applyNumberFormat="1" applyBorder="1"/>
    <xf numFmtId="8" fontId="0" fillId="0" borderId="4" xfId="0" applyNumberFormat="1" applyBorder="1"/>
    <xf numFmtId="8" fontId="0" fillId="0" borderId="2" xfId="0" applyNumberFormat="1" applyBorder="1"/>
    <xf numFmtId="0" fontId="2" fillId="4" borderId="8" xfId="0" applyFont="1" applyFill="1" applyBorder="1"/>
    <xf numFmtId="0" fontId="1" fillId="6" borderId="1" xfId="0" applyFont="1" applyFill="1" applyBorder="1"/>
    <xf numFmtId="9" fontId="0" fillId="7" borderId="1" xfId="0" applyNumberFormat="1" applyFill="1" applyBorder="1"/>
  </cellXfs>
  <cellStyles count="1">
    <cellStyle name="Normal" xfId="0" builtinId="0"/>
  </cellStyles>
  <dxfs count="10">
    <dxf>
      <numFmt numFmtId="12" formatCode="&quot;R$&quot;\ #,##0.00;[Red]\-&quot;R$&quot;\ #,##0.00"/>
    </dxf>
    <dxf>
      <numFmt numFmtId="167" formatCode="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</dxf>
    <dxf>
      <numFmt numFmtId="167" formatCode="&quot;R$&quot;\ #,##0.00"/>
    </dxf>
    <dxf>
      <alignment horizontal="center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F5C08-9A04-4939-BA94-8B20197E8137}" name="Tabela1" displayName="Tabela1" ref="A2:G42" totalsRowCount="1">
  <autoFilter ref="A2:G41" xr:uid="{216F5C08-9A04-4939-BA94-8B20197E8137}"/>
  <tableColumns count="7">
    <tableColumn id="1" xr3:uid="{581EF47E-3FD3-47F2-A6D9-43AD3152621D}" name="Produtos" totalsRowLabel="Total"/>
    <tableColumn id="2" xr3:uid="{4267FB45-E2B2-47B9-A0FC-F123301E65DA}" name="Tamanho" dataDxfId="8" totalsRowDxfId="9"/>
    <tableColumn id="3" xr3:uid="{9B45C14F-4346-48EB-BAE1-2468B442A1A3}" name="Categoria"/>
    <tableColumn id="4" xr3:uid="{6DBA4183-2C7A-4B07-821D-261BDA9480A2}" name="Preço Unitário" totalsRowFunction="custom" dataDxfId="6" totalsRowDxfId="7">
      <totalsRowFormula>SUBTOTAL(109,D3:D41)</totalsRowFormula>
    </tableColumn>
    <tableColumn id="5" xr3:uid="{14BD3BDD-61B7-4059-8FDE-A4567B4F3987}" name="Quantidade" totalsRowFunction="custom" dataDxfId="4" totalsRowDxfId="5">
      <totalsRowFormula>SUBTOTAL(109,E3:E41)</totalsRowFormula>
    </tableColumn>
    <tableColumn id="6" xr3:uid="{76F5B9CC-B469-42B3-8E9F-414C98A99E9B}" name="Valor Total" totalsRowFunction="sum" dataDxfId="2" totalsRowDxfId="3">
      <calculatedColumnFormula>Tabela1[[#This Row],[Preço Unitário]]*Tabela1[[#This Row],[Quantidade]]</calculatedColumnFormula>
    </tableColumn>
    <tableColumn id="7" xr3:uid="{9464BFCC-A1C2-4C78-B9AB-F5B27F40F156}" name="Valor de desconto" totalsRowFunction="custom" dataDxfId="0" totalsRowDxfId="1">
      <calculatedColumnFormula>Tabela1[[#This Row],[Preço Unitário]]*$I$3</calculatedColumnFormula>
      <totalsRowFormula>SUBTOTAL(109,G3:G41)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sqref="A1:G1"/>
    </sheetView>
  </sheetViews>
  <sheetFormatPr defaultRowHeight="15"/>
  <cols>
    <col min="1" max="1" width="19.140625" bestFit="1" customWidth="1"/>
    <col min="2" max="2" width="8.85546875" bestFit="1" customWidth="1"/>
    <col min="3" max="3" width="10.140625" bestFit="1" customWidth="1"/>
    <col min="4" max="4" width="13" bestFit="1" customWidth="1"/>
    <col min="5" max="5" width="10.85546875" bestFit="1" customWidth="1"/>
    <col min="6" max="6" width="12.28515625" bestFit="1" customWidth="1"/>
    <col min="7" max="7" width="16.42578125" bestFit="1" customWidth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2" spans="1:7" ht="8.25" customHeight="1">
      <c r="A2" s="5"/>
      <c r="B2" s="5"/>
      <c r="C2" s="5"/>
      <c r="D2" s="5"/>
      <c r="E2" s="5"/>
      <c r="F2" s="5"/>
      <c r="G2" s="5"/>
    </row>
    <row r="3" spans="1:7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25" t="s">
        <v>7</v>
      </c>
    </row>
    <row r="4" spans="1:7">
      <c r="A4" s="12" t="s">
        <v>8</v>
      </c>
      <c r="B4" s="12" t="s">
        <v>9</v>
      </c>
      <c r="C4" s="12" t="s">
        <v>10</v>
      </c>
      <c r="D4" s="13">
        <v>25.9</v>
      </c>
      <c r="E4" s="14">
        <v>12</v>
      </c>
      <c r="F4" s="23">
        <f>D4*E4</f>
        <v>310.79999999999995</v>
      </c>
      <c r="G4" s="8">
        <f>D4*$D$45</f>
        <v>1.2949999999999999</v>
      </c>
    </row>
    <row r="5" spans="1:7">
      <c r="A5" s="7" t="s">
        <v>8</v>
      </c>
      <c r="B5" s="7" t="s">
        <v>11</v>
      </c>
      <c r="C5" s="7" t="s">
        <v>10</v>
      </c>
      <c r="D5" s="8">
        <v>29.9</v>
      </c>
      <c r="E5" s="10">
        <v>10</v>
      </c>
      <c r="F5" s="24">
        <f t="shared" ref="F5:F42" si="0">D5*E5</f>
        <v>299</v>
      </c>
      <c r="G5" s="8">
        <f t="shared" ref="G5:G42" si="1">D5*$D$45</f>
        <v>1.4950000000000001</v>
      </c>
    </row>
    <row r="6" spans="1:7">
      <c r="A6" s="7" t="s">
        <v>12</v>
      </c>
      <c r="B6" s="7" t="s">
        <v>13</v>
      </c>
      <c r="C6" s="7" t="s">
        <v>10</v>
      </c>
      <c r="D6" s="8">
        <v>32.9</v>
      </c>
      <c r="E6" s="10">
        <v>6</v>
      </c>
      <c r="F6" s="24">
        <f t="shared" si="0"/>
        <v>197.39999999999998</v>
      </c>
      <c r="G6" s="8">
        <f t="shared" si="1"/>
        <v>1.645</v>
      </c>
    </row>
    <row r="7" spans="1:7">
      <c r="A7" s="7" t="s">
        <v>14</v>
      </c>
      <c r="B7" s="7" t="s">
        <v>9</v>
      </c>
      <c r="C7" s="7" t="s">
        <v>10</v>
      </c>
      <c r="D7" s="8">
        <v>39.9</v>
      </c>
      <c r="E7" s="10">
        <v>12</v>
      </c>
      <c r="F7" s="24">
        <f t="shared" si="0"/>
        <v>478.79999999999995</v>
      </c>
      <c r="G7" s="8">
        <f t="shared" si="1"/>
        <v>1.9950000000000001</v>
      </c>
    </row>
    <row r="8" spans="1:7">
      <c r="A8" s="7" t="s">
        <v>14</v>
      </c>
      <c r="B8" s="7" t="s">
        <v>11</v>
      </c>
      <c r="C8" s="7" t="s">
        <v>10</v>
      </c>
      <c r="D8" s="8">
        <v>39.9</v>
      </c>
      <c r="E8" s="10">
        <v>10</v>
      </c>
      <c r="F8" s="24">
        <f t="shared" si="0"/>
        <v>399</v>
      </c>
      <c r="G8" s="8">
        <f t="shared" si="1"/>
        <v>1.9950000000000001</v>
      </c>
    </row>
    <row r="9" spans="1:7">
      <c r="A9" s="7" t="s">
        <v>14</v>
      </c>
      <c r="B9" s="7" t="s">
        <v>13</v>
      </c>
      <c r="C9" s="7" t="s">
        <v>10</v>
      </c>
      <c r="D9" s="8">
        <v>42.5</v>
      </c>
      <c r="E9" s="10">
        <v>6</v>
      </c>
      <c r="F9" s="24">
        <f t="shared" si="0"/>
        <v>255</v>
      </c>
      <c r="G9" s="8">
        <f t="shared" si="1"/>
        <v>2.125</v>
      </c>
    </row>
    <row r="10" spans="1:7">
      <c r="A10" s="7" t="s">
        <v>15</v>
      </c>
      <c r="B10" s="7" t="s">
        <v>16</v>
      </c>
      <c r="C10" s="7" t="s">
        <v>17</v>
      </c>
      <c r="D10" s="8">
        <v>399.9</v>
      </c>
      <c r="E10" s="10">
        <v>3</v>
      </c>
      <c r="F10" s="24">
        <f t="shared" si="0"/>
        <v>1199.6999999999998</v>
      </c>
      <c r="G10" s="8">
        <f t="shared" si="1"/>
        <v>19.995000000000001</v>
      </c>
    </row>
    <row r="11" spans="1:7">
      <c r="A11" s="7" t="s">
        <v>18</v>
      </c>
      <c r="B11" s="7" t="s">
        <v>16</v>
      </c>
      <c r="C11" s="7" t="s">
        <v>17</v>
      </c>
      <c r="D11" s="8">
        <v>349.9</v>
      </c>
      <c r="E11" s="10">
        <v>0</v>
      </c>
      <c r="F11" s="24">
        <f t="shared" si="0"/>
        <v>0</v>
      </c>
      <c r="G11" s="8">
        <f t="shared" si="1"/>
        <v>17.495000000000001</v>
      </c>
    </row>
    <row r="12" spans="1:7">
      <c r="A12" s="7" t="s">
        <v>19</v>
      </c>
      <c r="B12" s="7" t="s">
        <v>9</v>
      </c>
      <c r="C12" s="7" t="s">
        <v>10</v>
      </c>
      <c r="D12" s="8">
        <v>249.9</v>
      </c>
      <c r="E12" s="10">
        <v>1</v>
      </c>
      <c r="F12" s="24">
        <f t="shared" si="0"/>
        <v>249.9</v>
      </c>
      <c r="G12" s="8">
        <f t="shared" si="1"/>
        <v>12.495000000000001</v>
      </c>
    </row>
    <row r="13" spans="1:7">
      <c r="A13" s="7" t="s">
        <v>19</v>
      </c>
      <c r="B13" s="7" t="s">
        <v>11</v>
      </c>
      <c r="C13" s="7" t="s">
        <v>10</v>
      </c>
      <c r="D13" s="8">
        <v>259.89999999999998</v>
      </c>
      <c r="E13" s="10">
        <v>2</v>
      </c>
      <c r="F13" s="24">
        <f t="shared" si="0"/>
        <v>519.79999999999995</v>
      </c>
      <c r="G13" s="8">
        <f t="shared" si="1"/>
        <v>12.994999999999999</v>
      </c>
    </row>
    <row r="14" spans="1:7">
      <c r="A14" s="7" t="s">
        <v>19</v>
      </c>
      <c r="B14" s="7" t="s">
        <v>13</v>
      </c>
      <c r="C14" s="7" t="s">
        <v>10</v>
      </c>
      <c r="D14" s="8">
        <v>299.89999999999998</v>
      </c>
      <c r="E14" s="10">
        <v>1</v>
      </c>
      <c r="F14" s="24">
        <f t="shared" si="0"/>
        <v>299.89999999999998</v>
      </c>
      <c r="G14" s="8">
        <f t="shared" si="1"/>
        <v>14.994999999999999</v>
      </c>
    </row>
    <row r="15" spans="1:7">
      <c r="A15" s="7" t="s">
        <v>20</v>
      </c>
      <c r="B15" s="7" t="s">
        <v>9</v>
      </c>
      <c r="C15" s="7" t="s">
        <v>10</v>
      </c>
      <c r="D15" s="8">
        <v>300</v>
      </c>
      <c r="E15" s="10">
        <v>1</v>
      </c>
      <c r="F15" s="24">
        <f t="shared" si="0"/>
        <v>300</v>
      </c>
      <c r="G15" s="8">
        <f t="shared" si="1"/>
        <v>15</v>
      </c>
    </row>
    <row r="16" spans="1:7">
      <c r="A16" s="7" t="s">
        <v>20</v>
      </c>
      <c r="B16" s="7" t="s">
        <v>11</v>
      </c>
      <c r="C16" s="7" t="s">
        <v>10</v>
      </c>
      <c r="D16" s="8">
        <v>302.89999999999998</v>
      </c>
      <c r="E16" s="10">
        <v>2</v>
      </c>
      <c r="F16" s="24">
        <f t="shared" si="0"/>
        <v>605.79999999999995</v>
      </c>
      <c r="G16" s="8">
        <f t="shared" si="1"/>
        <v>15.145</v>
      </c>
    </row>
    <row r="17" spans="1:7">
      <c r="A17" s="7" t="s">
        <v>20</v>
      </c>
      <c r="B17" s="7" t="s">
        <v>13</v>
      </c>
      <c r="C17" s="7" t="s">
        <v>10</v>
      </c>
      <c r="D17" s="8">
        <v>299.89999999999998</v>
      </c>
      <c r="E17" s="10">
        <v>1</v>
      </c>
      <c r="F17" s="24">
        <f t="shared" si="0"/>
        <v>299.89999999999998</v>
      </c>
      <c r="G17" s="8">
        <f t="shared" si="1"/>
        <v>14.994999999999999</v>
      </c>
    </row>
    <row r="18" spans="1:7">
      <c r="A18" s="7" t="s">
        <v>21</v>
      </c>
      <c r="B18" s="7" t="s">
        <v>9</v>
      </c>
      <c r="C18" s="7" t="s">
        <v>10</v>
      </c>
      <c r="D18" s="8">
        <v>85.9</v>
      </c>
      <c r="E18" s="10">
        <v>8</v>
      </c>
      <c r="F18" s="24">
        <f t="shared" si="0"/>
        <v>687.2</v>
      </c>
      <c r="G18" s="8">
        <f t="shared" si="1"/>
        <v>4.2950000000000008</v>
      </c>
    </row>
    <row r="19" spans="1:7">
      <c r="A19" s="7" t="s">
        <v>21</v>
      </c>
      <c r="B19" s="7" t="s">
        <v>11</v>
      </c>
      <c r="C19" s="7" t="s">
        <v>10</v>
      </c>
      <c r="D19" s="8">
        <v>89.9</v>
      </c>
      <c r="E19" s="10">
        <v>5</v>
      </c>
      <c r="F19" s="24">
        <f t="shared" si="0"/>
        <v>449.5</v>
      </c>
      <c r="G19" s="8">
        <f t="shared" si="1"/>
        <v>4.4950000000000001</v>
      </c>
    </row>
    <row r="20" spans="1:7">
      <c r="A20" s="7" t="s">
        <v>21</v>
      </c>
      <c r="B20" s="7" t="s">
        <v>13</v>
      </c>
      <c r="C20" s="7" t="s">
        <v>10</v>
      </c>
      <c r="D20" s="8">
        <v>92.9</v>
      </c>
      <c r="E20" s="10">
        <v>6</v>
      </c>
      <c r="F20" s="24">
        <f t="shared" si="0"/>
        <v>557.40000000000009</v>
      </c>
      <c r="G20" s="8">
        <f t="shared" si="1"/>
        <v>4.6450000000000005</v>
      </c>
    </row>
    <row r="21" spans="1:7">
      <c r="A21" s="7" t="s">
        <v>22</v>
      </c>
      <c r="B21" s="7" t="s">
        <v>9</v>
      </c>
      <c r="C21" s="7" t="s">
        <v>10</v>
      </c>
      <c r="D21" s="8">
        <v>140</v>
      </c>
      <c r="E21" s="10">
        <v>2</v>
      </c>
      <c r="F21" s="24">
        <f t="shared" si="0"/>
        <v>280</v>
      </c>
      <c r="G21" s="8">
        <f t="shared" si="1"/>
        <v>7</v>
      </c>
    </row>
    <row r="22" spans="1:7">
      <c r="A22" s="7" t="s">
        <v>22</v>
      </c>
      <c r="B22" s="7" t="s">
        <v>11</v>
      </c>
      <c r="C22" s="7" t="s">
        <v>10</v>
      </c>
      <c r="D22" s="8">
        <v>142.9</v>
      </c>
      <c r="E22" s="10">
        <v>2</v>
      </c>
      <c r="F22" s="24">
        <f t="shared" si="0"/>
        <v>285.8</v>
      </c>
      <c r="G22" s="8">
        <f t="shared" si="1"/>
        <v>7.1450000000000005</v>
      </c>
    </row>
    <row r="23" spans="1:7">
      <c r="A23" s="7" t="s">
        <v>22</v>
      </c>
      <c r="B23" s="7" t="s">
        <v>13</v>
      </c>
      <c r="C23" s="7" t="s">
        <v>10</v>
      </c>
      <c r="D23" s="8">
        <v>146</v>
      </c>
      <c r="E23" s="10">
        <v>2</v>
      </c>
      <c r="F23" s="24">
        <f t="shared" si="0"/>
        <v>292</v>
      </c>
      <c r="G23" s="8">
        <f t="shared" si="1"/>
        <v>7.3000000000000007</v>
      </c>
    </row>
    <row r="24" spans="1:7">
      <c r="A24" s="7" t="s">
        <v>23</v>
      </c>
      <c r="B24" s="7" t="s">
        <v>9</v>
      </c>
      <c r="C24" s="7" t="s">
        <v>10</v>
      </c>
      <c r="D24" s="8">
        <v>89.9</v>
      </c>
      <c r="E24" s="10">
        <v>3</v>
      </c>
      <c r="F24" s="24">
        <f t="shared" si="0"/>
        <v>269.70000000000005</v>
      </c>
      <c r="G24" s="8">
        <f t="shared" si="1"/>
        <v>4.4950000000000001</v>
      </c>
    </row>
    <row r="25" spans="1:7">
      <c r="A25" s="7" t="s">
        <v>23</v>
      </c>
      <c r="B25" s="7" t="s">
        <v>11</v>
      </c>
      <c r="C25" s="7" t="s">
        <v>10</v>
      </c>
      <c r="D25" s="8">
        <v>91.4</v>
      </c>
      <c r="E25" s="10">
        <v>0</v>
      </c>
      <c r="F25" s="24">
        <f t="shared" si="0"/>
        <v>0</v>
      </c>
      <c r="G25" s="8">
        <f t="shared" si="1"/>
        <v>4.57</v>
      </c>
    </row>
    <row r="26" spans="1:7">
      <c r="A26" s="7" t="s">
        <v>23</v>
      </c>
      <c r="B26" s="7" t="s">
        <v>13</v>
      </c>
      <c r="C26" s="7" t="s">
        <v>10</v>
      </c>
      <c r="D26" s="8">
        <v>93.5</v>
      </c>
      <c r="E26" s="10">
        <v>2</v>
      </c>
      <c r="F26" s="24">
        <f t="shared" si="0"/>
        <v>187</v>
      </c>
      <c r="G26" s="8">
        <f t="shared" si="1"/>
        <v>4.6749999999999998</v>
      </c>
    </row>
    <row r="27" spans="1:7">
      <c r="A27" s="7" t="s">
        <v>24</v>
      </c>
      <c r="B27" s="7" t="s">
        <v>9</v>
      </c>
      <c r="C27" s="7" t="s">
        <v>10</v>
      </c>
      <c r="D27" s="8">
        <v>65.900000000000006</v>
      </c>
      <c r="E27" s="10">
        <v>12</v>
      </c>
      <c r="F27" s="24">
        <f t="shared" si="0"/>
        <v>790.80000000000007</v>
      </c>
      <c r="G27" s="8">
        <f t="shared" si="1"/>
        <v>3.2950000000000004</v>
      </c>
    </row>
    <row r="28" spans="1:7">
      <c r="A28" s="7" t="s">
        <v>24</v>
      </c>
      <c r="B28" s="7" t="s">
        <v>11</v>
      </c>
      <c r="C28" s="7" t="s">
        <v>10</v>
      </c>
      <c r="D28" s="8">
        <v>69.900000000000006</v>
      </c>
      <c r="E28" s="10">
        <v>15</v>
      </c>
      <c r="F28" s="24">
        <f t="shared" si="0"/>
        <v>1048.5</v>
      </c>
      <c r="G28" s="8">
        <f t="shared" si="1"/>
        <v>3.4950000000000006</v>
      </c>
    </row>
    <row r="29" spans="1:7">
      <c r="A29" s="7" t="s">
        <v>24</v>
      </c>
      <c r="B29" s="7" t="s">
        <v>13</v>
      </c>
      <c r="C29" s="7" t="s">
        <v>10</v>
      </c>
      <c r="D29" s="8">
        <v>70.900000000000006</v>
      </c>
      <c r="E29" s="10">
        <v>13</v>
      </c>
      <c r="F29" s="24">
        <f t="shared" si="0"/>
        <v>921.7</v>
      </c>
      <c r="G29" s="8">
        <f t="shared" si="1"/>
        <v>3.5450000000000004</v>
      </c>
    </row>
    <row r="30" spans="1:7">
      <c r="A30" s="7" t="s">
        <v>25</v>
      </c>
      <c r="B30" s="7" t="s">
        <v>9</v>
      </c>
      <c r="C30" s="7" t="s">
        <v>10</v>
      </c>
      <c r="D30" s="8">
        <v>44.9</v>
      </c>
      <c r="E30" s="10">
        <v>5</v>
      </c>
      <c r="F30" s="24">
        <f t="shared" si="0"/>
        <v>224.5</v>
      </c>
      <c r="G30" s="8">
        <f t="shared" si="1"/>
        <v>2.2450000000000001</v>
      </c>
    </row>
    <row r="31" spans="1:7">
      <c r="A31" s="7" t="s">
        <v>25</v>
      </c>
      <c r="B31" s="7" t="s">
        <v>11</v>
      </c>
      <c r="C31" s="7" t="s">
        <v>10</v>
      </c>
      <c r="D31" s="8">
        <v>46.9</v>
      </c>
      <c r="E31" s="10">
        <v>3</v>
      </c>
      <c r="F31" s="24">
        <f t="shared" si="0"/>
        <v>140.69999999999999</v>
      </c>
      <c r="G31" s="8">
        <f t="shared" si="1"/>
        <v>2.3450000000000002</v>
      </c>
    </row>
    <row r="32" spans="1:7">
      <c r="A32" s="7" t="s">
        <v>25</v>
      </c>
      <c r="B32" s="7" t="s">
        <v>13</v>
      </c>
      <c r="C32" s="7" t="s">
        <v>10</v>
      </c>
      <c r="D32" s="8">
        <v>48.9</v>
      </c>
      <c r="E32" s="10">
        <v>2</v>
      </c>
      <c r="F32" s="24">
        <f t="shared" si="0"/>
        <v>97.8</v>
      </c>
      <c r="G32" s="8">
        <f t="shared" si="1"/>
        <v>2.4450000000000003</v>
      </c>
    </row>
    <row r="33" spans="1:7">
      <c r="A33" s="7" t="s">
        <v>26</v>
      </c>
      <c r="B33" s="7">
        <v>36</v>
      </c>
      <c r="C33" s="7" t="s">
        <v>27</v>
      </c>
      <c r="D33" s="8">
        <v>199.9</v>
      </c>
      <c r="E33" s="10">
        <v>0</v>
      </c>
      <c r="F33" s="24">
        <f t="shared" si="0"/>
        <v>0</v>
      </c>
      <c r="G33" s="8">
        <f t="shared" si="1"/>
        <v>9.995000000000001</v>
      </c>
    </row>
    <row r="34" spans="1:7">
      <c r="A34" s="7" t="s">
        <v>26</v>
      </c>
      <c r="B34" s="7">
        <v>37</v>
      </c>
      <c r="C34" s="7" t="s">
        <v>27</v>
      </c>
      <c r="D34" s="8">
        <v>249.9</v>
      </c>
      <c r="E34" s="10">
        <v>1</v>
      </c>
      <c r="F34" s="24">
        <f t="shared" si="0"/>
        <v>249.9</v>
      </c>
      <c r="G34" s="8">
        <f t="shared" si="1"/>
        <v>12.495000000000001</v>
      </c>
    </row>
    <row r="35" spans="1:7">
      <c r="A35" s="7" t="s">
        <v>26</v>
      </c>
      <c r="B35" s="7">
        <v>38</v>
      </c>
      <c r="C35" s="7" t="s">
        <v>27</v>
      </c>
      <c r="D35" s="8">
        <v>259.89999999999998</v>
      </c>
      <c r="E35" s="10">
        <v>0</v>
      </c>
      <c r="F35" s="24">
        <f t="shared" si="0"/>
        <v>0</v>
      </c>
      <c r="G35" s="8">
        <f t="shared" si="1"/>
        <v>12.994999999999999</v>
      </c>
    </row>
    <row r="36" spans="1:7">
      <c r="A36" s="7" t="s">
        <v>28</v>
      </c>
      <c r="B36" s="7">
        <v>36</v>
      </c>
      <c r="C36" s="7" t="s">
        <v>27</v>
      </c>
      <c r="D36" s="8">
        <v>249.9</v>
      </c>
      <c r="E36" s="10">
        <v>5</v>
      </c>
      <c r="F36" s="24">
        <f t="shared" si="0"/>
        <v>1249.5</v>
      </c>
      <c r="G36" s="8">
        <f t="shared" si="1"/>
        <v>12.495000000000001</v>
      </c>
    </row>
    <row r="37" spans="1:7">
      <c r="A37" s="7" t="s">
        <v>28</v>
      </c>
      <c r="B37" s="7">
        <v>37</v>
      </c>
      <c r="C37" s="7" t="s">
        <v>27</v>
      </c>
      <c r="D37" s="8">
        <v>255</v>
      </c>
      <c r="E37" s="10">
        <v>3</v>
      </c>
      <c r="F37" s="24">
        <f t="shared" si="0"/>
        <v>765</v>
      </c>
      <c r="G37" s="8">
        <f t="shared" si="1"/>
        <v>12.75</v>
      </c>
    </row>
    <row r="38" spans="1:7">
      <c r="A38" s="7" t="s">
        <v>28</v>
      </c>
      <c r="B38" s="7">
        <v>38</v>
      </c>
      <c r="C38" s="7" t="s">
        <v>27</v>
      </c>
      <c r="D38" s="8">
        <v>259.89999999999998</v>
      </c>
      <c r="E38" s="10">
        <v>1</v>
      </c>
      <c r="F38" s="24">
        <f t="shared" si="0"/>
        <v>259.89999999999998</v>
      </c>
      <c r="G38" s="8">
        <f t="shared" si="1"/>
        <v>12.994999999999999</v>
      </c>
    </row>
    <row r="39" spans="1:7">
      <c r="A39" s="7" t="s">
        <v>29</v>
      </c>
      <c r="B39" s="7" t="s">
        <v>16</v>
      </c>
      <c r="C39" s="7" t="s">
        <v>17</v>
      </c>
      <c r="D39" s="8">
        <v>259.89999999999998</v>
      </c>
      <c r="E39" s="10">
        <v>1</v>
      </c>
      <c r="F39" s="24">
        <f t="shared" si="0"/>
        <v>259.89999999999998</v>
      </c>
      <c r="G39" s="8">
        <f t="shared" si="1"/>
        <v>12.994999999999999</v>
      </c>
    </row>
    <row r="40" spans="1:7">
      <c r="A40" s="7" t="s">
        <v>30</v>
      </c>
      <c r="B40" s="7" t="s">
        <v>16</v>
      </c>
      <c r="C40" s="7" t="s">
        <v>17</v>
      </c>
      <c r="D40" s="8">
        <v>145</v>
      </c>
      <c r="E40" s="10">
        <v>2</v>
      </c>
      <c r="F40" s="24">
        <f t="shared" si="0"/>
        <v>290</v>
      </c>
      <c r="G40" s="8">
        <f t="shared" si="1"/>
        <v>7.25</v>
      </c>
    </row>
    <row r="41" spans="1:7">
      <c r="A41" s="7" t="s">
        <v>31</v>
      </c>
      <c r="B41" s="7" t="s">
        <v>16</v>
      </c>
      <c r="C41" s="7" t="s">
        <v>17</v>
      </c>
      <c r="D41" s="8">
        <v>39.9</v>
      </c>
      <c r="E41" s="10">
        <v>11</v>
      </c>
      <c r="F41" s="24">
        <f t="shared" si="0"/>
        <v>438.9</v>
      </c>
      <c r="G41" s="8">
        <f t="shared" si="1"/>
        <v>1.9950000000000001</v>
      </c>
    </row>
    <row r="42" spans="1:7">
      <c r="A42" s="7" t="s">
        <v>32</v>
      </c>
      <c r="B42" s="7" t="s">
        <v>16</v>
      </c>
      <c r="C42" s="7" t="s">
        <v>17</v>
      </c>
      <c r="D42" s="8">
        <v>49.9</v>
      </c>
      <c r="E42" s="10">
        <v>21</v>
      </c>
      <c r="F42" s="24">
        <f t="shared" si="0"/>
        <v>1047.8999999999999</v>
      </c>
      <c r="G42" s="8">
        <f t="shared" si="1"/>
        <v>2.4950000000000001</v>
      </c>
    </row>
    <row r="43" spans="1:7">
      <c r="A43" s="5"/>
      <c r="B43" s="5"/>
      <c r="C43" s="5"/>
      <c r="D43" s="5"/>
      <c r="E43" s="5"/>
      <c r="F43" s="5"/>
      <c r="G43" s="5"/>
    </row>
    <row r="44" spans="1:7">
      <c r="A44" s="17" t="s">
        <v>33</v>
      </c>
      <c r="B44" s="18"/>
      <c r="C44" s="19"/>
      <c r="D44" s="22">
        <f>SUM(D4:D43)</f>
        <v>5962.2999999999984</v>
      </c>
      <c r="E44" s="16">
        <f>SUM(E4:E43)</f>
        <v>192</v>
      </c>
      <c r="F44" s="15">
        <f>SUM(F4:F43)</f>
        <v>16208.599999999997</v>
      </c>
      <c r="G44" s="15">
        <f>SUM(G4:G43)</f>
        <v>298.11500000000007</v>
      </c>
    </row>
    <row r="45" spans="1:7">
      <c r="A45" s="20" t="s">
        <v>34</v>
      </c>
      <c r="B45" s="20"/>
      <c r="C45" s="20"/>
      <c r="D45" s="21">
        <v>0.05</v>
      </c>
    </row>
  </sheetData>
  <mergeCells count="3">
    <mergeCell ref="A44:C44"/>
    <mergeCell ref="A45:C45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F5FD-C545-4AA8-B29C-76D9324E5288}">
  <dimension ref="A1:I42"/>
  <sheetViews>
    <sheetView tabSelected="1" workbookViewId="0">
      <selection activeCell="I2" sqref="I2:I3"/>
    </sheetView>
  </sheetViews>
  <sheetFormatPr defaultRowHeight="15"/>
  <cols>
    <col min="1" max="1" width="19.140625" bestFit="1" customWidth="1"/>
    <col min="2" max="2" width="11.28515625" bestFit="1" customWidth="1"/>
    <col min="3" max="3" width="11.7109375" bestFit="1" customWidth="1"/>
    <col min="4" max="4" width="15.7109375" bestFit="1" customWidth="1"/>
    <col min="5" max="5" width="13.5703125" bestFit="1" customWidth="1"/>
    <col min="6" max="6" width="12.5703125" bestFit="1" customWidth="1"/>
    <col min="7" max="7" width="9.5703125" bestFit="1" customWidth="1"/>
  </cols>
  <sheetData>
    <row r="1" spans="1:9">
      <c r="A1" s="4" t="s">
        <v>0</v>
      </c>
      <c r="B1" s="4"/>
      <c r="C1" s="4"/>
      <c r="D1" s="4"/>
      <c r="E1" s="4"/>
      <c r="F1" s="4"/>
      <c r="G1" s="4"/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35</v>
      </c>
      <c r="I2" s="26" t="s">
        <v>34</v>
      </c>
    </row>
    <row r="3" spans="1:9">
      <c r="A3" t="s">
        <v>8</v>
      </c>
      <c r="B3" s="3" t="s">
        <v>9</v>
      </c>
      <c r="C3" t="s">
        <v>10</v>
      </c>
      <c r="D3" s="1">
        <v>25.9</v>
      </c>
      <c r="E3" s="2">
        <v>12</v>
      </c>
      <c r="F3" s="1">
        <f>Tabela1[[#This Row],[Preço Unitário]]*Tabela1[[#This Row],[Quantidade]]</f>
        <v>310.79999999999995</v>
      </c>
      <c r="G3" s="1">
        <f>Tabela1[[#This Row],[Preço Unitário]]*$I$3</f>
        <v>1.2949999999999999</v>
      </c>
      <c r="I3" s="27">
        <v>0.05</v>
      </c>
    </row>
    <row r="4" spans="1:9">
      <c r="A4" t="s">
        <v>8</v>
      </c>
      <c r="B4" s="3" t="s">
        <v>11</v>
      </c>
      <c r="C4" t="s">
        <v>10</v>
      </c>
      <c r="D4" s="1">
        <v>29.9</v>
      </c>
      <c r="E4" s="2">
        <v>10</v>
      </c>
      <c r="F4" s="1">
        <f>Tabela1[[#This Row],[Preço Unitário]]*Tabela1[[#This Row],[Quantidade]]</f>
        <v>299</v>
      </c>
      <c r="G4" s="1">
        <f>Tabela1[[#This Row],[Preço Unitário]]*$I$3</f>
        <v>1.4950000000000001</v>
      </c>
    </row>
    <row r="5" spans="1:9">
      <c r="A5" t="s">
        <v>12</v>
      </c>
      <c r="B5" s="3" t="s">
        <v>13</v>
      </c>
      <c r="C5" t="s">
        <v>10</v>
      </c>
      <c r="D5" s="1">
        <v>32.9</v>
      </c>
      <c r="E5" s="2">
        <v>6</v>
      </c>
      <c r="F5" s="1">
        <f>Tabela1[[#This Row],[Preço Unitário]]*Tabela1[[#This Row],[Quantidade]]</f>
        <v>197.39999999999998</v>
      </c>
      <c r="G5" s="1">
        <f>Tabela1[[#This Row],[Preço Unitário]]*$I$3</f>
        <v>1.645</v>
      </c>
    </row>
    <row r="6" spans="1:9">
      <c r="A6" t="s">
        <v>14</v>
      </c>
      <c r="B6" s="3" t="s">
        <v>9</v>
      </c>
      <c r="C6" t="s">
        <v>10</v>
      </c>
      <c r="D6" s="1">
        <v>39.9</v>
      </c>
      <c r="E6" s="2">
        <v>12</v>
      </c>
      <c r="F6" s="1">
        <f>Tabela1[[#This Row],[Preço Unitário]]*Tabela1[[#This Row],[Quantidade]]</f>
        <v>478.79999999999995</v>
      </c>
      <c r="G6" s="1">
        <f>Tabela1[[#This Row],[Preço Unitário]]*$I$3</f>
        <v>1.9950000000000001</v>
      </c>
    </row>
    <row r="7" spans="1:9">
      <c r="A7" t="s">
        <v>14</v>
      </c>
      <c r="B7" s="3" t="s">
        <v>11</v>
      </c>
      <c r="C7" t="s">
        <v>10</v>
      </c>
      <c r="D7" s="1">
        <v>39.9</v>
      </c>
      <c r="E7" s="2">
        <v>10</v>
      </c>
      <c r="F7" s="1">
        <f>Tabela1[[#This Row],[Preço Unitário]]*Tabela1[[#This Row],[Quantidade]]</f>
        <v>399</v>
      </c>
      <c r="G7" s="1">
        <f>Tabela1[[#This Row],[Preço Unitário]]*$I$3</f>
        <v>1.9950000000000001</v>
      </c>
    </row>
    <row r="8" spans="1:9">
      <c r="A8" t="s">
        <v>14</v>
      </c>
      <c r="B8" s="3" t="s">
        <v>13</v>
      </c>
      <c r="C8" t="s">
        <v>10</v>
      </c>
      <c r="D8" s="1">
        <v>42.5</v>
      </c>
      <c r="E8" s="2">
        <v>6</v>
      </c>
      <c r="F8" s="1">
        <f>Tabela1[[#This Row],[Preço Unitário]]*Tabela1[[#This Row],[Quantidade]]</f>
        <v>255</v>
      </c>
      <c r="G8" s="1">
        <f>Tabela1[[#This Row],[Preço Unitário]]*$I$3</f>
        <v>2.125</v>
      </c>
    </row>
    <row r="9" spans="1:9">
      <c r="A9" t="s">
        <v>15</v>
      </c>
      <c r="B9" s="3" t="s">
        <v>16</v>
      </c>
      <c r="C9" t="s">
        <v>17</v>
      </c>
      <c r="D9" s="1">
        <v>399.9</v>
      </c>
      <c r="E9" s="2">
        <v>3</v>
      </c>
      <c r="F9" s="1">
        <f>Tabela1[[#This Row],[Preço Unitário]]*Tabela1[[#This Row],[Quantidade]]</f>
        <v>1199.6999999999998</v>
      </c>
      <c r="G9" s="1">
        <f>Tabela1[[#This Row],[Preço Unitário]]*$I$3</f>
        <v>19.995000000000001</v>
      </c>
    </row>
    <row r="10" spans="1:9">
      <c r="A10" t="s">
        <v>18</v>
      </c>
      <c r="B10" s="3" t="s">
        <v>16</v>
      </c>
      <c r="C10" t="s">
        <v>17</v>
      </c>
      <c r="D10" s="1">
        <v>349.9</v>
      </c>
      <c r="E10" s="2">
        <v>0</v>
      </c>
      <c r="F10" s="1">
        <f>Tabela1[[#This Row],[Preço Unitário]]*Tabela1[[#This Row],[Quantidade]]</f>
        <v>0</v>
      </c>
      <c r="G10" s="1">
        <f>Tabela1[[#This Row],[Preço Unitário]]*$I$3</f>
        <v>17.495000000000001</v>
      </c>
    </row>
    <row r="11" spans="1:9">
      <c r="A11" t="s">
        <v>19</v>
      </c>
      <c r="B11" s="3" t="s">
        <v>9</v>
      </c>
      <c r="C11" t="s">
        <v>10</v>
      </c>
      <c r="D11" s="1">
        <v>249.9</v>
      </c>
      <c r="E11" s="2">
        <v>1</v>
      </c>
      <c r="F11" s="1">
        <f>Tabela1[[#This Row],[Preço Unitário]]*Tabela1[[#This Row],[Quantidade]]</f>
        <v>249.9</v>
      </c>
      <c r="G11" s="1">
        <f>Tabela1[[#This Row],[Preço Unitário]]*$I$3</f>
        <v>12.495000000000001</v>
      </c>
    </row>
    <row r="12" spans="1:9">
      <c r="A12" t="s">
        <v>19</v>
      </c>
      <c r="B12" s="3" t="s">
        <v>11</v>
      </c>
      <c r="C12" t="s">
        <v>10</v>
      </c>
      <c r="D12" s="1">
        <v>259.89999999999998</v>
      </c>
      <c r="E12" s="2">
        <v>2</v>
      </c>
      <c r="F12" s="1">
        <f>Tabela1[[#This Row],[Preço Unitário]]*Tabela1[[#This Row],[Quantidade]]</f>
        <v>519.79999999999995</v>
      </c>
      <c r="G12" s="1">
        <f>Tabela1[[#This Row],[Preço Unitário]]*$I$3</f>
        <v>12.994999999999999</v>
      </c>
    </row>
    <row r="13" spans="1:9">
      <c r="A13" t="s">
        <v>19</v>
      </c>
      <c r="B13" s="3" t="s">
        <v>13</v>
      </c>
      <c r="C13" t="s">
        <v>10</v>
      </c>
      <c r="D13" s="1">
        <v>299.89999999999998</v>
      </c>
      <c r="E13" s="2">
        <v>1</v>
      </c>
      <c r="F13" s="1">
        <f>Tabela1[[#This Row],[Preço Unitário]]*Tabela1[[#This Row],[Quantidade]]</f>
        <v>299.89999999999998</v>
      </c>
      <c r="G13" s="1">
        <f>Tabela1[[#This Row],[Preço Unitário]]*$I$3</f>
        <v>14.994999999999999</v>
      </c>
    </row>
    <row r="14" spans="1:9">
      <c r="A14" t="s">
        <v>20</v>
      </c>
      <c r="B14" s="3" t="s">
        <v>9</v>
      </c>
      <c r="C14" t="s">
        <v>10</v>
      </c>
      <c r="D14" s="1">
        <v>300</v>
      </c>
      <c r="E14" s="2">
        <v>1</v>
      </c>
      <c r="F14" s="1">
        <f>Tabela1[[#This Row],[Preço Unitário]]*Tabela1[[#This Row],[Quantidade]]</f>
        <v>300</v>
      </c>
      <c r="G14" s="1">
        <f>Tabela1[[#This Row],[Preço Unitário]]*$I$3</f>
        <v>15</v>
      </c>
    </row>
    <row r="15" spans="1:9">
      <c r="A15" t="s">
        <v>20</v>
      </c>
      <c r="B15" s="3" t="s">
        <v>11</v>
      </c>
      <c r="C15" t="s">
        <v>10</v>
      </c>
      <c r="D15" s="1">
        <v>302.89999999999998</v>
      </c>
      <c r="E15" s="2">
        <v>2</v>
      </c>
      <c r="F15" s="1">
        <f>Tabela1[[#This Row],[Preço Unitário]]*Tabela1[[#This Row],[Quantidade]]</f>
        <v>605.79999999999995</v>
      </c>
      <c r="G15" s="1">
        <f>Tabela1[[#This Row],[Preço Unitário]]*$I$3</f>
        <v>15.145</v>
      </c>
    </row>
    <row r="16" spans="1:9">
      <c r="A16" t="s">
        <v>20</v>
      </c>
      <c r="B16" s="3" t="s">
        <v>13</v>
      </c>
      <c r="C16" t="s">
        <v>10</v>
      </c>
      <c r="D16" s="1">
        <v>299.89999999999998</v>
      </c>
      <c r="E16" s="2">
        <v>1</v>
      </c>
      <c r="F16" s="1">
        <f>Tabela1[[#This Row],[Preço Unitário]]*Tabela1[[#This Row],[Quantidade]]</f>
        <v>299.89999999999998</v>
      </c>
      <c r="G16" s="1">
        <f>Tabela1[[#This Row],[Preço Unitário]]*$I$3</f>
        <v>14.994999999999999</v>
      </c>
    </row>
    <row r="17" spans="1:7">
      <c r="A17" t="s">
        <v>21</v>
      </c>
      <c r="B17" s="3" t="s">
        <v>9</v>
      </c>
      <c r="C17" t="s">
        <v>10</v>
      </c>
      <c r="D17" s="1">
        <v>85.9</v>
      </c>
      <c r="E17" s="2">
        <v>8</v>
      </c>
      <c r="F17" s="1">
        <f>Tabela1[[#This Row],[Preço Unitário]]*Tabela1[[#This Row],[Quantidade]]</f>
        <v>687.2</v>
      </c>
      <c r="G17" s="1">
        <f>Tabela1[[#This Row],[Preço Unitário]]*$I$3</f>
        <v>4.2950000000000008</v>
      </c>
    </row>
    <row r="18" spans="1:7">
      <c r="A18" t="s">
        <v>21</v>
      </c>
      <c r="B18" s="3" t="s">
        <v>11</v>
      </c>
      <c r="C18" t="s">
        <v>10</v>
      </c>
      <c r="D18" s="1">
        <v>89.9</v>
      </c>
      <c r="E18" s="2">
        <v>5</v>
      </c>
      <c r="F18" s="1">
        <f>Tabela1[[#This Row],[Preço Unitário]]*Tabela1[[#This Row],[Quantidade]]</f>
        <v>449.5</v>
      </c>
      <c r="G18" s="1">
        <f>Tabela1[[#This Row],[Preço Unitário]]*$I$3</f>
        <v>4.4950000000000001</v>
      </c>
    </row>
    <row r="19" spans="1:7">
      <c r="A19" t="s">
        <v>21</v>
      </c>
      <c r="B19" s="3" t="s">
        <v>13</v>
      </c>
      <c r="C19" t="s">
        <v>10</v>
      </c>
      <c r="D19" s="1">
        <v>92.9</v>
      </c>
      <c r="E19" s="2">
        <v>6</v>
      </c>
      <c r="F19" s="1">
        <f>Tabela1[[#This Row],[Preço Unitário]]*Tabela1[[#This Row],[Quantidade]]</f>
        <v>557.40000000000009</v>
      </c>
      <c r="G19" s="1">
        <f>Tabela1[[#This Row],[Preço Unitário]]*$I$3</f>
        <v>4.6450000000000005</v>
      </c>
    </row>
    <row r="20" spans="1:7">
      <c r="A20" t="s">
        <v>22</v>
      </c>
      <c r="B20" s="3" t="s">
        <v>9</v>
      </c>
      <c r="C20" t="s">
        <v>10</v>
      </c>
      <c r="D20" s="1">
        <v>140</v>
      </c>
      <c r="E20" s="2">
        <v>2</v>
      </c>
      <c r="F20" s="1">
        <f>Tabela1[[#This Row],[Preço Unitário]]*Tabela1[[#This Row],[Quantidade]]</f>
        <v>280</v>
      </c>
      <c r="G20" s="1">
        <f>Tabela1[[#This Row],[Preço Unitário]]*$I$3</f>
        <v>7</v>
      </c>
    </row>
    <row r="21" spans="1:7">
      <c r="A21" t="s">
        <v>22</v>
      </c>
      <c r="B21" s="3" t="s">
        <v>11</v>
      </c>
      <c r="C21" t="s">
        <v>10</v>
      </c>
      <c r="D21" s="1">
        <v>142.9</v>
      </c>
      <c r="E21" s="2">
        <v>2</v>
      </c>
      <c r="F21" s="1">
        <f>Tabela1[[#This Row],[Preço Unitário]]*Tabela1[[#This Row],[Quantidade]]</f>
        <v>285.8</v>
      </c>
      <c r="G21" s="1">
        <f>Tabela1[[#This Row],[Preço Unitário]]*$I$3</f>
        <v>7.1450000000000005</v>
      </c>
    </row>
    <row r="22" spans="1:7">
      <c r="A22" t="s">
        <v>22</v>
      </c>
      <c r="B22" s="3" t="s">
        <v>13</v>
      </c>
      <c r="C22" t="s">
        <v>10</v>
      </c>
      <c r="D22" s="1">
        <v>146</v>
      </c>
      <c r="E22" s="2">
        <v>2</v>
      </c>
      <c r="F22" s="1">
        <f>Tabela1[[#This Row],[Preço Unitário]]*Tabela1[[#This Row],[Quantidade]]</f>
        <v>292</v>
      </c>
      <c r="G22" s="1">
        <f>Tabela1[[#This Row],[Preço Unitário]]*$I$3</f>
        <v>7.3000000000000007</v>
      </c>
    </row>
    <row r="23" spans="1:7">
      <c r="A23" t="s">
        <v>23</v>
      </c>
      <c r="B23" s="3" t="s">
        <v>9</v>
      </c>
      <c r="C23" t="s">
        <v>10</v>
      </c>
      <c r="D23" s="1">
        <v>89.9</v>
      </c>
      <c r="E23" s="2">
        <v>3</v>
      </c>
      <c r="F23" s="1">
        <f>Tabela1[[#This Row],[Preço Unitário]]*Tabela1[[#This Row],[Quantidade]]</f>
        <v>269.70000000000005</v>
      </c>
      <c r="G23" s="1">
        <f>Tabela1[[#This Row],[Preço Unitário]]*$I$3</f>
        <v>4.4950000000000001</v>
      </c>
    </row>
    <row r="24" spans="1:7">
      <c r="A24" t="s">
        <v>23</v>
      </c>
      <c r="B24" s="3" t="s">
        <v>11</v>
      </c>
      <c r="C24" t="s">
        <v>10</v>
      </c>
      <c r="D24" s="1">
        <v>91.4</v>
      </c>
      <c r="E24" s="2">
        <v>0</v>
      </c>
      <c r="F24" s="1">
        <f>Tabela1[[#This Row],[Preço Unitário]]*Tabela1[[#This Row],[Quantidade]]</f>
        <v>0</v>
      </c>
      <c r="G24" s="1">
        <f>Tabela1[[#This Row],[Preço Unitário]]*$I$3</f>
        <v>4.57</v>
      </c>
    </row>
    <row r="25" spans="1:7">
      <c r="A25" t="s">
        <v>23</v>
      </c>
      <c r="B25" s="3" t="s">
        <v>13</v>
      </c>
      <c r="C25" t="s">
        <v>10</v>
      </c>
      <c r="D25" s="1">
        <v>93.5</v>
      </c>
      <c r="E25" s="2">
        <v>2</v>
      </c>
      <c r="F25" s="1">
        <f>Tabela1[[#This Row],[Preço Unitário]]*Tabela1[[#This Row],[Quantidade]]</f>
        <v>187</v>
      </c>
      <c r="G25" s="1">
        <f>Tabela1[[#This Row],[Preço Unitário]]*$I$3</f>
        <v>4.6749999999999998</v>
      </c>
    </row>
    <row r="26" spans="1:7">
      <c r="A26" t="s">
        <v>24</v>
      </c>
      <c r="B26" s="3" t="s">
        <v>9</v>
      </c>
      <c r="C26" t="s">
        <v>10</v>
      </c>
      <c r="D26" s="1">
        <v>65.900000000000006</v>
      </c>
      <c r="E26" s="2">
        <v>12</v>
      </c>
      <c r="F26" s="1">
        <f>Tabela1[[#This Row],[Preço Unitário]]*Tabela1[[#This Row],[Quantidade]]</f>
        <v>790.80000000000007</v>
      </c>
      <c r="G26" s="1">
        <f>Tabela1[[#This Row],[Preço Unitário]]*$I$3</f>
        <v>3.2950000000000004</v>
      </c>
    </row>
    <row r="27" spans="1:7">
      <c r="A27" t="s">
        <v>24</v>
      </c>
      <c r="B27" s="3" t="s">
        <v>11</v>
      </c>
      <c r="C27" t="s">
        <v>10</v>
      </c>
      <c r="D27" s="1">
        <v>69.900000000000006</v>
      </c>
      <c r="E27" s="2">
        <v>15</v>
      </c>
      <c r="F27" s="1">
        <f>Tabela1[[#This Row],[Preço Unitário]]*Tabela1[[#This Row],[Quantidade]]</f>
        <v>1048.5</v>
      </c>
      <c r="G27" s="1">
        <f>Tabela1[[#This Row],[Preço Unitário]]*$I$3</f>
        <v>3.4950000000000006</v>
      </c>
    </row>
    <row r="28" spans="1:7">
      <c r="A28" t="s">
        <v>24</v>
      </c>
      <c r="B28" s="3" t="s">
        <v>13</v>
      </c>
      <c r="C28" t="s">
        <v>10</v>
      </c>
      <c r="D28" s="1">
        <v>70.900000000000006</v>
      </c>
      <c r="E28" s="2">
        <v>13</v>
      </c>
      <c r="F28" s="1">
        <f>Tabela1[[#This Row],[Preço Unitário]]*Tabela1[[#This Row],[Quantidade]]</f>
        <v>921.7</v>
      </c>
      <c r="G28" s="1">
        <f>Tabela1[[#This Row],[Preço Unitário]]*$I$3</f>
        <v>3.5450000000000004</v>
      </c>
    </row>
    <row r="29" spans="1:7">
      <c r="A29" t="s">
        <v>25</v>
      </c>
      <c r="B29" s="3" t="s">
        <v>9</v>
      </c>
      <c r="C29" t="s">
        <v>10</v>
      </c>
      <c r="D29" s="1">
        <v>44.9</v>
      </c>
      <c r="E29" s="2">
        <v>5</v>
      </c>
      <c r="F29" s="1">
        <f>Tabela1[[#This Row],[Preço Unitário]]*Tabela1[[#This Row],[Quantidade]]</f>
        <v>224.5</v>
      </c>
      <c r="G29" s="1">
        <f>Tabela1[[#This Row],[Preço Unitário]]*$I$3</f>
        <v>2.2450000000000001</v>
      </c>
    </row>
    <row r="30" spans="1:7">
      <c r="A30" t="s">
        <v>25</v>
      </c>
      <c r="B30" s="3" t="s">
        <v>11</v>
      </c>
      <c r="C30" t="s">
        <v>10</v>
      </c>
      <c r="D30" s="1">
        <v>46.9</v>
      </c>
      <c r="E30" s="2">
        <v>3</v>
      </c>
      <c r="F30" s="1">
        <f>Tabela1[[#This Row],[Preço Unitário]]*Tabela1[[#This Row],[Quantidade]]</f>
        <v>140.69999999999999</v>
      </c>
      <c r="G30" s="1">
        <f>Tabela1[[#This Row],[Preço Unitário]]*$I$3</f>
        <v>2.3450000000000002</v>
      </c>
    </row>
    <row r="31" spans="1:7">
      <c r="A31" t="s">
        <v>25</v>
      </c>
      <c r="B31" s="3" t="s">
        <v>13</v>
      </c>
      <c r="C31" t="s">
        <v>10</v>
      </c>
      <c r="D31" s="1">
        <v>48.9</v>
      </c>
      <c r="E31" s="2">
        <v>2</v>
      </c>
      <c r="F31" s="1">
        <f>Tabela1[[#This Row],[Preço Unitário]]*Tabela1[[#This Row],[Quantidade]]</f>
        <v>97.8</v>
      </c>
      <c r="G31" s="1">
        <f>Tabela1[[#This Row],[Preço Unitário]]*$I$3</f>
        <v>2.4450000000000003</v>
      </c>
    </row>
    <row r="32" spans="1:7">
      <c r="A32" t="s">
        <v>26</v>
      </c>
      <c r="B32" s="3">
        <v>36</v>
      </c>
      <c r="C32" t="s">
        <v>27</v>
      </c>
      <c r="D32" s="1">
        <v>199.9</v>
      </c>
      <c r="E32" s="2">
        <v>0</v>
      </c>
      <c r="F32" s="1">
        <f>Tabela1[[#This Row],[Preço Unitário]]*Tabela1[[#This Row],[Quantidade]]</f>
        <v>0</v>
      </c>
      <c r="G32" s="1">
        <f>Tabela1[[#This Row],[Preço Unitário]]*$I$3</f>
        <v>9.995000000000001</v>
      </c>
    </row>
    <row r="33" spans="1:7">
      <c r="A33" t="s">
        <v>26</v>
      </c>
      <c r="B33" s="3">
        <v>37</v>
      </c>
      <c r="C33" t="s">
        <v>27</v>
      </c>
      <c r="D33" s="1">
        <v>249.9</v>
      </c>
      <c r="E33" s="2">
        <v>1</v>
      </c>
      <c r="F33" s="1">
        <f>Tabela1[[#This Row],[Preço Unitário]]*Tabela1[[#This Row],[Quantidade]]</f>
        <v>249.9</v>
      </c>
      <c r="G33" s="1">
        <f>Tabela1[[#This Row],[Preço Unitário]]*$I$3</f>
        <v>12.495000000000001</v>
      </c>
    </row>
    <row r="34" spans="1:7">
      <c r="A34" t="s">
        <v>26</v>
      </c>
      <c r="B34" s="3">
        <v>38</v>
      </c>
      <c r="C34" t="s">
        <v>27</v>
      </c>
      <c r="D34" s="1">
        <v>259.89999999999998</v>
      </c>
      <c r="E34" s="2">
        <v>0</v>
      </c>
      <c r="F34" s="1">
        <f>Tabela1[[#This Row],[Preço Unitário]]*Tabela1[[#This Row],[Quantidade]]</f>
        <v>0</v>
      </c>
      <c r="G34" s="1">
        <f>Tabela1[[#This Row],[Preço Unitário]]*$I$3</f>
        <v>12.994999999999999</v>
      </c>
    </row>
    <row r="35" spans="1:7">
      <c r="A35" t="s">
        <v>28</v>
      </c>
      <c r="B35" s="3">
        <v>36</v>
      </c>
      <c r="C35" t="s">
        <v>27</v>
      </c>
      <c r="D35" s="1">
        <v>249.9</v>
      </c>
      <c r="E35" s="2">
        <v>5</v>
      </c>
      <c r="F35" s="1">
        <f>Tabela1[[#This Row],[Preço Unitário]]*Tabela1[[#This Row],[Quantidade]]</f>
        <v>1249.5</v>
      </c>
      <c r="G35" s="1">
        <f>Tabela1[[#This Row],[Preço Unitário]]*$I$3</f>
        <v>12.495000000000001</v>
      </c>
    </row>
    <row r="36" spans="1:7">
      <c r="A36" t="s">
        <v>28</v>
      </c>
      <c r="B36" s="3">
        <v>37</v>
      </c>
      <c r="C36" t="s">
        <v>27</v>
      </c>
      <c r="D36" s="1">
        <v>255</v>
      </c>
      <c r="E36" s="2">
        <v>3</v>
      </c>
      <c r="F36" s="1">
        <f>Tabela1[[#This Row],[Preço Unitário]]*Tabela1[[#This Row],[Quantidade]]</f>
        <v>765</v>
      </c>
      <c r="G36" s="1">
        <f>Tabela1[[#This Row],[Preço Unitário]]*$I$3</f>
        <v>12.75</v>
      </c>
    </row>
    <row r="37" spans="1:7">
      <c r="A37" t="s">
        <v>28</v>
      </c>
      <c r="B37" s="3">
        <v>38</v>
      </c>
      <c r="C37" t="s">
        <v>27</v>
      </c>
      <c r="D37" s="1">
        <v>259.89999999999998</v>
      </c>
      <c r="E37" s="2">
        <v>1</v>
      </c>
      <c r="F37" s="1">
        <f>Tabela1[[#This Row],[Preço Unitário]]*Tabela1[[#This Row],[Quantidade]]</f>
        <v>259.89999999999998</v>
      </c>
      <c r="G37" s="1">
        <f>Tabela1[[#This Row],[Preço Unitário]]*$I$3</f>
        <v>12.994999999999999</v>
      </c>
    </row>
    <row r="38" spans="1:7">
      <c r="A38" t="s">
        <v>29</v>
      </c>
      <c r="B38" s="3" t="s">
        <v>16</v>
      </c>
      <c r="C38" t="s">
        <v>17</v>
      </c>
      <c r="D38" s="1">
        <v>259.89999999999998</v>
      </c>
      <c r="E38" s="2">
        <v>1</v>
      </c>
      <c r="F38" s="1">
        <f>Tabela1[[#This Row],[Preço Unitário]]*Tabela1[[#This Row],[Quantidade]]</f>
        <v>259.89999999999998</v>
      </c>
      <c r="G38" s="1">
        <f>Tabela1[[#This Row],[Preço Unitário]]*$I$3</f>
        <v>12.994999999999999</v>
      </c>
    </row>
    <row r="39" spans="1:7">
      <c r="A39" t="s">
        <v>30</v>
      </c>
      <c r="B39" s="3" t="s">
        <v>16</v>
      </c>
      <c r="C39" t="s">
        <v>17</v>
      </c>
      <c r="D39" s="1">
        <v>145</v>
      </c>
      <c r="E39" s="2">
        <v>2</v>
      </c>
      <c r="F39" s="1">
        <f>Tabela1[[#This Row],[Preço Unitário]]*Tabela1[[#This Row],[Quantidade]]</f>
        <v>290</v>
      </c>
      <c r="G39" s="1">
        <f>Tabela1[[#This Row],[Preço Unitário]]*$I$3</f>
        <v>7.25</v>
      </c>
    </row>
    <row r="40" spans="1:7">
      <c r="A40" t="s">
        <v>31</v>
      </c>
      <c r="B40" s="3" t="s">
        <v>16</v>
      </c>
      <c r="C40" t="s">
        <v>17</v>
      </c>
      <c r="D40" s="1">
        <v>39.9</v>
      </c>
      <c r="E40" s="2">
        <v>11</v>
      </c>
      <c r="F40" s="1">
        <f>Tabela1[[#This Row],[Preço Unitário]]*Tabela1[[#This Row],[Quantidade]]</f>
        <v>438.9</v>
      </c>
      <c r="G40" s="1">
        <f>Tabela1[[#This Row],[Preço Unitário]]*$I$3</f>
        <v>1.9950000000000001</v>
      </c>
    </row>
    <row r="41" spans="1:7">
      <c r="A41" t="s">
        <v>32</v>
      </c>
      <c r="B41" s="3" t="s">
        <v>16</v>
      </c>
      <c r="C41" t="s">
        <v>17</v>
      </c>
      <c r="D41" s="1">
        <v>49.9</v>
      </c>
      <c r="E41" s="2">
        <v>21</v>
      </c>
      <c r="F41" s="1">
        <f>Tabela1[[#This Row],[Preço Unitário]]*Tabela1[[#This Row],[Quantidade]]</f>
        <v>1047.8999999999999</v>
      </c>
      <c r="G41" s="1">
        <f>Tabela1[[#This Row],[Preço Unitário]]*$I$3</f>
        <v>2.4950000000000001</v>
      </c>
    </row>
    <row r="42" spans="1:7">
      <c r="A42" t="s">
        <v>33</v>
      </c>
      <c r="B42" s="3"/>
      <c r="D42" s="9">
        <f>SUBTOTAL(109,D3:D41)</f>
        <v>5962.2999999999984</v>
      </c>
      <c r="E42" s="3">
        <f>SUBTOTAL(109,E3:E41)</f>
        <v>192</v>
      </c>
      <c r="F42" s="1">
        <f>SUBTOTAL(109,Tabela1[Valor Total])</f>
        <v>16208.599999999997</v>
      </c>
      <c r="G42" s="9">
        <f>SUBTOTAL(109,G3:G41)</f>
        <v>298.11500000000007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2025-09-08T20:15:09Z</dcterms:created>
  <dcterms:modified xsi:type="dcterms:W3CDTF">2025-09-08T20:32:00Z</dcterms:modified>
  <cp:category/>
  <cp:contentStatus/>
</cp:coreProperties>
</file>