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Volumes/KeithFiles/Keith/MyFiles/Classes/412/2023/LabDocuments/Lab2/"/>
    </mc:Choice>
  </mc:AlternateContent>
  <xr:revisionPtr revIDLastSave="0" documentId="13_ncr:1_{E3E82C9C-B0DD-8646-90A1-1055B9AEF479}" xr6:coauthVersionLast="47" xr6:coauthVersionMax="47" xr10:uidLastSave="{00000000-0000-0000-0000-000000000000}"/>
  <bookViews>
    <workbookView xWindow="-26680" yWindow="500" windowWidth="22680" windowHeight="19820" tabRatio="500" xr2:uid="{00000000-000D-0000-FFFF-FFFF00000000}"/>
  </bookViews>
  <sheets>
    <sheet name="Table1" sheetId="1" r:id="rId1"/>
    <sheet name="Table2" sheetId="2" r:id="rId2"/>
  </sheets>
  <definedNames>
    <definedName name="Diff">Table1!$N$6</definedName>
    <definedName name="_xlnm.Print_Area" localSheetId="0">Table1!$A$2:$J$33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" i="1" l="1"/>
  <c r="E32" i="1"/>
  <c r="D32" i="1"/>
  <c r="I27" i="1"/>
  <c r="I39" i="1"/>
  <c r="D8" i="1"/>
  <c r="J32" i="1"/>
  <c r="I32" i="1"/>
  <c r="H32" i="1"/>
  <c r="G32" i="1"/>
  <c r="J39" i="1" l="1"/>
  <c r="J40" i="1" s="1"/>
  <c r="J20" i="1"/>
  <c r="I20" i="1"/>
  <c r="H20" i="1"/>
  <c r="G20" i="1"/>
  <c r="F20" i="1"/>
  <c r="E20" i="1"/>
  <c r="D20" i="1"/>
  <c r="H28" i="1"/>
  <c r="H24" i="1"/>
  <c r="H16" i="1"/>
  <c r="H12" i="1"/>
  <c r="H8" i="1"/>
  <c r="E28" i="1"/>
  <c r="F28" i="1"/>
  <c r="G28" i="1"/>
  <c r="I28" i="1"/>
  <c r="J28" i="1"/>
  <c r="D28" i="1"/>
  <c r="E24" i="1"/>
  <c r="F24" i="1"/>
  <c r="G24" i="1"/>
  <c r="I24" i="1"/>
  <c r="J24" i="1"/>
  <c r="D24" i="1"/>
  <c r="E16" i="1"/>
  <c r="F16" i="1"/>
  <c r="G16" i="1"/>
  <c r="I16" i="1"/>
  <c r="J16" i="1"/>
  <c r="D16" i="1"/>
  <c r="E12" i="1"/>
  <c r="F12" i="1"/>
  <c r="G12" i="1"/>
  <c r="I12" i="1"/>
  <c r="J12" i="1"/>
  <c r="D12" i="1"/>
  <c r="E8" i="1"/>
  <c r="F8" i="1"/>
  <c r="G8" i="1"/>
  <c r="I8" i="1"/>
  <c r="J8" i="1"/>
</calcChain>
</file>

<file path=xl/sharedStrings.xml><?xml version="1.0" encoding="utf-8"?>
<sst xmlns="http://schemas.openxmlformats.org/spreadsheetml/2006/main" count="76" uniqueCount="35">
  <si>
    <t>Input</t>
  </si>
  <si>
    <t>Allocator</t>
  </si>
  <si>
    <t>report1.i</t>
  </si>
  <si>
    <t>report6.i</t>
  </si>
  <si>
    <t>k=4</t>
  </si>
  <si>
    <t>k=8</t>
  </si>
  <si>
    <t>report5.i</t>
  </si>
  <si>
    <t>Original</t>
  </si>
  <si>
    <t>ILOC Code</t>
  </si>
  <si>
    <t>Available Registers</t>
  </si>
  <si>
    <t>Block</t>
  </si>
  <si>
    <t>Difference</t>
  </si>
  <si>
    <t>Units</t>
  </si>
  <si>
    <t>cycles</t>
  </si>
  <si>
    <t>percent</t>
  </si>
  <si>
    <t>412alloc</t>
  </si>
  <si>
    <t>report2.i</t>
  </si>
  <si>
    <t>report3.i</t>
  </si>
  <si>
    <t>report4.i</t>
  </si>
  <si>
    <t>Table 2:  Allocator Timing Results (k = 15)</t>
  </si>
  <si>
    <t>Input (lines)</t>
  </si>
  <si>
    <t>Allocation time (seconds)</t>
  </si>
  <si>
    <t>k=3</t>
  </si>
  <si>
    <t>k=5</t>
  </si>
  <si>
    <t>k=10</t>
  </si>
  <si>
    <t>k=6</t>
  </si>
  <si>
    <t>lab2_ref</t>
  </si>
  <si>
    <t>report7.i</t>
  </si>
  <si>
    <t>&lt;= Fill in both the lab2_ref times and your times (lab2_ref times wil vary with system load)</t>
  </si>
  <si>
    <t>lab2_ref numbers updated 10/2022</t>
  </si>
  <si>
    <r>
      <t xml:space="preserve">&lt;= Fill in the data from your run of the timer under </t>
    </r>
    <r>
      <rPr>
        <b/>
        <sz val="12"/>
        <color rgb="FFFF0000"/>
        <rFont val="Calibri"/>
        <family val="2"/>
        <scheme val="minor"/>
      </rPr>
      <t>412alloc</t>
    </r>
  </si>
  <si>
    <t>Lab 2 Ref</t>
  </si>
  <si>
    <t>Table 1:  Total Cycles Required for Lab 2 Report Blocks  *</t>
  </si>
  <si>
    <t>The table assumes that each block at each value of k ran to completion and produced correct results. In the auto-grader, incorrect runs are assigned a large cycle count (e.g., 10,000 cycles).</t>
  </si>
  <si>
    <t>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</si>
</sst>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0.14999847407452621"/>
        <bgColor rgb="FF000000"/>
      </patternFill>
    </fill>
  </fills>
  <borders count="4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ck">
        <color theme="0" tint="-0.249977111117893"/>
      </left>
      <right/>
      <top style="thick">
        <color theme="0" tint="-0.249977111117893"/>
      </top>
      <bottom style="thin">
        <color theme="0" tint="-0.249977111117893"/>
      </bottom>
      <diagonal/>
    </border>
    <border>
      <left/>
      <right/>
      <top style="thick">
        <color theme="0" tint="-0.249977111117893"/>
      </top>
      <bottom style="thin">
        <color theme="0" tint="-0.249977111117893"/>
      </bottom>
      <diagonal/>
    </border>
    <border>
      <left/>
      <right style="thick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ck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ck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ck">
        <color theme="0" tint="-0.249977111117893"/>
      </right>
      <top/>
      <bottom style="thin">
        <color theme="0" tint="-0.249977111117893"/>
      </bottom>
      <diagonal/>
    </border>
    <border>
      <left style="thick">
        <color theme="0" tint="-0.249977111117893"/>
      </left>
      <right/>
      <top/>
      <bottom/>
      <diagonal/>
    </border>
    <border>
      <left style="thin">
        <color theme="0" tint="-0.249977111117893"/>
      </left>
      <right style="thick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ck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double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ck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ck">
        <color theme="0" tint="-0.249977111117893"/>
      </right>
      <top style="double">
        <color theme="0" tint="-0.249977111117893"/>
      </top>
      <bottom/>
      <diagonal/>
    </border>
    <border>
      <left/>
      <right style="thin">
        <color theme="0" tint="-0.249977111117893"/>
      </right>
      <top style="double">
        <color theme="0" tint="-0.249977111117893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ck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ck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double">
        <color theme="0" tint="-0.249977111117893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theme="1"/>
      </right>
      <top/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theme="0" tint="-0.249977111117893"/>
      </left>
      <right style="thick">
        <color theme="0" tint="-0.249977111117893"/>
      </right>
      <top/>
      <bottom style="double">
        <color theme="0" tint="-0.249977111117893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/>
    <xf numFmtId="0" fontId="0" fillId="0" borderId="4" xfId="0" applyBorder="1"/>
    <xf numFmtId="0" fontId="0" fillId="3" borderId="8" xfId="0" applyFill="1" applyBorder="1" applyAlignment="1">
      <alignment horizontal="left"/>
    </xf>
    <xf numFmtId="0" fontId="0" fillId="2" borderId="14" xfId="0" applyFill="1" applyBorder="1"/>
    <xf numFmtId="0" fontId="0" fillId="3" borderId="16" xfId="0" applyFill="1" applyBorder="1"/>
    <xf numFmtId="0" fontId="0" fillId="3" borderId="17" xfId="0" applyFill="1" applyBorder="1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4" fontId="0" fillId="0" borderId="19" xfId="0" applyNumberFormat="1" applyBorder="1"/>
    <xf numFmtId="164" fontId="0" fillId="0" borderId="15" xfId="0" applyNumberFormat="1" applyBorder="1"/>
    <xf numFmtId="164" fontId="0" fillId="0" borderId="18" xfId="0" applyNumberFormat="1" applyBorder="1"/>
    <xf numFmtId="0" fontId="0" fillId="0" borderId="20" xfId="0" applyBorder="1"/>
    <xf numFmtId="0" fontId="0" fillId="0" borderId="21" xfId="0" applyBorder="1"/>
    <xf numFmtId="0" fontId="0" fillId="2" borderId="22" xfId="0" applyFill="1" applyBorder="1"/>
    <xf numFmtId="0" fontId="0" fillId="2" borderId="2" xfId="0" applyFill="1" applyBorder="1"/>
    <xf numFmtId="0" fontId="0" fillId="2" borderId="23" xfId="0" applyFill="1" applyBorder="1"/>
    <xf numFmtId="0" fontId="0" fillId="3" borderId="18" xfId="0" applyFill="1" applyBorder="1" applyAlignment="1">
      <alignment horizontal="center"/>
    </xf>
    <xf numFmtId="0" fontId="0" fillId="3" borderId="24" xfId="0" applyFill="1" applyBorder="1"/>
    <xf numFmtId="0" fontId="0" fillId="3" borderId="25" xfId="0" applyFill="1" applyBorder="1"/>
    <xf numFmtId="0" fontId="0" fillId="3" borderId="12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7" fillId="0" borderId="31" xfId="0" applyFont="1" applyBorder="1" applyAlignment="1">
      <alignment horizontal="center" vertical="center"/>
    </xf>
    <xf numFmtId="0" fontId="0" fillId="4" borderId="29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6" fillId="0" borderId="0" xfId="0" applyFont="1"/>
    <xf numFmtId="0" fontId="8" fillId="5" borderId="36" xfId="0" applyFont="1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1" xfId="0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6" fillId="4" borderId="32" xfId="0" applyFont="1" applyFill="1" applyBorder="1" applyAlignment="1">
      <alignment horizontal="center"/>
    </xf>
    <xf numFmtId="0" fontId="6" fillId="4" borderId="33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6" fillId="4" borderId="35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/>
    <xf numFmtId="0" fontId="8" fillId="0" borderId="38" xfId="0" applyFont="1" applyBorder="1"/>
    <xf numFmtId="0" fontId="8" fillId="6" borderId="36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49" fontId="5" fillId="3" borderId="0" xfId="0" applyNumberFormat="1" applyFont="1" applyFill="1" applyAlignment="1">
      <alignment horizontal="left" vertical="center" wrapText="1"/>
    </xf>
    <xf numFmtId="0" fontId="6" fillId="4" borderId="0" xfId="0" applyFont="1" applyFill="1" applyAlignment="1">
      <alignment horizontal="center"/>
    </xf>
    <xf numFmtId="164" fontId="0" fillId="0" borderId="39" xfId="0" applyNumberFormat="1" applyBorder="1"/>
    <xf numFmtId="0" fontId="0" fillId="4" borderId="0" xfId="0" applyFill="1" applyAlignment="1">
      <alignment horizontal="center"/>
    </xf>
    <xf numFmtId="3" fontId="0" fillId="3" borderId="0" xfId="0" applyNumberFormat="1" applyFill="1"/>
    <xf numFmtId="0" fontId="0" fillId="3" borderId="0" xfId="0" applyFill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Allocator Timing Results (k=15)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lab1_ref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Table2!$A$4:$A$11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xVal>
          <c:yVal>
            <c:numRef>
              <c:f>Table2!$B$4:$B$11</c:f>
              <c:numCache>
                <c:formatCode>General</c:formatCode>
                <c:ptCount val="8"/>
                <c:pt idx="0">
                  <c:v>3.395E-3</c:v>
                </c:pt>
                <c:pt idx="1">
                  <c:v>4.2040000000000003E-3</c:v>
                </c:pt>
                <c:pt idx="2">
                  <c:v>5.6140000000000001E-3</c:v>
                </c:pt>
                <c:pt idx="3">
                  <c:v>9.1710000000000003E-3</c:v>
                </c:pt>
                <c:pt idx="4">
                  <c:v>1.6064999999999999E-2</c:v>
                </c:pt>
                <c:pt idx="5">
                  <c:v>2.9343000000000001E-2</c:v>
                </c:pt>
                <c:pt idx="6">
                  <c:v>5.6002000000000003E-2</c:v>
                </c:pt>
                <c:pt idx="7">
                  <c:v>0.111982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59-2344-84E7-7E91F69EEE23}"/>
            </c:ext>
          </c:extLst>
        </c:ser>
        <c:ser>
          <c:idx val="1"/>
          <c:order val="1"/>
          <c:tx>
            <c:v>412alloc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Table2!$A$4:$A$11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xVal>
          <c:yVal>
            <c:numRef>
              <c:f>Table2!$C$4:$C$11</c:f>
              <c:numCache>
                <c:formatCode>General</c:formatCode>
                <c:ptCount val="8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0.08</c:v>
                </c:pt>
                <c:pt idx="4">
                  <c:v>0.16</c:v>
                </c:pt>
                <c:pt idx="5">
                  <c:v>0.32</c:v>
                </c:pt>
                <c:pt idx="6">
                  <c:v>0.64</c:v>
                </c:pt>
                <c:pt idx="7">
                  <c:v>1.28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59-2344-84E7-7E91F69EE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847312"/>
        <c:axId val="783850080"/>
      </c:scatterChart>
      <c:valAx>
        <c:axId val="783847312"/>
        <c:scaling>
          <c:orientation val="minMax"/>
          <c:max val="12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Lines of Code in the Input File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50080"/>
        <c:crosses val="autoZero"/>
        <c:crossBetween val="midCat"/>
        <c:majorUnit val="16000"/>
      </c:valAx>
      <c:valAx>
        <c:axId val="7838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Allocation Time </a:t>
                </a:r>
                <a:r>
                  <a:rPr lang="en-US" sz="1100" b="1" baseline="0"/>
                  <a:t> in Seconds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4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177800</xdr:rowOff>
    </xdr:from>
    <xdr:to>
      <xdr:col>6</xdr:col>
      <xdr:colOff>190500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1"/>
  <sheetViews>
    <sheetView tabSelected="1" workbookViewId="0">
      <selection activeCell="L42" sqref="L42"/>
    </sheetView>
  </sheetViews>
  <sheetFormatPr baseColWidth="10" defaultRowHeight="16" x14ac:dyDescent="0.2"/>
  <cols>
    <col min="1" max="2" width="10.5" customWidth="1"/>
    <col min="3" max="10" width="9.6640625" customWidth="1"/>
    <col min="13" max="14" width="10.83203125" style="53"/>
  </cols>
  <sheetData>
    <row r="1" spans="1:13" ht="17" thickBot="1" x14ac:dyDescent="0.25"/>
    <row r="2" spans="1:13" ht="29" customHeight="1" thickTop="1" x14ac:dyDescent="0.2">
      <c r="A2" s="36" t="s">
        <v>32</v>
      </c>
      <c r="B2" s="37"/>
      <c r="C2" s="38"/>
      <c r="D2" s="38"/>
      <c r="E2" s="38"/>
      <c r="F2" s="38"/>
      <c r="G2" s="38"/>
      <c r="H2" s="38"/>
      <c r="I2" s="38"/>
      <c r="J2" s="39"/>
    </row>
    <row r="3" spans="1:13" x14ac:dyDescent="0.2">
      <c r="A3" s="5" t="s">
        <v>0</v>
      </c>
      <c r="B3" s="42" t="s">
        <v>1</v>
      </c>
      <c r="C3" s="40" t="s">
        <v>12</v>
      </c>
      <c r="D3" s="34" t="s">
        <v>9</v>
      </c>
      <c r="E3" s="34"/>
      <c r="F3" s="34"/>
      <c r="G3" s="34"/>
      <c r="H3" s="34"/>
      <c r="I3" s="35"/>
      <c r="J3" s="1" t="s">
        <v>7</v>
      </c>
      <c r="L3" s="33"/>
    </row>
    <row r="4" spans="1:13" x14ac:dyDescent="0.2">
      <c r="A4" s="8" t="s">
        <v>10</v>
      </c>
      <c r="B4" s="43"/>
      <c r="C4" s="41"/>
      <c r="D4" s="9" t="s">
        <v>22</v>
      </c>
      <c r="E4" s="10" t="s">
        <v>4</v>
      </c>
      <c r="F4" s="10" t="s">
        <v>23</v>
      </c>
      <c r="G4" s="10" t="s">
        <v>25</v>
      </c>
      <c r="H4" s="10" t="s">
        <v>5</v>
      </c>
      <c r="I4" s="10" t="s">
        <v>24</v>
      </c>
      <c r="J4" s="11" t="s">
        <v>8</v>
      </c>
      <c r="L4" s="32"/>
    </row>
    <row r="5" spans="1:13" x14ac:dyDescent="0.2">
      <c r="A5" s="17" t="s">
        <v>2</v>
      </c>
      <c r="B5" s="18"/>
      <c r="C5" s="19"/>
      <c r="D5" s="18"/>
      <c r="E5" s="18"/>
      <c r="F5" s="18"/>
      <c r="G5" s="18"/>
      <c r="H5" s="18"/>
      <c r="I5" s="18"/>
      <c r="J5" s="19"/>
      <c r="L5" s="32"/>
    </row>
    <row r="6" spans="1:13" x14ac:dyDescent="0.2">
      <c r="A6" s="3"/>
      <c r="B6" s="7" t="s">
        <v>26</v>
      </c>
      <c r="C6" s="23" t="s">
        <v>13</v>
      </c>
      <c r="D6" s="15">
        <v>201</v>
      </c>
      <c r="E6" s="16">
        <v>153</v>
      </c>
      <c r="F6" s="16">
        <v>118</v>
      </c>
      <c r="G6" s="16">
        <v>93</v>
      </c>
      <c r="H6" s="16">
        <v>61</v>
      </c>
      <c r="I6" s="16">
        <v>54</v>
      </c>
      <c r="J6" s="44">
        <v>54</v>
      </c>
      <c r="L6" s="32"/>
      <c r="M6" s="52"/>
    </row>
    <row r="7" spans="1:13" ht="17" thickBot="1" x14ac:dyDescent="0.25">
      <c r="A7" s="3"/>
      <c r="B7" s="21" t="s">
        <v>15</v>
      </c>
      <c r="C7" s="11" t="s">
        <v>13</v>
      </c>
      <c r="D7" s="4"/>
      <c r="E7" s="4"/>
      <c r="F7" s="4"/>
      <c r="G7" s="4"/>
      <c r="H7" s="4"/>
      <c r="I7" s="4"/>
      <c r="J7" s="45"/>
      <c r="L7" s="32"/>
    </row>
    <row r="8" spans="1:13" ht="17" thickTop="1" x14ac:dyDescent="0.2">
      <c r="A8" s="3"/>
      <c r="B8" s="22" t="s">
        <v>11</v>
      </c>
      <c r="C8" s="20" t="s">
        <v>14</v>
      </c>
      <c r="D8" s="12">
        <f>(D6-D7)/D6</f>
        <v>1</v>
      </c>
      <c r="E8" s="13">
        <f t="shared" ref="E8:J8" si="0">(E6-E7)/E6</f>
        <v>1</v>
      </c>
      <c r="F8" s="13">
        <f t="shared" si="0"/>
        <v>1</v>
      </c>
      <c r="G8" s="13">
        <f t="shared" si="0"/>
        <v>1</v>
      </c>
      <c r="H8" s="13">
        <f t="shared" si="0"/>
        <v>1</v>
      </c>
      <c r="I8" s="13">
        <f t="shared" si="0"/>
        <v>1</v>
      </c>
      <c r="J8" s="14">
        <f t="shared" si="0"/>
        <v>1</v>
      </c>
      <c r="L8" s="32"/>
    </row>
    <row r="9" spans="1:13" x14ac:dyDescent="0.2">
      <c r="A9" s="17" t="s">
        <v>16</v>
      </c>
      <c r="B9" s="6"/>
      <c r="C9" s="24"/>
      <c r="D9" s="18"/>
      <c r="E9" s="18"/>
      <c r="F9" s="18"/>
      <c r="G9" s="18"/>
      <c r="H9" s="18"/>
      <c r="I9" s="18"/>
      <c r="J9" s="19"/>
      <c r="L9" s="32"/>
    </row>
    <row r="10" spans="1:13" x14ac:dyDescent="0.2">
      <c r="A10" s="3"/>
      <c r="B10" s="7" t="s">
        <v>26</v>
      </c>
      <c r="C10" s="2" t="s">
        <v>13</v>
      </c>
      <c r="D10" s="15">
        <v>136</v>
      </c>
      <c r="E10" s="16">
        <v>122</v>
      </c>
      <c r="F10" s="16">
        <v>105</v>
      </c>
      <c r="G10" s="16">
        <v>99</v>
      </c>
      <c r="H10" s="16">
        <v>87</v>
      </c>
      <c r="I10" s="16">
        <v>75</v>
      </c>
      <c r="J10" s="44">
        <v>56</v>
      </c>
      <c r="L10" s="32"/>
    </row>
    <row r="11" spans="1:13" ht="17" thickBot="1" x14ac:dyDescent="0.25">
      <c r="A11" s="3"/>
      <c r="B11" s="21" t="s">
        <v>15</v>
      </c>
      <c r="C11" s="11" t="s">
        <v>13</v>
      </c>
      <c r="D11" s="54"/>
      <c r="E11" s="54"/>
      <c r="F11" s="54"/>
      <c r="G11" s="54"/>
      <c r="H11" s="54"/>
      <c r="I11" s="54"/>
      <c r="J11" s="45"/>
      <c r="L11" s="32"/>
    </row>
    <row r="12" spans="1:13" ht="17" thickTop="1" x14ac:dyDescent="0.2">
      <c r="A12" s="3"/>
      <c r="B12" s="22" t="s">
        <v>11</v>
      </c>
      <c r="C12" s="20" t="s">
        <v>14</v>
      </c>
      <c r="D12" s="12">
        <f>(D10-D11)/D10</f>
        <v>1</v>
      </c>
      <c r="E12" s="13">
        <f t="shared" ref="E12:J12" si="1">(E10-E11)/E10</f>
        <v>1</v>
      </c>
      <c r="F12" s="13">
        <f t="shared" si="1"/>
        <v>1</v>
      </c>
      <c r="G12" s="13">
        <f t="shared" si="1"/>
        <v>1</v>
      </c>
      <c r="H12" s="13">
        <f t="shared" si="1"/>
        <v>1</v>
      </c>
      <c r="I12" s="13">
        <f t="shared" si="1"/>
        <v>1</v>
      </c>
      <c r="J12" s="14">
        <f t="shared" si="1"/>
        <v>1</v>
      </c>
      <c r="L12" s="32"/>
    </row>
    <row r="13" spans="1:13" x14ac:dyDescent="0.2">
      <c r="A13" s="17" t="s">
        <v>17</v>
      </c>
      <c r="B13" s="6"/>
      <c r="C13" s="24"/>
      <c r="D13" s="18"/>
      <c r="E13" s="18"/>
      <c r="F13" s="18"/>
      <c r="G13" s="18"/>
      <c r="H13" s="18"/>
      <c r="I13" s="18"/>
      <c r="J13" s="19"/>
      <c r="L13" s="32"/>
    </row>
    <row r="14" spans="1:13" x14ac:dyDescent="0.2">
      <c r="A14" s="3"/>
      <c r="B14" s="7" t="s">
        <v>26</v>
      </c>
      <c r="C14" s="2" t="s">
        <v>13</v>
      </c>
      <c r="D14" s="15">
        <v>404</v>
      </c>
      <c r="E14" s="16">
        <v>343</v>
      </c>
      <c r="F14" s="16">
        <v>298</v>
      </c>
      <c r="G14" s="16">
        <v>260</v>
      </c>
      <c r="H14" s="16">
        <v>217</v>
      </c>
      <c r="I14" s="16">
        <v>179</v>
      </c>
      <c r="J14" s="44">
        <v>82</v>
      </c>
      <c r="L14" s="32"/>
    </row>
    <row r="15" spans="1:13" ht="17" thickBot="1" x14ac:dyDescent="0.25">
      <c r="A15" s="3"/>
      <c r="B15" s="21" t="s">
        <v>15</v>
      </c>
      <c r="C15" s="11" t="s">
        <v>13</v>
      </c>
      <c r="D15" s="4"/>
      <c r="E15" s="4"/>
      <c r="F15" s="4"/>
      <c r="G15" s="4"/>
      <c r="H15" s="4"/>
      <c r="I15" s="4"/>
      <c r="J15" s="45"/>
      <c r="L15" s="32"/>
    </row>
    <row r="16" spans="1:13" ht="17" thickTop="1" x14ac:dyDescent="0.2">
      <c r="A16" s="3"/>
      <c r="B16" s="22" t="s">
        <v>11</v>
      </c>
      <c r="C16" s="20" t="s">
        <v>14</v>
      </c>
      <c r="D16" s="12">
        <f>(D14-D15)/D14</f>
        <v>1</v>
      </c>
      <c r="E16" s="13">
        <f t="shared" ref="E16:J16" si="2">(E14-E15)/E14</f>
        <v>1</v>
      </c>
      <c r="F16" s="13">
        <f t="shared" si="2"/>
        <v>1</v>
      </c>
      <c r="G16" s="13">
        <f t="shared" si="2"/>
        <v>1</v>
      </c>
      <c r="H16" s="13">
        <f t="shared" si="2"/>
        <v>1</v>
      </c>
      <c r="I16" s="13">
        <f t="shared" si="2"/>
        <v>1</v>
      </c>
      <c r="J16" s="14">
        <f t="shared" si="2"/>
        <v>1</v>
      </c>
      <c r="L16" s="32"/>
    </row>
    <row r="17" spans="1:12" x14ac:dyDescent="0.2">
      <c r="A17" s="17" t="s">
        <v>18</v>
      </c>
      <c r="B17" s="6"/>
      <c r="C17" s="24"/>
      <c r="D17" s="18"/>
      <c r="E17" s="18"/>
      <c r="F17" s="18"/>
      <c r="G17" s="18"/>
      <c r="H17" s="18"/>
      <c r="I17" s="18"/>
      <c r="J17" s="19"/>
      <c r="L17" s="32"/>
    </row>
    <row r="18" spans="1:12" x14ac:dyDescent="0.2">
      <c r="A18" s="3"/>
      <c r="B18" s="30" t="s">
        <v>26</v>
      </c>
      <c r="C18" s="2" t="s">
        <v>13</v>
      </c>
      <c r="D18" s="15">
        <v>168</v>
      </c>
      <c r="E18" s="16">
        <v>161</v>
      </c>
      <c r="F18" s="16">
        <v>155</v>
      </c>
      <c r="G18" s="16">
        <v>149</v>
      </c>
      <c r="H18" s="16">
        <v>137</v>
      </c>
      <c r="I18" s="16">
        <v>126</v>
      </c>
      <c r="J18" s="44">
        <v>68</v>
      </c>
      <c r="L18" s="32"/>
    </row>
    <row r="19" spans="1:12" ht="17" thickBot="1" x14ac:dyDescent="0.25">
      <c r="A19" s="3"/>
      <c r="B19" s="21" t="s">
        <v>15</v>
      </c>
      <c r="C19" s="11" t="s">
        <v>13</v>
      </c>
      <c r="D19" s="4"/>
      <c r="E19" s="4"/>
      <c r="F19" s="4"/>
      <c r="G19" s="4"/>
      <c r="H19" s="4"/>
      <c r="I19" s="4"/>
      <c r="J19" s="45"/>
      <c r="L19" s="32"/>
    </row>
    <row r="20" spans="1:12" ht="17" thickTop="1" x14ac:dyDescent="0.2">
      <c r="A20" s="3"/>
      <c r="B20" s="22" t="s">
        <v>11</v>
      </c>
      <c r="C20" s="20" t="s">
        <v>14</v>
      </c>
      <c r="D20" s="12">
        <f>(D18-D19)/D18</f>
        <v>1</v>
      </c>
      <c r="E20" s="13">
        <f t="shared" ref="E20:J20" si="3">(E18-E19)/E18</f>
        <v>1</v>
      </c>
      <c r="F20" s="13">
        <f t="shared" si="3"/>
        <v>1</v>
      </c>
      <c r="G20" s="13">
        <f t="shared" si="3"/>
        <v>1</v>
      </c>
      <c r="H20" s="13">
        <f t="shared" si="3"/>
        <v>1</v>
      </c>
      <c r="I20" s="13">
        <f t="shared" si="3"/>
        <v>1</v>
      </c>
      <c r="J20" s="14">
        <f t="shared" si="3"/>
        <v>1</v>
      </c>
      <c r="L20" s="32"/>
    </row>
    <row r="21" spans="1:12" x14ac:dyDescent="0.2">
      <c r="A21" s="17" t="s">
        <v>6</v>
      </c>
      <c r="B21" s="6"/>
      <c r="C21" s="24"/>
      <c r="D21" s="18"/>
      <c r="E21" s="18"/>
      <c r="F21" s="18"/>
      <c r="G21" s="18"/>
      <c r="H21" s="18"/>
      <c r="I21" s="18"/>
      <c r="J21" s="19"/>
      <c r="L21" s="32"/>
    </row>
    <row r="22" spans="1:12" x14ac:dyDescent="0.2">
      <c r="A22" s="3"/>
      <c r="B22" s="30" t="s">
        <v>26</v>
      </c>
      <c r="C22" s="2" t="s">
        <v>13</v>
      </c>
      <c r="D22" s="15">
        <v>56</v>
      </c>
      <c r="E22" s="16">
        <v>46</v>
      </c>
      <c r="F22" s="16">
        <v>38</v>
      </c>
      <c r="G22" s="16">
        <v>36</v>
      </c>
      <c r="H22" s="16">
        <v>30</v>
      </c>
      <c r="I22" s="16">
        <v>30</v>
      </c>
      <c r="J22" s="44">
        <v>30</v>
      </c>
      <c r="L22" s="32"/>
    </row>
    <row r="23" spans="1:12" ht="17" thickBot="1" x14ac:dyDescent="0.25">
      <c r="A23" s="3"/>
      <c r="B23" s="21" t="s">
        <v>15</v>
      </c>
      <c r="C23" s="11" t="s">
        <v>13</v>
      </c>
      <c r="D23" s="4"/>
      <c r="E23" s="4"/>
      <c r="F23" s="4"/>
      <c r="G23" s="4"/>
      <c r="H23" s="4"/>
      <c r="I23" s="4"/>
      <c r="J23" s="45"/>
      <c r="L23" s="32"/>
    </row>
    <row r="24" spans="1:12" ht="17" thickTop="1" x14ac:dyDescent="0.2">
      <c r="A24" s="3"/>
      <c r="B24" s="22" t="s">
        <v>11</v>
      </c>
      <c r="C24" s="20" t="s">
        <v>14</v>
      </c>
      <c r="D24" s="12">
        <f>(D22-D23)/D22</f>
        <v>1</v>
      </c>
      <c r="E24" s="13">
        <f t="shared" ref="E24:J24" si="4">(E22-E23)/E22</f>
        <v>1</v>
      </c>
      <c r="F24" s="13">
        <f t="shared" si="4"/>
        <v>1</v>
      </c>
      <c r="G24" s="13">
        <f t="shared" si="4"/>
        <v>1</v>
      </c>
      <c r="H24" s="13">
        <f t="shared" si="4"/>
        <v>1</v>
      </c>
      <c r="I24" s="13">
        <f t="shared" si="4"/>
        <v>1</v>
      </c>
      <c r="J24" s="14">
        <f t="shared" si="4"/>
        <v>1</v>
      </c>
      <c r="L24" s="32"/>
    </row>
    <row r="25" spans="1:12" x14ac:dyDescent="0.2">
      <c r="A25" s="17" t="s">
        <v>3</v>
      </c>
      <c r="B25" s="6"/>
      <c r="C25" s="24"/>
      <c r="D25" s="18"/>
      <c r="E25" s="18"/>
      <c r="F25" s="18"/>
      <c r="G25" s="18"/>
      <c r="H25" s="18"/>
      <c r="I25" s="18"/>
      <c r="J25" s="19"/>
      <c r="L25" s="32"/>
    </row>
    <row r="26" spans="1:12" x14ac:dyDescent="0.2">
      <c r="A26" s="3"/>
      <c r="B26" s="30" t="s">
        <v>26</v>
      </c>
      <c r="C26" s="2" t="s">
        <v>13</v>
      </c>
      <c r="D26" s="15">
        <v>287</v>
      </c>
      <c r="E26" s="16">
        <v>247</v>
      </c>
      <c r="F26" s="16">
        <v>199</v>
      </c>
      <c r="G26" s="16">
        <v>187</v>
      </c>
      <c r="H26" s="16">
        <v>166</v>
      </c>
      <c r="I26" s="16">
        <v>154</v>
      </c>
      <c r="J26" s="44">
        <v>105</v>
      </c>
      <c r="L26" s="32"/>
    </row>
    <row r="27" spans="1:12" ht="17" thickBot="1" x14ac:dyDescent="0.25">
      <c r="A27" s="3"/>
      <c r="B27" s="21" t="s">
        <v>15</v>
      </c>
      <c r="C27" s="11" t="s">
        <v>13</v>
      </c>
      <c r="D27" s="4"/>
      <c r="E27" s="4"/>
      <c r="F27" s="4"/>
      <c r="G27" s="4"/>
      <c r="H27" s="4"/>
      <c r="I27" s="4">
        <f>I26*Diff</f>
        <v>0</v>
      </c>
      <c r="J27" s="45"/>
      <c r="L27" s="32"/>
    </row>
    <row r="28" spans="1:12" ht="17" thickTop="1" x14ac:dyDescent="0.2">
      <c r="A28" s="3"/>
      <c r="B28" s="22" t="s">
        <v>11</v>
      </c>
      <c r="C28" s="20" t="s">
        <v>14</v>
      </c>
      <c r="D28" s="12">
        <f>(D26-D27)/D26</f>
        <v>1</v>
      </c>
      <c r="E28" s="13">
        <f t="shared" ref="E28:J28" si="5">(E26-E27)/E26</f>
        <v>1</v>
      </c>
      <c r="F28" s="13">
        <f t="shared" si="5"/>
        <v>1</v>
      </c>
      <c r="G28" s="13">
        <f t="shared" si="5"/>
        <v>1</v>
      </c>
      <c r="H28" s="13">
        <f t="shared" si="5"/>
        <v>1</v>
      </c>
      <c r="I28" s="13">
        <f t="shared" si="5"/>
        <v>1</v>
      </c>
      <c r="J28" s="14">
        <f t="shared" si="5"/>
        <v>1</v>
      </c>
      <c r="L28" s="32"/>
    </row>
    <row r="29" spans="1:12" x14ac:dyDescent="0.2">
      <c r="A29" s="17" t="s">
        <v>27</v>
      </c>
      <c r="B29" s="6"/>
      <c r="C29" s="24"/>
      <c r="D29" s="18"/>
      <c r="E29" s="18"/>
      <c r="F29" s="18"/>
      <c r="G29" s="18"/>
      <c r="H29" s="18"/>
      <c r="I29" s="18"/>
      <c r="J29" s="19"/>
      <c r="L29" s="32"/>
    </row>
    <row r="30" spans="1:12" x14ac:dyDescent="0.2">
      <c r="A30" s="3"/>
      <c r="B30" s="30" t="s">
        <v>26</v>
      </c>
      <c r="C30" s="2" t="s">
        <v>13</v>
      </c>
      <c r="D30" s="15">
        <v>100</v>
      </c>
      <c r="E30" s="16">
        <v>80</v>
      </c>
      <c r="F30" s="16">
        <v>68</v>
      </c>
      <c r="G30" s="16">
        <v>60</v>
      </c>
      <c r="H30" s="16">
        <v>47</v>
      </c>
      <c r="I30" s="16">
        <v>44</v>
      </c>
      <c r="J30" s="44">
        <v>44</v>
      </c>
      <c r="L30" s="32"/>
    </row>
    <row r="31" spans="1:12" ht="17" thickBot="1" x14ac:dyDescent="0.25">
      <c r="A31" s="3"/>
      <c r="B31" s="21" t="s">
        <v>15</v>
      </c>
      <c r="C31" s="11" t="s">
        <v>13</v>
      </c>
      <c r="D31" s="4"/>
      <c r="E31" s="4"/>
      <c r="F31" s="4"/>
      <c r="G31" s="4"/>
      <c r="H31" s="4"/>
      <c r="I31" s="4"/>
      <c r="J31" s="45"/>
      <c r="L31" s="32"/>
    </row>
    <row r="32" spans="1:12" ht="17" thickTop="1" x14ac:dyDescent="0.2">
      <c r="A32" s="3"/>
      <c r="B32" s="22" t="s">
        <v>11</v>
      </c>
      <c r="C32" s="20" t="s">
        <v>14</v>
      </c>
      <c r="D32" s="12">
        <f>(D30-D31)/D30</f>
        <v>1</v>
      </c>
      <c r="E32" s="13">
        <f t="shared" ref="E32:J32" si="6">(E30-E31)/E30</f>
        <v>1</v>
      </c>
      <c r="F32" s="13">
        <f t="shared" si="6"/>
        <v>1</v>
      </c>
      <c r="G32" s="13">
        <f t="shared" si="6"/>
        <v>1</v>
      </c>
      <c r="H32" s="13">
        <f t="shared" si="6"/>
        <v>1</v>
      </c>
      <c r="I32" s="13">
        <f t="shared" si="6"/>
        <v>1</v>
      </c>
      <c r="J32" s="14">
        <f t="shared" si="6"/>
        <v>1</v>
      </c>
      <c r="L32" s="32"/>
    </row>
    <row r="34" spans="1:16" x14ac:dyDescent="0.2">
      <c r="A34" s="58" t="s">
        <v>33</v>
      </c>
      <c r="B34" s="58"/>
      <c r="C34" s="58"/>
      <c r="D34" s="58"/>
      <c r="E34" s="58"/>
      <c r="F34" s="58"/>
    </row>
    <row r="35" spans="1:16" ht="16" customHeight="1" x14ac:dyDescent="0.2">
      <c r="A35" s="58"/>
      <c r="B35" s="58"/>
      <c r="C35" s="58"/>
      <c r="D35" s="58"/>
      <c r="E35" s="58"/>
      <c r="F35" s="58"/>
      <c r="G35" s="57"/>
      <c r="H35" s="57"/>
      <c r="I35" s="57"/>
      <c r="J35" s="57"/>
    </row>
    <row r="36" spans="1:16" x14ac:dyDescent="0.2">
      <c r="A36" s="58"/>
      <c r="B36" s="58"/>
      <c r="C36" s="58"/>
      <c r="D36" s="58"/>
      <c r="E36" s="58"/>
      <c r="F36" s="58"/>
      <c r="G36" s="57"/>
      <c r="H36" s="57"/>
      <c r="I36" s="57"/>
      <c r="J36" s="57"/>
    </row>
    <row r="37" spans="1:16" x14ac:dyDescent="0.2">
      <c r="A37" s="56"/>
      <c r="B37" s="57"/>
      <c r="C37" s="57"/>
      <c r="D37" s="57"/>
      <c r="E37" s="57"/>
      <c r="F37" s="57"/>
      <c r="G37" s="57"/>
      <c r="H37" s="57"/>
      <c r="I37" s="57"/>
      <c r="J37" s="57"/>
    </row>
    <row r="38" spans="1:16" x14ac:dyDescent="0.2">
      <c r="A38" t="s">
        <v>29</v>
      </c>
      <c r="H38" s="61"/>
      <c r="I38" s="59" t="s">
        <v>31</v>
      </c>
      <c r="J38" s="59" t="s">
        <v>15</v>
      </c>
      <c r="M38"/>
      <c r="N38"/>
      <c r="O38" s="53"/>
      <c r="P38" s="53"/>
    </row>
    <row r="39" spans="1:16" ht="17" thickBot="1" x14ac:dyDescent="0.25">
      <c r="H39" s="59" t="s">
        <v>34</v>
      </c>
      <c r="I39" s="62">
        <f>SUM(D6:I6,D10:I10,D14:I14,D18:I18,D22:I22,D26:I26,D30:I30)</f>
        <v>5776</v>
      </c>
      <c r="J39" s="62">
        <f>SUM(D7:I7,D11:I11,D15:I15,D19:I19,D23:I23,D27:I27,D31:I31)</f>
        <v>0</v>
      </c>
      <c r="M39"/>
      <c r="N39"/>
      <c r="O39" s="53"/>
      <c r="P39" s="53"/>
    </row>
    <row r="40" spans="1:16" ht="17" thickBot="1" x14ac:dyDescent="0.25">
      <c r="H40" s="59" t="s">
        <v>11</v>
      </c>
      <c r="I40" s="63"/>
      <c r="J40" s="60">
        <f>(J39-I39)/I39</f>
        <v>-1</v>
      </c>
      <c r="M40"/>
      <c r="N40"/>
      <c r="O40" s="53"/>
      <c r="P40" s="53"/>
    </row>
    <row r="41" spans="1:16" x14ac:dyDescent="0.2">
      <c r="A41" s="29"/>
    </row>
  </sheetData>
  <mergeCells count="12">
    <mergeCell ref="A34:F36"/>
    <mergeCell ref="D3:I3"/>
    <mergeCell ref="A2:J2"/>
    <mergeCell ref="C3:C4"/>
    <mergeCell ref="B3:B4"/>
    <mergeCell ref="J6:J7"/>
    <mergeCell ref="J10:J11"/>
    <mergeCell ref="J14:J15"/>
    <mergeCell ref="J18:J19"/>
    <mergeCell ref="J22:J23"/>
    <mergeCell ref="J26:J27"/>
    <mergeCell ref="J30:J31"/>
  </mergeCells>
  <phoneticPr fontId="4" type="noConversion"/>
  <pageMargins left="0.75" right="0.75" top="1" bottom="1" header="0.5" footer="0.5"/>
  <pageSetup scale="88" orientation="landscape" horizontalDpi="4294967292" verticalDpi="4294967292"/>
  <ignoredErrors>
    <ignoredError sqref="I3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activeCell="B3" sqref="B3"/>
    </sheetView>
  </sheetViews>
  <sheetFormatPr baseColWidth="10" defaultRowHeight="16" x14ac:dyDescent="0.2"/>
  <cols>
    <col min="1" max="3" width="15" customWidth="1"/>
  </cols>
  <sheetData>
    <row r="1" spans="1:5" ht="19" x14ac:dyDescent="0.25">
      <c r="A1" s="48" t="s">
        <v>19</v>
      </c>
      <c r="B1" s="49"/>
      <c r="C1" s="50"/>
    </row>
    <row r="2" spans="1:5" x14ac:dyDescent="0.2">
      <c r="A2" s="51" t="s">
        <v>20</v>
      </c>
      <c r="B2" s="46" t="s">
        <v>21</v>
      </c>
      <c r="C2" s="47"/>
    </row>
    <row r="3" spans="1:5" x14ac:dyDescent="0.2">
      <c r="A3" s="51"/>
      <c r="B3" s="55" t="s">
        <v>26</v>
      </c>
      <c r="C3" s="28" t="s">
        <v>15</v>
      </c>
    </row>
    <row r="4" spans="1:5" x14ac:dyDescent="0.2">
      <c r="A4" s="26">
        <v>1000</v>
      </c>
      <c r="B4" s="25">
        <v>3.395E-3</v>
      </c>
      <c r="C4" s="25">
        <v>0.01</v>
      </c>
      <c r="E4" s="31" t="s">
        <v>30</v>
      </c>
    </row>
    <row r="5" spans="1:5" x14ac:dyDescent="0.2">
      <c r="A5" s="26">
        <v>2000</v>
      </c>
      <c r="B5" s="25">
        <v>4.2040000000000003E-3</v>
      </c>
      <c r="C5" s="25">
        <v>0.02</v>
      </c>
      <c r="E5" s="31" t="s">
        <v>28</v>
      </c>
    </row>
    <row r="6" spans="1:5" x14ac:dyDescent="0.2">
      <c r="A6" s="26">
        <v>4000</v>
      </c>
      <c r="B6" s="25">
        <v>5.6140000000000001E-3</v>
      </c>
      <c r="C6" s="25">
        <v>0.04</v>
      </c>
    </row>
    <row r="7" spans="1:5" x14ac:dyDescent="0.2">
      <c r="A7" s="26">
        <v>8000</v>
      </c>
      <c r="B7" s="25">
        <v>9.1710000000000003E-3</v>
      </c>
      <c r="C7" s="25">
        <v>0.08</v>
      </c>
    </row>
    <row r="8" spans="1:5" x14ac:dyDescent="0.2">
      <c r="A8" s="26">
        <v>16000</v>
      </c>
      <c r="B8" s="25">
        <v>1.6064999999999999E-2</v>
      </c>
      <c r="C8" s="25">
        <v>0.16</v>
      </c>
    </row>
    <row r="9" spans="1:5" x14ac:dyDescent="0.2">
      <c r="A9" s="26">
        <v>32000</v>
      </c>
      <c r="B9" s="25">
        <v>2.9343000000000001E-2</v>
      </c>
      <c r="C9" s="25">
        <v>0.32</v>
      </c>
    </row>
    <row r="10" spans="1:5" x14ac:dyDescent="0.2">
      <c r="A10" s="26">
        <v>64000</v>
      </c>
      <c r="B10" s="25">
        <v>5.6002000000000003E-2</v>
      </c>
      <c r="C10" s="25">
        <v>0.64</v>
      </c>
    </row>
    <row r="11" spans="1:5" x14ac:dyDescent="0.2">
      <c r="A11" s="27">
        <v>128000</v>
      </c>
      <c r="B11" s="25">
        <v>0.111982</v>
      </c>
      <c r="C11" s="25">
        <v>1.28</v>
      </c>
    </row>
  </sheetData>
  <mergeCells count="3">
    <mergeCell ref="B2:C2"/>
    <mergeCell ref="A1:C1"/>
    <mergeCell ref="A2:A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Table1</vt:lpstr>
      <vt:lpstr>Table2</vt:lpstr>
      <vt:lpstr>Diff</vt:lpstr>
      <vt:lpstr>Table1!Print_Area</vt:lpstr>
    </vt:vector>
  </TitlesOfParts>
  <Company>Rice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Torczon</dc:creator>
  <cp:lastModifiedBy>Keith Cooper</cp:lastModifiedBy>
  <cp:lastPrinted>2014-03-25T20:51:22Z</cp:lastPrinted>
  <dcterms:created xsi:type="dcterms:W3CDTF">2014-03-04T22:35:09Z</dcterms:created>
  <dcterms:modified xsi:type="dcterms:W3CDTF">2023-06-28T18:43:08Z</dcterms:modified>
</cp:coreProperties>
</file>