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m\Desktop\"/>
    </mc:Choice>
  </mc:AlternateContent>
  <xr:revisionPtr revIDLastSave="0" documentId="8_{CC99145F-C576-4956-9530-3626D9D6D9B9}" xr6:coauthVersionLast="47" xr6:coauthVersionMax="47" xr10:uidLastSave="{00000000-0000-0000-0000-000000000000}"/>
  <bookViews>
    <workbookView xWindow="-120" yWindow="-120" windowWidth="29040" windowHeight="15840" xr2:uid="{7F245BF4-3BBD-4C49-BC2D-C54FE8D6B4FF}"/>
  </bookViews>
  <sheets>
    <sheet name="Abx exp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9" i="2" l="1"/>
  <c r="BF19" i="2" s="1"/>
  <c r="BD18" i="2"/>
  <c r="BF18" i="2" s="1"/>
  <c r="BD17" i="2"/>
  <c r="BF17" i="2" s="1"/>
  <c r="BD16" i="2"/>
  <c r="BF16" i="2" s="1"/>
  <c r="BD13" i="2"/>
  <c r="BF13" i="2" s="1"/>
  <c r="BD12" i="2"/>
  <c r="BF12" i="2" s="1"/>
  <c r="BD11" i="2"/>
  <c r="BF11" i="2" s="1"/>
  <c r="BD10" i="2"/>
  <c r="BF10" i="2" s="1"/>
  <c r="BD9" i="2"/>
  <c r="BF9" i="2" s="1"/>
  <c r="BD8" i="2"/>
  <c r="BF8" i="2" s="1"/>
  <c r="BD7" i="2"/>
  <c r="BF7" i="2" s="1"/>
  <c r="BD6" i="2"/>
  <c r="BF6" i="2" s="1"/>
  <c r="BD5" i="2"/>
  <c r="BF5" i="2" s="1"/>
  <c r="BD4" i="2"/>
  <c r="BF4" i="2" s="1"/>
  <c r="BD3" i="2"/>
  <c r="BF3" i="2" s="1"/>
</calcChain>
</file>

<file path=xl/sharedStrings.xml><?xml version="1.0" encoding="utf-8"?>
<sst xmlns="http://schemas.openxmlformats.org/spreadsheetml/2006/main" count="139" uniqueCount="87">
  <si>
    <t>d-10</t>
    <phoneticPr fontId="2" type="noConversion"/>
  </si>
  <si>
    <t>d0</t>
    <phoneticPr fontId="2" type="noConversion"/>
  </si>
  <si>
    <t>d8</t>
    <phoneticPr fontId="2" type="noConversion"/>
  </si>
  <si>
    <t>d11</t>
    <phoneticPr fontId="2" type="noConversion"/>
  </si>
  <si>
    <t>d6</t>
    <phoneticPr fontId="2" type="noConversion"/>
  </si>
  <si>
    <t>d10</t>
    <phoneticPr fontId="2" type="noConversion"/>
  </si>
  <si>
    <r>
      <rPr>
        <b/>
        <sz val="14"/>
        <color theme="1"/>
        <rFont val="Arial"/>
        <family val="2"/>
      </rPr>
      <t>scratch_d0</t>
    </r>
    <r>
      <rPr>
        <b/>
        <sz val="10"/>
        <color theme="1"/>
        <rFont val="Arial"/>
        <family val="2"/>
      </rPr>
      <t>_time(sec)/5-min intervals</t>
    </r>
    <phoneticPr fontId="2" type="noConversion"/>
  </si>
  <si>
    <r>
      <rPr>
        <b/>
        <sz val="14"/>
        <color theme="1"/>
        <rFont val="Arial"/>
        <family val="2"/>
      </rPr>
      <t>scratch_d0</t>
    </r>
    <r>
      <rPr>
        <b/>
        <sz val="10"/>
        <color theme="1"/>
        <rFont val="Arial"/>
        <family val="2"/>
      </rPr>
      <t>_bouts/5-min intervals</t>
    </r>
    <phoneticPr fontId="2" type="noConversion"/>
  </si>
  <si>
    <r>
      <rPr>
        <b/>
        <sz val="14"/>
        <color theme="1"/>
        <rFont val="Arial"/>
        <family val="2"/>
      </rPr>
      <t>scratch_d10</t>
    </r>
    <r>
      <rPr>
        <b/>
        <sz val="10"/>
        <color theme="1"/>
        <rFont val="Arial"/>
        <family val="2"/>
      </rPr>
      <t>_time(sec)/5-min intervals</t>
    </r>
    <phoneticPr fontId="2" type="noConversion"/>
  </si>
  <si>
    <r>
      <rPr>
        <b/>
        <sz val="14"/>
        <color theme="1"/>
        <rFont val="Arial"/>
        <family val="2"/>
      </rPr>
      <t>scratch_d10</t>
    </r>
    <r>
      <rPr>
        <b/>
        <sz val="10"/>
        <color theme="1"/>
        <rFont val="Arial"/>
        <family val="2"/>
      </rPr>
      <t>_bouts/5-min intervals</t>
    </r>
    <phoneticPr fontId="2" type="noConversion"/>
  </si>
  <si>
    <t>ileum_IF</t>
  </si>
  <si>
    <t>Ileum PCR</t>
    <phoneticPr fontId="2" type="noConversion"/>
  </si>
  <si>
    <r>
      <rPr>
        <sz val="10"/>
        <color theme="1"/>
        <rFont val="맑은 고딕"/>
        <family val="2"/>
        <charset val="129"/>
      </rPr>
      <t>○</t>
    </r>
  </si>
  <si>
    <t>16S rRNA seq</t>
    <phoneticPr fontId="2" type="noConversion"/>
  </si>
  <si>
    <t>BW(g)</t>
    <phoneticPr fontId="2" type="noConversion"/>
  </si>
  <si>
    <t>skin_severity_Erythema (흉반)_d1</t>
  </si>
  <si>
    <t>skin_severity_Xerosis (건피증)_d1</t>
  </si>
  <si>
    <t>skin_severity_Excoriation (찰과상)_d1</t>
  </si>
  <si>
    <t>skin_severity_total_d1</t>
  </si>
  <si>
    <r>
      <t>skin_severity_Erythema (</t>
    </r>
    <r>
      <rPr>
        <sz val="10"/>
        <color theme="1"/>
        <rFont val="맑은 고딕"/>
        <family val="3"/>
        <charset val="129"/>
      </rPr>
      <t>흉반</t>
    </r>
    <r>
      <rPr>
        <sz val="10"/>
        <color theme="1"/>
        <rFont val="Arial"/>
        <family val="2"/>
      </rPr>
      <t>)_d7</t>
    </r>
    <phoneticPr fontId="2" type="noConversion"/>
  </si>
  <si>
    <t>skin_severity_Xerosis (건피증)_d7</t>
  </si>
  <si>
    <t>skin_severity_Excoriation (찰과상)_d7</t>
  </si>
  <si>
    <t>skin_severity_total_d7</t>
  </si>
  <si>
    <t>skin_severity_Erythema (흉반)_d11</t>
  </si>
  <si>
    <t>skin_severity_Xerosis (건피증)_d11</t>
  </si>
  <si>
    <t>skin_severity_Excoriation (찰과상)_d11</t>
  </si>
  <si>
    <t>skin_severity_total_d11</t>
  </si>
  <si>
    <r>
      <t>skin_epidermis (</t>
    </r>
    <r>
      <rPr>
        <sz val="10"/>
        <color theme="1"/>
        <rFont val="맑은 고딕"/>
        <family val="3"/>
        <charset val="129"/>
      </rPr>
      <t>㎛</t>
    </r>
    <r>
      <rPr>
        <sz val="10"/>
        <color theme="1"/>
        <rFont val="Arial"/>
        <family val="2"/>
      </rPr>
      <t>)</t>
    </r>
    <phoneticPr fontId="2" type="noConversion"/>
  </si>
  <si>
    <r>
      <t>skin_dermis (</t>
    </r>
    <r>
      <rPr>
        <sz val="10"/>
        <color theme="1"/>
        <rFont val="맑은 고딕"/>
        <family val="3"/>
        <charset val="129"/>
      </rPr>
      <t>㎛</t>
    </r>
    <r>
      <rPr>
        <sz val="10"/>
        <color theme="1"/>
        <rFont val="Arial"/>
        <family val="2"/>
      </rPr>
      <t>)</t>
    </r>
    <phoneticPr fontId="2" type="noConversion"/>
  </si>
  <si>
    <t>skin_TSLP density</t>
    <phoneticPr fontId="2" type="noConversion"/>
  </si>
  <si>
    <t>Mast cell (Number)</t>
    <phoneticPr fontId="2" type="noConversion"/>
  </si>
  <si>
    <t>5_min</t>
    <phoneticPr fontId="2" type="noConversion"/>
  </si>
  <si>
    <t>10_min</t>
    <phoneticPr fontId="2" type="noConversion"/>
  </si>
  <si>
    <t>15_min</t>
  </si>
  <si>
    <t>20_min</t>
  </si>
  <si>
    <t>25_min</t>
  </si>
  <si>
    <t>30_min</t>
  </si>
  <si>
    <t>scratch_d0_time_(sec)/30-min</t>
    <phoneticPr fontId="2" type="noConversion"/>
  </si>
  <si>
    <t>scratch_d0_bouts/30-min</t>
    <phoneticPr fontId="2" type="noConversion"/>
  </si>
  <si>
    <t>scratch_time_(sec)/30-min</t>
    <phoneticPr fontId="2" type="noConversion"/>
  </si>
  <si>
    <t>scratch_bouts/30-min</t>
    <phoneticPr fontId="2" type="noConversion"/>
  </si>
  <si>
    <t>OFT (Center Distance)</t>
    <phoneticPr fontId="2" type="noConversion"/>
  </si>
  <si>
    <t>OFT (Round distance)</t>
    <phoneticPr fontId="2" type="noConversion"/>
  </si>
  <si>
    <t>OFT (Total Distance)</t>
    <phoneticPr fontId="2" type="noConversion"/>
  </si>
  <si>
    <t>OFT (In Centeral zone )</t>
    <phoneticPr fontId="2" type="noConversion"/>
  </si>
  <si>
    <t>OFT (C/T*100)</t>
    <phoneticPr fontId="2" type="noConversion"/>
  </si>
  <si>
    <t>TST (Immobility time (s))</t>
    <phoneticPr fontId="2" type="noConversion"/>
  </si>
  <si>
    <t>ileum_Villus height (㎛)</t>
    <phoneticPr fontId="2" type="noConversion"/>
  </si>
  <si>
    <t>ileum_Ctypt depth (㎛)</t>
    <phoneticPr fontId="2" type="noConversion"/>
  </si>
  <si>
    <t>ZO-1</t>
  </si>
  <si>
    <t>Occludin</t>
  </si>
  <si>
    <t>Ocld</t>
  </si>
  <si>
    <t>Tjp-1</t>
  </si>
  <si>
    <t>jam</t>
  </si>
  <si>
    <t>Cldn4</t>
  </si>
  <si>
    <t>Muc2</t>
  </si>
  <si>
    <t>Muc6</t>
  </si>
  <si>
    <t>Ccr3</t>
  </si>
  <si>
    <t>Prg2</t>
  </si>
  <si>
    <t>Ccl11</t>
  </si>
  <si>
    <t>Mcpt1</t>
  </si>
  <si>
    <t>TNF_α</t>
  </si>
  <si>
    <t>IL-6</t>
  </si>
  <si>
    <t>IL-1β</t>
  </si>
  <si>
    <t>IL-4</t>
  </si>
  <si>
    <t>IFN-γ</t>
  </si>
  <si>
    <t>NOR_1</t>
  </si>
  <si>
    <t>o</t>
    <phoneticPr fontId="2" type="noConversion"/>
  </si>
  <si>
    <t>NOR_3</t>
  </si>
  <si>
    <t>NOR_4</t>
  </si>
  <si>
    <t>NOR_5</t>
  </si>
  <si>
    <t>NOR_6</t>
  </si>
  <si>
    <t>NOR_8</t>
  </si>
  <si>
    <t>o</t>
  </si>
  <si>
    <t>MC903_1</t>
    <phoneticPr fontId="2" type="noConversion"/>
  </si>
  <si>
    <t>MC903_4</t>
  </si>
  <si>
    <t>MC903_5</t>
  </si>
  <si>
    <t>MC903_6</t>
  </si>
  <si>
    <t>MC903_7</t>
  </si>
  <si>
    <t>MC903_8</t>
  </si>
  <si>
    <t>MC903+Acu_3</t>
  </si>
  <si>
    <t>MC903+Acu_4</t>
  </si>
  <si>
    <t>MC903+Acu_5</t>
  </si>
  <si>
    <t>MC903+Acu_6</t>
  </si>
  <si>
    <t>MC903+Acu_7</t>
  </si>
  <si>
    <t>○</t>
  </si>
  <si>
    <t>MC903+Acu_2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</si>
</sst>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00FF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rgb="FFFFFF00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FF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 wrapText="1"/>
    </xf>
    <xf numFmtId="176" fontId="1" fillId="5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5" fillId="7" borderId="0" xfId="0" applyNumberFormat="1" applyFont="1" applyFill="1" applyAlignment="1">
      <alignment horizontal="center" vertical="center" wrapText="1"/>
    </xf>
    <xf numFmtId="176" fontId="3" fillId="8" borderId="0" xfId="0" applyNumberFormat="1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 wrapText="1"/>
    </xf>
    <xf numFmtId="176" fontId="1" fillId="4" borderId="0" xfId="0" applyNumberFormat="1" applyFont="1" applyFill="1" applyAlignment="1">
      <alignment horizontal="center" vertical="center" wrapText="1"/>
    </xf>
    <xf numFmtId="176" fontId="8" fillId="9" borderId="0" xfId="0" applyNumberFormat="1" applyFont="1" applyFill="1" applyAlignment="1">
      <alignment horizontal="center" vertical="center" wrapText="1"/>
    </xf>
    <xf numFmtId="176" fontId="3" fillId="9" borderId="0" xfId="0" applyNumberFormat="1" applyFont="1" applyFill="1" applyAlignment="1">
      <alignment horizontal="center" vertical="center" wrapText="1"/>
    </xf>
    <xf numFmtId="176" fontId="8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3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7" fontId="9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/>
    </xf>
    <xf numFmtId="176" fontId="9" fillId="0" borderId="6" xfId="0" applyNumberFormat="1" applyFont="1" applyBorder="1" applyAlignment="1">
      <alignment horizontal="center"/>
    </xf>
    <xf numFmtId="176" fontId="9" fillId="0" borderId="7" xfId="0" applyNumberFormat="1" applyFont="1" applyBorder="1" applyAlignment="1">
      <alignment horizontal="center"/>
    </xf>
    <xf numFmtId="177" fontId="9" fillId="0" borderId="5" xfId="0" applyNumberFormat="1" applyFont="1" applyBorder="1" applyAlignment="1">
      <alignment horizontal="center"/>
    </xf>
    <xf numFmtId="176" fontId="10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522C-5C0A-4737-9361-1517EF8A7971}">
  <dimension ref="A1:CW20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W30" sqref="W30"/>
    </sheetView>
  </sheetViews>
  <sheetFormatPr defaultRowHeight="16.5" x14ac:dyDescent="0.3"/>
  <cols>
    <col min="1" max="1" width="5.125" style="13" customWidth="1"/>
    <col min="2" max="2" width="3.875" style="13" bestFit="1" customWidth="1"/>
    <col min="3" max="3" width="6.75" style="13" customWidth="1"/>
    <col min="4" max="4" width="18" style="31" bestFit="1" customWidth="1"/>
    <col min="5" max="5" width="6.75" style="31" customWidth="1"/>
    <col min="6" max="21" width="9.125" style="31" customWidth="1"/>
    <col min="22" max="24" width="9.125" style="48" customWidth="1"/>
    <col min="25" max="25" width="9" style="31"/>
    <col min="54" max="54" width="9" style="49"/>
    <col min="55" max="59" width="9" style="31"/>
    <col min="64" max="78" width="7" customWidth="1"/>
  </cols>
  <sheetData>
    <row r="1" spans="1:101" ht="35.25" customHeight="1" x14ac:dyDescent="0.3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2" t="s">
        <v>1</v>
      </c>
      <c r="K1" s="2"/>
      <c r="L1" s="2"/>
      <c r="M1" s="2"/>
      <c r="N1" s="2" t="s">
        <v>4</v>
      </c>
      <c r="O1" s="2"/>
      <c r="P1" s="2"/>
      <c r="Q1" s="2"/>
      <c r="R1" s="2" t="s">
        <v>5</v>
      </c>
      <c r="S1" s="2"/>
      <c r="T1" s="2"/>
      <c r="U1" s="2"/>
      <c r="V1" s="3"/>
      <c r="W1" s="3"/>
      <c r="X1" s="3"/>
      <c r="Y1" s="1"/>
      <c r="Z1" s="4" t="s">
        <v>6</v>
      </c>
      <c r="AA1" s="5"/>
      <c r="AB1" s="5"/>
      <c r="AC1" s="5"/>
      <c r="AD1" s="5"/>
      <c r="AE1" s="5"/>
      <c r="AG1" s="6" t="s">
        <v>7</v>
      </c>
      <c r="AH1" s="7"/>
      <c r="AI1" s="7"/>
      <c r="AJ1" s="7"/>
      <c r="AK1" s="7"/>
      <c r="AL1" s="7"/>
      <c r="AN1" s="4" t="s">
        <v>8</v>
      </c>
      <c r="AO1" s="5"/>
      <c r="AP1" s="5"/>
      <c r="AQ1" s="5"/>
      <c r="AR1" s="5"/>
      <c r="AS1" s="5"/>
      <c r="AT1" s="6" t="s">
        <v>9</v>
      </c>
      <c r="AU1" s="7"/>
      <c r="AV1" s="7"/>
      <c r="AW1" s="7"/>
      <c r="AX1" s="7"/>
      <c r="AY1" s="7"/>
      <c r="BA1" s="8"/>
      <c r="BB1" s="9"/>
      <c r="BC1" s="1"/>
      <c r="BD1" s="1"/>
      <c r="BE1" s="1"/>
      <c r="BF1" s="1"/>
      <c r="BG1" s="1"/>
      <c r="BJ1" s="10" t="s">
        <v>10</v>
      </c>
      <c r="BK1" s="10" t="s">
        <v>10</v>
      </c>
      <c r="BL1" s="11" t="s">
        <v>11</v>
      </c>
      <c r="BM1" s="11" t="s">
        <v>11</v>
      </c>
      <c r="BN1" s="11" t="s">
        <v>11</v>
      </c>
      <c r="BO1" s="11" t="s">
        <v>11</v>
      </c>
      <c r="BP1" s="11" t="s">
        <v>11</v>
      </c>
      <c r="BQ1" s="11" t="s">
        <v>11</v>
      </c>
      <c r="BR1" s="11" t="s">
        <v>11</v>
      </c>
      <c r="BS1" s="11" t="s">
        <v>11</v>
      </c>
      <c r="BT1" s="11" t="s">
        <v>11</v>
      </c>
      <c r="BU1" s="11" t="s">
        <v>11</v>
      </c>
      <c r="BV1" s="11" t="s">
        <v>11</v>
      </c>
      <c r="BW1" s="11" t="s">
        <v>11</v>
      </c>
      <c r="BX1" s="11" t="s">
        <v>11</v>
      </c>
      <c r="BY1" s="11" t="s">
        <v>11</v>
      </c>
      <c r="BZ1" s="11" t="s">
        <v>11</v>
      </c>
    </row>
    <row r="2" spans="1:101" ht="69.75" customHeight="1" x14ac:dyDescent="0.3">
      <c r="A2" s="12"/>
      <c r="B2" s="12"/>
      <c r="C2" s="12"/>
      <c r="D2" s="12" t="s">
        <v>12</v>
      </c>
      <c r="E2" s="12" t="s">
        <v>13</v>
      </c>
      <c r="F2" s="12" t="s">
        <v>14</v>
      </c>
      <c r="G2" s="12" t="s">
        <v>14</v>
      </c>
      <c r="H2" s="12" t="s">
        <v>14</v>
      </c>
      <c r="I2" s="12" t="s">
        <v>14</v>
      </c>
      <c r="J2" s="12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4" t="s">
        <v>26</v>
      </c>
      <c r="V2" s="15" t="s">
        <v>27</v>
      </c>
      <c r="W2" s="15" t="s">
        <v>28</v>
      </c>
      <c r="X2" s="12" t="s">
        <v>29</v>
      </c>
      <c r="Y2" s="12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16" t="s">
        <v>37</v>
      </c>
      <c r="AG2" s="9" t="s">
        <v>31</v>
      </c>
      <c r="AH2" s="9" t="s">
        <v>32</v>
      </c>
      <c r="AI2" s="9" t="s">
        <v>33</v>
      </c>
      <c r="AJ2" s="9" t="s">
        <v>34</v>
      </c>
      <c r="AK2" s="9" t="s">
        <v>35</v>
      </c>
      <c r="AL2" s="9" t="s">
        <v>36</v>
      </c>
      <c r="AM2" s="17" t="s">
        <v>38</v>
      </c>
      <c r="AN2" s="18" t="s">
        <v>31</v>
      </c>
      <c r="AO2" s="9" t="s">
        <v>32</v>
      </c>
      <c r="AP2" s="9" t="s">
        <v>33</v>
      </c>
      <c r="AQ2" s="9" t="s">
        <v>34</v>
      </c>
      <c r="AR2" s="9" t="s">
        <v>35</v>
      </c>
      <c r="AS2" s="9" t="s">
        <v>36</v>
      </c>
      <c r="AT2" s="9" t="s">
        <v>31</v>
      </c>
      <c r="AU2" s="9" t="s">
        <v>32</v>
      </c>
      <c r="AV2" s="9" t="s">
        <v>33</v>
      </c>
      <c r="AW2" s="9" t="s">
        <v>34</v>
      </c>
      <c r="AX2" s="9" t="s">
        <v>35</v>
      </c>
      <c r="AY2" s="9" t="s">
        <v>36</v>
      </c>
      <c r="AZ2" s="16" t="s">
        <v>39</v>
      </c>
      <c r="BA2" s="19" t="s">
        <v>40</v>
      </c>
      <c r="BB2" s="12" t="s">
        <v>41</v>
      </c>
      <c r="BC2" s="12" t="s">
        <v>42</v>
      </c>
      <c r="BD2" s="12" t="s">
        <v>43</v>
      </c>
      <c r="BE2" s="12" t="s">
        <v>44</v>
      </c>
      <c r="BF2" s="12" t="s">
        <v>45</v>
      </c>
      <c r="BG2" s="12" t="s">
        <v>46</v>
      </c>
      <c r="BH2" s="20" t="s">
        <v>47</v>
      </c>
      <c r="BI2" s="20" t="s">
        <v>48</v>
      </c>
      <c r="BJ2" s="21" t="s">
        <v>49</v>
      </c>
      <c r="BK2" s="21" t="s">
        <v>50</v>
      </c>
      <c r="BL2" s="22" t="s">
        <v>51</v>
      </c>
      <c r="BM2" s="22" t="s">
        <v>52</v>
      </c>
      <c r="BN2" s="22" t="s">
        <v>53</v>
      </c>
      <c r="BO2" s="22" t="s">
        <v>54</v>
      </c>
      <c r="BP2" s="23" t="s">
        <v>55</v>
      </c>
      <c r="BQ2" s="23" t="s">
        <v>56</v>
      </c>
      <c r="BR2" s="24" t="s">
        <v>57</v>
      </c>
      <c r="BS2" s="24" t="s">
        <v>58</v>
      </c>
      <c r="BT2" s="24" t="s">
        <v>59</v>
      </c>
      <c r="BU2" s="24" t="s">
        <v>60</v>
      </c>
      <c r="BV2" s="25" t="s">
        <v>61</v>
      </c>
      <c r="BW2" s="25" t="s">
        <v>62</v>
      </c>
      <c r="BX2" s="26" t="s">
        <v>63</v>
      </c>
      <c r="BY2" s="27" t="s">
        <v>64</v>
      </c>
      <c r="BZ2" s="28" t="s">
        <v>65</v>
      </c>
    </row>
    <row r="3" spans="1:101" x14ac:dyDescent="0.2">
      <c r="A3" s="13">
        <v>1</v>
      </c>
      <c r="C3" s="29">
        <v>1</v>
      </c>
      <c r="D3" s="30" t="s">
        <v>66</v>
      </c>
      <c r="E3" s="30" t="s">
        <v>67</v>
      </c>
      <c r="F3" s="30">
        <v>23.5</v>
      </c>
      <c r="G3" s="30">
        <v>27.1</v>
      </c>
      <c r="H3" s="30">
        <v>27.6</v>
      </c>
      <c r="I3" s="30">
        <v>28.4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2">
        <v>17.45</v>
      </c>
      <c r="W3" s="32">
        <v>230.58733333333331</v>
      </c>
      <c r="X3" s="32">
        <v>48.286666666666669</v>
      </c>
      <c r="Y3" s="33">
        <v>17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4">
        <v>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5">
        <v>0</v>
      </c>
      <c r="BB3" s="33">
        <v>12.21</v>
      </c>
      <c r="BC3" s="33">
        <v>91.03</v>
      </c>
      <c r="BD3" s="33">
        <f>BB3+BC3</f>
        <v>103.24000000000001</v>
      </c>
      <c r="BE3" s="33">
        <v>20</v>
      </c>
      <c r="BF3" s="33">
        <f>(BB3/BD3)*100</f>
        <v>11.8268113134444</v>
      </c>
      <c r="BG3" s="33">
        <v>18.82</v>
      </c>
      <c r="BH3" s="33">
        <v>417.94666666666666</v>
      </c>
      <c r="BI3" s="33">
        <v>227.23666666666665</v>
      </c>
      <c r="BJ3" s="33">
        <v>4605.782666666667</v>
      </c>
      <c r="BK3" s="33">
        <v>3199.3333333333335</v>
      </c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</row>
    <row r="4" spans="1:101" x14ac:dyDescent="0.2">
      <c r="A4" s="13">
        <v>3</v>
      </c>
      <c r="B4" s="13">
        <v>2</v>
      </c>
      <c r="C4" s="13">
        <v>2</v>
      </c>
      <c r="D4" s="31" t="s">
        <v>68</v>
      </c>
      <c r="E4" s="31" t="s">
        <v>67</v>
      </c>
      <c r="F4" s="31">
        <v>23.5</v>
      </c>
      <c r="G4" s="31">
        <v>25</v>
      </c>
      <c r="H4" s="31">
        <v>26.5</v>
      </c>
      <c r="I4" s="31">
        <v>26.2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2">
        <v>11.656666666666666</v>
      </c>
      <c r="W4" s="32">
        <v>183.57666666666668</v>
      </c>
      <c r="X4" s="32">
        <v>50.04</v>
      </c>
      <c r="Y4" s="33">
        <v>15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4">
        <v>0</v>
      </c>
      <c r="AO4" s="33">
        <v>0</v>
      </c>
      <c r="AP4" s="33">
        <v>0.12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1</v>
      </c>
      <c r="AW4" s="33">
        <v>0</v>
      </c>
      <c r="AX4" s="33">
        <v>0</v>
      </c>
      <c r="AY4" s="33">
        <v>0</v>
      </c>
      <c r="AZ4" s="33">
        <v>0.12</v>
      </c>
      <c r="BA4" s="35">
        <v>1</v>
      </c>
      <c r="BB4" s="33">
        <v>12.03</v>
      </c>
      <c r="BC4" s="33">
        <v>88.45</v>
      </c>
      <c r="BD4" s="33">
        <f t="shared" ref="BD4:BD19" si="0">BB4+BC4</f>
        <v>100.48</v>
      </c>
      <c r="BE4" s="33">
        <v>12</v>
      </c>
      <c r="BF4" s="33">
        <f t="shared" ref="BF4:BF19" si="1">(BB4/BD4)*100</f>
        <v>11.972531847133757</v>
      </c>
      <c r="BG4" s="33">
        <v>20.64</v>
      </c>
      <c r="BH4" s="33">
        <v>465.9666666666667</v>
      </c>
      <c r="BI4" s="33">
        <v>306.3</v>
      </c>
      <c r="BJ4" s="33">
        <v>4318.5783333333338</v>
      </c>
      <c r="BK4" s="33">
        <v>3339.0576666666661</v>
      </c>
      <c r="BL4" s="36">
        <v>-0.12715625762940061</v>
      </c>
      <c r="BM4" s="36">
        <v>0.49250268936156077</v>
      </c>
      <c r="BN4" s="36">
        <v>-0.2440185546874413</v>
      </c>
      <c r="BO4" s="36">
        <v>-0.38646936416629962</v>
      </c>
      <c r="BP4" s="36">
        <v>0.21514368057250988</v>
      </c>
      <c r="BQ4" s="36">
        <v>2.0404610633850506</v>
      </c>
      <c r="BR4" s="36">
        <v>-0.15481567382823946</v>
      </c>
      <c r="BS4" s="36">
        <v>0.37251043319697702</v>
      </c>
      <c r="BT4" s="36">
        <v>-0.27402830123897737</v>
      </c>
      <c r="BU4" s="36">
        <v>-0.26353502273562396</v>
      </c>
      <c r="BV4" s="36">
        <v>-0.36815452575684671</v>
      </c>
      <c r="BW4" s="36">
        <v>-0.10979203414916926</v>
      </c>
      <c r="BX4" s="36">
        <v>-5.6042034149166704E-2</v>
      </c>
      <c r="BY4" s="36">
        <v>0.3782792091369433</v>
      </c>
      <c r="BZ4" s="36">
        <v>0.37187004089353259</v>
      </c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</row>
    <row r="5" spans="1:101" x14ac:dyDescent="0.2">
      <c r="A5" s="13">
        <v>4</v>
      </c>
      <c r="C5" s="13">
        <v>3</v>
      </c>
      <c r="D5" s="31" t="s">
        <v>69</v>
      </c>
      <c r="E5" s="31" t="s">
        <v>67</v>
      </c>
      <c r="F5" s="31">
        <v>23.2</v>
      </c>
      <c r="G5" s="31">
        <v>25.3</v>
      </c>
      <c r="H5" s="31">
        <v>26.9</v>
      </c>
      <c r="I5" s="31">
        <v>27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2">
        <v>6.88</v>
      </c>
      <c r="W5" s="32">
        <v>116.49133333333333</v>
      </c>
      <c r="X5" s="32">
        <v>45.853333333333332</v>
      </c>
      <c r="Y5" s="33">
        <v>18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4">
        <v>0</v>
      </c>
      <c r="AO5" s="33">
        <v>0</v>
      </c>
      <c r="AP5" s="33">
        <v>0</v>
      </c>
      <c r="AQ5" s="33">
        <v>0.28000000000000003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1</v>
      </c>
      <c r="AX5" s="33">
        <v>0</v>
      </c>
      <c r="AY5" s="33">
        <v>0</v>
      </c>
      <c r="AZ5" s="33">
        <v>0.28000000000000003</v>
      </c>
      <c r="BA5" s="35">
        <v>1</v>
      </c>
      <c r="BB5" s="33">
        <v>11.2</v>
      </c>
      <c r="BC5" s="33">
        <v>90.27</v>
      </c>
      <c r="BD5" s="33">
        <f t="shared" si="0"/>
        <v>101.47</v>
      </c>
      <c r="BE5" s="33">
        <v>11</v>
      </c>
      <c r="BF5" s="33">
        <f t="shared" si="1"/>
        <v>11.037745146348673</v>
      </c>
      <c r="BG5" s="33">
        <v>10.84</v>
      </c>
      <c r="BH5" s="33">
        <v>485.08333333333331</v>
      </c>
      <c r="BI5" s="33">
        <v>236.75</v>
      </c>
      <c r="BJ5" s="33">
        <v>4559.9263333333338</v>
      </c>
      <c r="BK5" s="33">
        <v>3769.3516666666669</v>
      </c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</row>
    <row r="6" spans="1:101" x14ac:dyDescent="0.2">
      <c r="A6" s="13">
        <v>5</v>
      </c>
      <c r="C6" s="13">
        <v>4</v>
      </c>
      <c r="D6" s="31" t="s">
        <v>70</v>
      </c>
      <c r="E6" s="31" t="s">
        <v>67</v>
      </c>
      <c r="F6" s="31">
        <v>22.9</v>
      </c>
      <c r="G6" s="31">
        <v>23.5</v>
      </c>
      <c r="H6" s="31">
        <v>24.6</v>
      </c>
      <c r="I6" s="31">
        <v>24.9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2">
        <v>14.323333333333332</v>
      </c>
      <c r="W6" s="32">
        <v>167.33799999999999</v>
      </c>
      <c r="X6" s="32">
        <v>51.096666666666664</v>
      </c>
      <c r="Y6" s="33">
        <v>11</v>
      </c>
      <c r="Z6" s="33">
        <v>0</v>
      </c>
      <c r="AA6" s="33">
        <v>0</v>
      </c>
      <c r="AB6" s="33">
        <v>0</v>
      </c>
      <c r="AC6" s="33">
        <v>0</v>
      </c>
      <c r="AD6" s="33">
        <v>0.08</v>
      </c>
      <c r="AE6" s="33">
        <v>0</v>
      </c>
      <c r="AF6" s="33">
        <v>0.08</v>
      </c>
      <c r="AG6" s="33">
        <v>0</v>
      </c>
      <c r="AH6" s="33">
        <v>0</v>
      </c>
      <c r="AI6" s="33">
        <v>0</v>
      </c>
      <c r="AJ6" s="33">
        <v>0</v>
      </c>
      <c r="AK6" s="33">
        <v>1</v>
      </c>
      <c r="AL6" s="33">
        <v>0</v>
      </c>
      <c r="AM6" s="33">
        <v>1</v>
      </c>
      <c r="AN6" s="34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5">
        <v>0</v>
      </c>
      <c r="BB6" s="33">
        <v>14.21</v>
      </c>
      <c r="BC6" s="33">
        <v>93.52</v>
      </c>
      <c r="BD6" s="33">
        <f t="shared" si="0"/>
        <v>107.72999999999999</v>
      </c>
      <c r="BE6" s="33">
        <v>12</v>
      </c>
      <c r="BF6" s="33">
        <f t="shared" si="1"/>
        <v>13.190383365821964</v>
      </c>
      <c r="BG6" s="33">
        <v>22.93</v>
      </c>
      <c r="BH6" s="33">
        <v>641.58333333333337</v>
      </c>
      <c r="BI6" s="33">
        <v>263.98</v>
      </c>
      <c r="BJ6" s="33">
        <v>4843.2696666666661</v>
      </c>
      <c r="BK6" s="33">
        <v>3102.7299999999996</v>
      </c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</row>
    <row r="7" spans="1:101" x14ac:dyDescent="0.2">
      <c r="A7" s="13">
        <v>6</v>
      </c>
      <c r="C7" s="13">
        <v>5</v>
      </c>
      <c r="D7" s="31" t="s">
        <v>71</v>
      </c>
      <c r="E7" s="31" t="s">
        <v>67</v>
      </c>
      <c r="F7" s="31">
        <v>25</v>
      </c>
      <c r="G7" s="31">
        <v>26.8</v>
      </c>
      <c r="H7" s="31">
        <v>26.9</v>
      </c>
      <c r="I7" s="31">
        <v>27.1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2">
        <v>13.42</v>
      </c>
      <c r="W7" s="32">
        <v>151.35366666666667</v>
      </c>
      <c r="X7" s="32">
        <v>56.216666666666661</v>
      </c>
      <c r="Y7" s="33">
        <v>13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4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5">
        <v>0</v>
      </c>
      <c r="BB7" s="33">
        <v>12.85</v>
      </c>
      <c r="BC7" s="33">
        <v>90.45</v>
      </c>
      <c r="BD7" s="33">
        <f t="shared" si="0"/>
        <v>103.3</v>
      </c>
      <c r="BE7" s="33">
        <v>10</v>
      </c>
      <c r="BF7" s="33">
        <f t="shared" si="1"/>
        <v>12.439496611810261</v>
      </c>
      <c r="BG7" s="33">
        <v>23.18</v>
      </c>
      <c r="BH7" s="33">
        <v>593.04666666666662</v>
      </c>
      <c r="BI7" s="33">
        <v>236.94666666666669</v>
      </c>
      <c r="BJ7" s="33">
        <v>4749.9730000000009</v>
      </c>
      <c r="BK7" s="33">
        <v>3308.0543333333335</v>
      </c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</row>
    <row r="8" spans="1:101" ht="17.25" thickBot="1" x14ac:dyDescent="0.25">
      <c r="A8" s="13">
        <v>8</v>
      </c>
      <c r="B8" s="37">
        <v>4</v>
      </c>
      <c r="C8" s="37">
        <v>6</v>
      </c>
      <c r="D8" s="38" t="s">
        <v>72</v>
      </c>
      <c r="E8" s="38" t="s">
        <v>73</v>
      </c>
      <c r="F8" s="38">
        <v>21.6</v>
      </c>
      <c r="G8" s="38">
        <v>23.3</v>
      </c>
      <c r="H8" s="38">
        <v>23.7</v>
      </c>
      <c r="I8" s="38">
        <v>23.5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9">
        <v>10.363333333333333</v>
      </c>
      <c r="W8" s="39">
        <v>188.21466666666666</v>
      </c>
      <c r="X8" s="39">
        <v>51.28</v>
      </c>
      <c r="Y8" s="40">
        <v>10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0</v>
      </c>
      <c r="AN8" s="41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2">
        <v>0</v>
      </c>
      <c r="BB8" s="40">
        <v>15.07</v>
      </c>
      <c r="BC8" s="40">
        <v>90.46</v>
      </c>
      <c r="BD8" s="40">
        <f t="shared" si="0"/>
        <v>105.53</v>
      </c>
      <c r="BE8" s="40">
        <v>12</v>
      </c>
      <c r="BF8" s="40">
        <f t="shared" si="1"/>
        <v>14.280299440917274</v>
      </c>
      <c r="BG8" s="40">
        <v>16.829999999999998</v>
      </c>
      <c r="BH8" s="40">
        <v>608.19999999999993</v>
      </c>
      <c r="BI8" s="40">
        <v>268.07333333333332</v>
      </c>
      <c r="BJ8" s="40">
        <v>4875.5143333333335</v>
      </c>
      <c r="BK8" s="40">
        <v>3503.7906666666663</v>
      </c>
      <c r="BL8" s="43">
        <v>0.95454120635985706</v>
      </c>
      <c r="BM8" s="43">
        <v>0.24284791946408191</v>
      </c>
      <c r="BN8" s="43">
        <v>0.25282096862791004</v>
      </c>
      <c r="BO8" s="43">
        <v>0.42188596725466621</v>
      </c>
      <c r="BP8" s="43">
        <v>-0.50285863876342785</v>
      </c>
      <c r="BQ8" s="43">
        <v>-0.88394689559938111</v>
      </c>
      <c r="BR8" s="43">
        <v>-0.63890647888201779</v>
      </c>
      <c r="BS8" s="43">
        <v>-7.5190067291226126E-2</v>
      </c>
      <c r="BT8" s="43">
        <v>0.47497224807738986</v>
      </c>
      <c r="BU8" s="43">
        <v>-0.30928277969361079</v>
      </c>
      <c r="BV8" s="43">
        <v>2.4590835571289382</v>
      </c>
      <c r="BW8" s="43">
        <v>-4.278257369995233E-2</v>
      </c>
      <c r="BX8" s="43">
        <v>-0.43803257369995124</v>
      </c>
      <c r="BY8" s="43">
        <v>0.22338914871213869</v>
      </c>
      <c r="BZ8" s="43">
        <v>-0.57327270507814732</v>
      </c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</row>
    <row r="9" spans="1:101" x14ac:dyDescent="0.2">
      <c r="A9" s="13">
        <v>9</v>
      </c>
      <c r="B9" s="13">
        <v>5</v>
      </c>
      <c r="C9" s="13">
        <v>7</v>
      </c>
      <c r="D9" s="31" t="s">
        <v>74</v>
      </c>
      <c r="E9" s="31" t="s">
        <v>73</v>
      </c>
      <c r="F9" s="31">
        <v>23.8</v>
      </c>
      <c r="G9" s="31">
        <v>25.8</v>
      </c>
      <c r="H9" s="31">
        <v>21.8</v>
      </c>
      <c r="I9" s="31">
        <v>21.1</v>
      </c>
      <c r="J9" s="31">
        <v>0</v>
      </c>
      <c r="K9" s="31">
        <v>3</v>
      </c>
      <c r="L9" s="31">
        <v>0</v>
      </c>
      <c r="M9" s="31">
        <v>3</v>
      </c>
      <c r="N9" s="31">
        <v>1</v>
      </c>
      <c r="O9" s="32">
        <v>3</v>
      </c>
      <c r="P9" s="31">
        <v>0</v>
      </c>
      <c r="Q9" s="31">
        <v>4</v>
      </c>
      <c r="R9" s="31">
        <v>1</v>
      </c>
      <c r="S9" s="31">
        <v>3</v>
      </c>
      <c r="T9" s="31">
        <v>0</v>
      </c>
      <c r="U9" s="31">
        <v>4</v>
      </c>
      <c r="V9" s="32">
        <v>147.67999999999998</v>
      </c>
      <c r="W9" s="32">
        <v>447.93666666666667</v>
      </c>
      <c r="X9" s="32">
        <v>246.47666666666669</v>
      </c>
      <c r="Y9" s="33">
        <v>66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0</v>
      </c>
      <c r="AN9" s="34">
        <v>0</v>
      </c>
      <c r="AO9" s="33">
        <v>9.98</v>
      </c>
      <c r="AP9" s="33">
        <v>21.47</v>
      </c>
      <c r="AQ9" s="33">
        <v>22.71</v>
      </c>
      <c r="AR9" s="33">
        <v>1.21</v>
      </c>
      <c r="AS9" s="33">
        <v>0</v>
      </c>
      <c r="AT9" s="33">
        <v>0</v>
      </c>
      <c r="AU9" s="33">
        <v>2</v>
      </c>
      <c r="AV9" s="33">
        <v>4</v>
      </c>
      <c r="AW9" s="33">
        <v>4</v>
      </c>
      <c r="AX9" s="33">
        <v>1</v>
      </c>
      <c r="AY9" s="33">
        <v>0</v>
      </c>
      <c r="AZ9" s="33">
        <v>55.37</v>
      </c>
      <c r="BA9" s="35">
        <v>11</v>
      </c>
      <c r="BB9" s="33">
        <v>0.39</v>
      </c>
      <c r="BC9" s="33">
        <v>65.150000000000006</v>
      </c>
      <c r="BD9" s="33">
        <f t="shared" si="0"/>
        <v>65.540000000000006</v>
      </c>
      <c r="BE9" s="33">
        <v>2</v>
      </c>
      <c r="BF9" s="33">
        <f t="shared" si="1"/>
        <v>0.595056454073848</v>
      </c>
      <c r="BG9" s="33">
        <v>80.53</v>
      </c>
      <c r="BH9" s="33">
        <v>209.98333333333335</v>
      </c>
      <c r="BI9" s="33">
        <v>40.89</v>
      </c>
      <c r="BJ9" s="33">
        <v>314.90799999999996</v>
      </c>
      <c r="BK9" s="33">
        <v>331.32900000000001</v>
      </c>
      <c r="BL9" s="36">
        <v>-5.6421442031859561</v>
      </c>
      <c r="BM9" s="36">
        <v>-3.4253039360045827</v>
      </c>
      <c r="BN9" s="36">
        <v>-5.5364265441894727</v>
      </c>
      <c r="BO9" s="36">
        <v>9.0193133354186372</v>
      </c>
      <c r="BP9" s="36">
        <v>-9.7994570732116131</v>
      </c>
      <c r="BQ9" s="36">
        <v>-3.509971141815198</v>
      </c>
      <c r="BR9" s="36">
        <v>2.8743801116941539</v>
      </c>
      <c r="BS9" s="36">
        <v>3.6321330070495166</v>
      </c>
      <c r="BT9" s="36">
        <v>2.2006916999816761</v>
      </c>
      <c r="BU9" s="36">
        <v>5.2954344749450399</v>
      </c>
      <c r="BV9" s="36">
        <v>6.1827449798583869</v>
      </c>
      <c r="BW9" s="36">
        <v>1.8526844062805168</v>
      </c>
      <c r="BX9" s="36">
        <v>6.1174344062805179</v>
      </c>
      <c r="BY9" s="36">
        <v>2.6427140235900684</v>
      </c>
      <c r="BZ9" s="36">
        <v>3.9940261840820086</v>
      </c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</row>
    <row r="10" spans="1:101" x14ac:dyDescent="0.2">
      <c r="A10" s="13">
        <v>12</v>
      </c>
      <c r="C10" s="13">
        <v>8</v>
      </c>
      <c r="D10" s="31" t="s">
        <v>75</v>
      </c>
      <c r="E10" s="31" t="s">
        <v>73</v>
      </c>
      <c r="F10" s="31">
        <v>25.5</v>
      </c>
      <c r="G10" s="31">
        <v>27.5</v>
      </c>
      <c r="H10" s="31">
        <v>22.3</v>
      </c>
      <c r="I10" s="31">
        <v>19.8</v>
      </c>
      <c r="J10" s="31">
        <v>1</v>
      </c>
      <c r="K10" s="31">
        <v>2</v>
      </c>
      <c r="L10" s="31">
        <v>1</v>
      </c>
      <c r="M10" s="31">
        <v>4</v>
      </c>
      <c r="N10" s="31">
        <v>1</v>
      </c>
      <c r="O10" s="32">
        <v>2</v>
      </c>
      <c r="P10" s="31">
        <v>2</v>
      </c>
      <c r="Q10" s="31">
        <v>5</v>
      </c>
      <c r="R10" s="31">
        <v>1</v>
      </c>
      <c r="S10" s="31">
        <v>3</v>
      </c>
      <c r="T10" s="31">
        <v>0</v>
      </c>
      <c r="U10" s="31">
        <v>4</v>
      </c>
      <c r="V10" s="32">
        <v>167.42</v>
      </c>
      <c r="W10" s="32">
        <v>630.01766666666663</v>
      </c>
      <c r="X10" s="32">
        <v>236.59666666666666</v>
      </c>
      <c r="Y10" s="33">
        <v>92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4">
        <v>0</v>
      </c>
      <c r="AO10" s="33">
        <v>0</v>
      </c>
      <c r="AP10" s="33">
        <v>11.2</v>
      </c>
      <c r="AQ10" s="33">
        <v>15.569999999999999</v>
      </c>
      <c r="AR10" s="33">
        <v>7.08</v>
      </c>
      <c r="AS10" s="33">
        <v>0</v>
      </c>
      <c r="AT10" s="33">
        <v>0</v>
      </c>
      <c r="AU10" s="33">
        <v>0</v>
      </c>
      <c r="AV10" s="33">
        <v>3</v>
      </c>
      <c r="AW10" s="33">
        <v>3</v>
      </c>
      <c r="AX10" s="33">
        <v>3</v>
      </c>
      <c r="AY10" s="33">
        <v>0</v>
      </c>
      <c r="AZ10" s="33">
        <v>33.849999999999994</v>
      </c>
      <c r="BA10" s="35">
        <v>9</v>
      </c>
      <c r="BB10" s="33">
        <v>0.75</v>
      </c>
      <c r="BC10" s="33">
        <v>53.05</v>
      </c>
      <c r="BD10" s="33">
        <f t="shared" si="0"/>
        <v>53.8</v>
      </c>
      <c r="BE10" s="33">
        <v>1</v>
      </c>
      <c r="BF10" s="33">
        <f t="shared" si="1"/>
        <v>1.3940520446096656</v>
      </c>
      <c r="BG10" s="33">
        <v>87.42</v>
      </c>
      <c r="BH10" s="33">
        <v>110.76666666666667</v>
      </c>
      <c r="BI10" s="33">
        <v>78.773333333333341</v>
      </c>
      <c r="BJ10" s="33">
        <v>300.19699999999995</v>
      </c>
      <c r="BK10" s="33">
        <v>383.90133333333341</v>
      </c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</row>
    <row r="11" spans="1:101" x14ac:dyDescent="0.2">
      <c r="A11" s="13">
        <v>13</v>
      </c>
      <c r="C11" s="13">
        <v>9</v>
      </c>
      <c r="D11" s="31" t="s">
        <v>76</v>
      </c>
      <c r="E11" s="31" t="s">
        <v>73</v>
      </c>
      <c r="F11" s="31">
        <v>23.5</v>
      </c>
      <c r="G11" s="31">
        <v>24.1</v>
      </c>
      <c r="H11" s="31">
        <v>20.7</v>
      </c>
      <c r="I11" s="31">
        <v>19.7</v>
      </c>
      <c r="J11" s="31">
        <v>2</v>
      </c>
      <c r="K11" s="31">
        <v>2</v>
      </c>
      <c r="L11" s="31">
        <v>1</v>
      </c>
      <c r="M11" s="31">
        <v>5</v>
      </c>
      <c r="N11" s="31">
        <v>2</v>
      </c>
      <c r="O11" s="32">
        <v>3</v>
      </c>
      <c r="P11" s="31">
        <v>1</v>
      </c>
      <c r="Q11" s="31">
        <v>6</v>
      </c>
      <c r="R11" s="31">
        <v>2</v>
      </c>
      <c r="S11" s="31">
        <v>3</v>
      </c>
      <c r="T11" s="31">
        <v>0</v>
      </c>
      <c r="U11" s="31">
        <v>5</v>
      </c>
      <c r="V11" s="32">
        <v>169.57333333333335</v>
      </c>
      <c r="W11" s="32">
        <v>774.40700000000004</v>
      </c>
      <c r="X11" s="32">
        <v>200.79666666666665</v>
      </c>
      <c r="Y11" s="33">
        <v>100</v>
      </c>
      <c r="Z11" s="33">
        <v>0</v>
      </c>
      <c r="AA11" s="33">
        <v>0</v>
      </c>
      <c r="AB11" s="33">
        <v>0</v>
      </c>
      <c r="AC11" s="33">
        <v>0.1</v>
      </c>
      <c r="AD11" s="33">
        <v>0</v>
      </c>
      <c r="AE11" s="33">
        <v>0</v>
      </c>
      <c r="AF11" s="33">
        <v>0.1</v>
      </c>
      <c r="AG11" s="33">
        <v>0</v>
      </c>
      <c r="AH11" s="33">
        <v>0</v>
      </c>
      <c r="AI11" s="33">
        <v>0</v>
      </c>
      <c r="AJ11" s="33">
        <v>1</v>
      </c>
      <c r="AK11" s="33">
        <v>0</v>
      </c>
      <c r="AL11" s="33">
        <v>0</v>
      </c>
      <c r="AM11" s="33">
        <v>1</v>
      </c>
      <c r="AN11" s="34">
        <v>3.79</v>
      </c>
      <c r="AO11" s="33">
        <v>4.22</v>
      </c>
      <c r="AP11" s="33">
        <v>5.65</v>
      </c>
      <c r="AQ11" s="33">
        <v>3.85</v>
      </c>
      <c r="AR11" s="33">
        <v>8.6199999999999992</v>
      </c>
      <c r="AS11" s="33">
        <v>33.46</v>
      </c>
      <c r="AT11" s="33">
        <v>4</v>
      </c>
      <c r="AU11" s="33">
        <v>2</v>
      </c>
      <c r="AV11" s="33">
        <v>1</v>
      </c>
      <c r="AW11" s="33">
        <v>1</v>
      </c>
      <c r="AX11" s="33">
        <v>1</v>
      </c>
      <c r="AY11" s="33">
        <v>11</v>
      </c>
      <c r="AZ11" s="33">
        <v>59.59</v>
      </c>
      <c r="BA11" s="35">
        <v>20</v>
      </c>
      <c r="BB11" s="33">
        <v>0.42</v>
      </c>
      <c r="BC11" s="33">
        <v>57.74</v>
      </c>
      <c r="BD11" s="33">
        <f t="shared" si="0"/>
        <v>58.160000000000004</v>
      </c>
      <c r="BE11" s="33">
        <v>2</v>
      </c>
      <c r="BF11" s="33">
        <f t="shared" si="1"/>
        <v>0.72214580467675371</v>
      </c>
      <c r="BG11" s="33">
        <v>88.26</v>
      </c>
      <c r="BH11" s="33">
        <v>158.62333333333333</v>
      </c>
      <c r="BI11" s="33">
        <v>93.386666666666656</v>
      </c>
      <c r="BJ11" s="33">
        <v>287.90233333333333</v>
      </c>
      <c r="BK11" s="33">
        <v>319.01633333333331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</row>
    <row r="12" spans="1:101" x14ac:dyDescent="0.2">
      <c r="A12" s="13">
        <v>14</v>
      </c>
      <c r="B12" s="13">
        <v>7</v>
      </c>
      <c r="C12" s="13">
        <v>10</v>
      </c>
      <c r="D12" s="31" t="s">
        <v>77</v>
      </c>
      <c r="E12" s="31" t="s">
        <v>73</v>
      </c>
      <c r="F12" s="31">
        <v>23.9</v>
      </c>
      <c r="G12" s="31">
        <v>25.6</v>
      </c>
      <c r="H12" s="31">
        <v>22.1</v>
      </c>
      <c r="I12" s="31">
        <v>21.5</v>
      </c>
      <c r="J12" s="31">
        <v>2</v>
      </c>
      <c r="K12" s="31">
        <v>2</v>
      </c>
      <c r="L12" s="31">
        <v>1</v>
      </c>
      <c r="M12" s="31">
        <v>5</v>
      </c>
      <c r="N12" s="31">
        <v>2</v>
      </c>
      <c r="O12" s="32">
        <v>3</v>
      </c>
      <c r="P12" s="31">
        <v>1</v>
      </c>
      <c r="Q12" s="31">
        <v>6</v>
      </c>
      <c r="R12" s="31">
        <v>1</v>
      </c>
      <c r="S12" s="31">
        <v>3</v>
      </c>
      <c r="T12" s="31">
        <v>0</v>
      </c>
      <c r="U12" s="31">
        <v>4</v>
      </c>
      <c r="V12" s="32">
        <v>186.87666666666667</v>
      </c>
      <c r="W12" s="32">
        <v>955.1303333333334</v>
      </c>
      <c r="X12" s="32">
        <v>278.40000000000003</v>
      </c>
      <c r="Y12" s="33">
        <v>71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4">
        <v>0</v>
      </c>
      <c r="AO12" s="33">
        <v>0</v>
      </c>
      <c r="AP12" s="33">
        <v>10.489999999999998</v>
      </c>
      <c r="AQ12" s="33">
        <v>2.52</v>
      </c>
      <c r="AR12" s="33">
        <v>1.24</v>
      </c>
      <c r="AS12" s="33">
        <v>60.349999999999994</v>
      </c>
      <c r="AT12" s="33">
        <v>0</v>
      </c>
      <c r="AU12" s="33">
        <v>0</v>
      </c>
      <c r="AV12" s="33">
        <v>3</v>
      </c>
      <c r="AW12" s="33">
        <v>1</v>
      </c>
      <c r="AX12" s="33">
        <v>1</v>
      </c>
      <c r="AY12" s="33">
        <v>5</v>
      </c>
      <c r="AZ12" s="33">
        <v>74.599999999999994</v>
      </c>
      <c r="BA12" s="35">
        <v>10</v>
      </c>
      <c r="BB12" s="33">
        <v>2.42</v>
      </c>
      <c r="BC12" s="33">
        <v>52.19</v>
      </c>
      <c r="BD12" s="33">
        <f t="shared" si="0"/>
        <v>54.61</v>
      </c>
      <c r="BE12" s="33">
        <v>4</v>
      </c>
      <c r="BF12" s="33">
        <f t="shared" si="1"/>
        <v>4.4314228163340044</v>
      </c>
      <c r="BG12" s="33">
        <v>79.16</v>
      </c>
      <c r="BH12" s="33">
        <v>147.66666666666669</v>
      </c>
      <c r="BI12" s="33">
        <v>42.32</v>
      </c>
      <c r="BJ12" s="33">
        <v>311.8126666666667</v>
      </c>
      <c r="BK12" s="33">
        <v>413.49333333333334</v>
      </c>
      <c r="BL12" s="36">
        <v>-6.5433225631713787</v>
      </c>
      <c r="BM12" s="36">
        <v>-4.196544170379604</v>
      </c>
      <c r="BN12" s="36">
        <v>-3.7359085083008012</v>
      </c>
      <c r="BO12" s="36">
        <v>6.5890231132507315</v>
      </c>
      <c r="BP12" s="36">
        <v>-8.3959250450133354</v>
      </c>
      <c r="BQ12" s="36">
        <v>-3.2018408775330069</v>
      </c>
      <c r="BR12" s="36">
        <v>1.8178939819334969</v>
      </c>
      <c r="BS12" s="36">
        <v>3.7798914909362349</v>
      </c>
      <c r="BT12" s="36">
        <v>1.0417962074279579</v>
      </c>
      <c r="BU12" s="36">
        <v>5.985354900360079</v>
      </c>
      <c r="BV12" s="36">
        <v>5.7232723236083878</v>
      </c>
      <c r="BW12" s="36">
        <v>2.6012003669738775</v>
      </c>
      <c r="BX12" s="36">
        <v>6.634950366973877</v>
      </c>
      <c r="BY12" s="36">
        <v>3.479494571685771</v>
      </c>
      <c r="BZ12" s="36">
        <v>1.8174686431884544</v>
      </c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</row>
    <row r="13" spans="1:101" x14ac:dyDescent="0.2">
      <c r="A13" s="13">
        <v>15</v>
      </c>
      <c r="C13" s="13">
        <v>11</v>
      </c>
      <c r="D13" s="31" t="s">
        <v>78</v>
      </c>
      <c r="E13" s="31" t="s">
        <v>73</v>
      </c>
      <c r="F13" s="31">
        <v>23.4</v>
      </c>
      <c r="G13" s="31">
        <v>24.3</v>
      </c>
      <c r="H13" s="31">
        <v>22.5</v>
      </c>
      <c r="I13" s="31">
        <v>21</v>
      </c>
      <c r="J13" s="31">
        <v>1</v>
      </c>
      <c r="K13" s="31">
        <v>1</v>
      </c>
      <c r="L13" s="31">
        <v>0</v>
      </c>
      <c r="M13" s="31">
        <v>2</v>
      </c>
      <c r="N13" s="31">
        <v>1</v>
      </c>
      <c r="O13" s="32">
        <v>2</v>
      </c>
      <c r="P13" s="31">
        <v>0</v>
      </c>
      <c r="Q13" s="31">
        <v>3</v>
      </c>
      <c r="R13" s="31">
        <v>1</v>
      </c>
      <c r="S13" s="31">
        <v>3</v>
      </c>
      <c r="T13" s="31">
        <v>0</v>
      </c>
      <c r="U13" s="31">
        <v>4</v>
      </c>
      <c r="V13" s="32">
        <v>232.39666666666668</v>
      </c>
      <c r="W13" s="32">
        <v>531.57600000000002</v>
      </c>
      <c r="X13" s="32">
        <v>256.49666666666667</v>
      </c>
      <c r="Y13" s="33">
        <v>92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4">
        <v>4.49</v>
      </c>
      <c r="AO13" s="33">
        <v>9.6499999999999986</v>
      </c>
      <c r="AP13" s="33">
        <v>15.170000000000002</v>
      </c>
      <c r="AQ13" s="33">
        <v>3.09</v>
      </c>
      <c r="AR13" s="33">
        <v>0</v>
      </c>
      <c r="AS13" s="33">
        <v>0</v>
      </c>
      <c r="AT13" s="33">
        <v>2</v>
      </c>
      <c r="AU13" s="33">
        <v>2</v>
      </c>
      <c r="AV13" s="33">
        <v>3</v>
      </c>
      <c r="AW13" s="33">
        <v>2</v>
      </c>
      <c r="AX13" s="33">
        <v>0</v>
      </c>
      <c r="AY13" s="33">
        <v>0</v>
      </c>
      <c r="AZ13" s="33">
        <v>32.400000000000006</v>
      </c>
      <c r="BA13" s="35">
        <v>9</v>
      </c>
      <c r="BB13" s="33">
        <v>0.99</v>
      </c>
      <c r="BC13" s="33">
        <v>45.88</v>
      </c>
      <c r="BD13" s="33">
        <f t="shared" si="0"/>
        <v>46.870000000000005</v>
      </c>
      <c r="BE13" s="33">
        <v>1</v>
      </c>
      <c r="BF13" s="33">
        <f t="shared" si="1"/>
        <v>2.1122253040324299</v>
      </c>
      <c r="BG13" s="33">
        <v>82.85</v>
      </c>
      <c r="BH13" s="33">
        <v>160.41999999999999</v>
      </c>
      <c r="BI13" s="33">
        <v>57.129999999999995</v>
      </c>
      <c r="BJ13" s="33">
        <v>271.37566666666663</v>
      </c>
      <c r="BK13" s="33">
        <v>351.91966666666667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</row>
    <row r="14" spans="1:101" ht="17.25" thickBot="1" x14ac:dyDescent="0.35">
      <c r="A14" s="13">
        <v>16</v>
      </c>
      <c r="B14" s="37">
        <v>8</v>
      </c>
      <c r="C14" s="37">
        <v>12</v>
      </c>
      <c r="D14" s="38" t="s">
        <v>79</v>
      </c>
      <c r="E14" s="38" t="s">
        <v>73</v>
      </c>
      <c r="F14" s="44">
        <v>22.5</v>
      </c>
      <c r="G14" s="38">
        <v>23.6</v>
      </c>
      <c r="H14" s="38">
        <v>21.1</v>
      </c>
      <c r="I14" s="38">
        <v>19.5</v>
      </c>
      <c r="J14" s="38">
        <v>2</v>
      </c>
      <c r="K14" s="38">
        <v>3</v>
      </c>
      <c r="L14" s="38">
        <v>0</v>
      </c>
      <c r="M14" s="38">
        <v>5</v>
      </c>
      <c r="N14" s="38">
        <v>1</v>
      </c>
      <c r="O14" s="38">
        <v>3</v>
      </c>
      <c r="P14" s="38">
        <v>0</v>
      </c>
      <c r="Q14" s="38">
        <v>4</v>
      </c>
      <c r="R14" s="38">
        <v>1</v>
      </c>
      <c r="S14" s="38">
        <v>3</v>
      </c>
      <c r="T14" s="38">
        <v>0</v>
      </c>
      <c r="U14" s="38">
        <v>4</v>
      </c>
      <c r="V14" s="38">
        <v>224.28333333333333</v>
      </c>
      <c r="W14" s="38">
        <v>597.07266666666669</v>
      </c>
      <c r="X14" s="38">
        <v>242.28666666666666</v>
      </c>
      <c r="Y14" s="38">
        <v>90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45">
        <v>0</v>
      </c>
      <c r="AO14" s="38">
        <v>0</v>
      </c>
      <c r="AP14" s="38">
        <v>9.32</v>
      </c>
      <c r="AQ14" s="38">
        <v>6.51</v>
      </c>
      <c r="AR14" s="38">
        <v>29.16</v>
      </c>
      <c r="AS14" s="38">
        <v>17.489999999999998</v>
      </c>
      <c r="AT14" s="38">
        <v>0</v>
      </c>
      <c r="AU14" s="38">
        <v>0</v>
      </c>
      <c r="AV14" s="38">
        <v>3</v>
      </c>
      <c r="AW14" s="38">
        <v>3</v>
      </c>
      <c r="AX14" s="38">
        <v>4</v>
      </c>
      <c r="AY14" s="38">
        <v>8</v>
      </c>
      <c r="AZ14" s="38">
        <v>62.480000000000004</v>
      </c>
      <c r="BA14" s="46">
        <v>18</v>
      </c>
      <c r="BB14" s="38">
        <v>1.52</v>
      </c>
      <c r="BC14" s="38">
        <v>50.44</v>
      </c>
      <c r="BD14" s="38">
        <v>51.96</v>
      </c>
      <c r="BE14" s="38">
        <v>3</v>
      </c>
      <c r="BF14" s="38">
        <v>2.9253271747498073</v>
      </c>
      <c r="BG14" s="38">
        <v>86.49</v>
      </c>
      <c r="BH14" s="38">
        <v>172.23333333333335</v>
      </c>
      <c r="BI14" s="38">
        <v>55.493333333333339</v>
      </c>
      <c r="BJ14" s="38">
        <v>306.92966666666666</v>
      </c>
      <c r="BK14" s="38">
        <v>337.76233333333329</v>
      </c>
      <c r="BL14" s="47">
        <v>-5.4489660263060875</v>
      </c>
      <c r="BM14" s="47">
        <v>-3.6303400993347461</v>
      </c>
      <c r="BN14" s="47">
        <v>-2.8704395294189649</v>
      </c>
      <c r="BO14" s="47">
        <v>8.0123934745787935</v>
      </c>
      <c r="BP14" s="47">
        <v>-9.0130305290221422</v>
      </c>
      <c r="BQ14" s="47">
        <v>-2.8221640586853507</v>
      </c>
      <c r="BR14" s="47">
        <v>3.2836341857908873</v>
      </c>
      <c r="BS14" s="47">
        <v>3.1799330711364302</v>
      </c>
      <c r="BT14" s="47">
        <v>2.3632531166076101</v>
      </c>
      <c r="BU14" s="47">
        <v>5.0030970573425009</v>
      </c>
      <c r="BV14" s="47">
        <v>6.7916851043701065</v>
      </c>
      <c r="BW14" s="47">
        <v>1.8195683784484871</v>
      </c>
      <c r="BX14" s="47">
        <v>7.2553183784484867</v>
      </c>
      <c r="BY14" s="47">
        <v>3.0933651924133359</v>
      </c>
      <c r="BZ14" s="47">
        <v>3.2916469573974387</v>
      </c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</row>
    <row r="15" spans="1:101" x14ac:dyDescent="0.2">
      <c r="A15" s="13">
        <v>22</v>
      </c>
      <c r="B15" s="13">
        <v>9</v>
      </c>
      <c r="C15" s="13">
        <v>13</v>
      </c>
      <c r="D15" s="31" t="s">
        <v>86</v>
      </c>
      <c r="E15" s="31" t="s">
        <v>85</v>
      </c>
      <c r="F15" s="31">
        <v>24.2</v>
      </c>
      <c r="G15" s="31">
        <v>24.8</v>
      </c>
      <c r="H15" s="31">
        <v>23.2</v>
      </c>
      <c r="I15" s="31">
        <v>24</v>
      </c>
      <c r="J15" s="31">
        <v>1</v>
      </c>
      <c r="K15" s="31">
        <v>1</v>
      </c>
      <c r="L15" s="31">
        <v>0</v>
      </c>
      <c r="M15" s="31">
        <v>2</v>
      </c>
      <c r="N15" s="31">
        <v>1</v>
      </c>
      <c r="O15" s="32">
        <v>1</v>
      </c>
      <c r="P15" s="31">
        <v>0</v>
      </c>
      <c r="Q15" s="31">
        <v>2</v>
      </c>
      <c r="R15" s="31">
        <v>1</v>
      </c>
      <c r="S15" s="31">
        <v>0</v>
      </c>
      <c r="T15" s="31">
        <v>0</v>
      </c>
      <c r="U15" s="31">
        <v>1</v>
      </c>
      <c r="V15" s="32">
        <v>9.1333333333333329</v>
      </c>
      <c r="W15" s="32">
        <v>94.182999999999993</v>
      </c>
      <c r="X15" s="32">
        <v>91.186666666666667</v>
      </c>
      <c r="Y15" s="33">
        <v>44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4">
        <v>0</v>
      </c>
      <c r="AO15" s="33">
        <v>0</v>
      </c>
      <c r="AP15" s="33">
        <v>2.8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2</v>
      </c>
      <c r="AW15" s="33">
        <v>0</v>
      </c>
      <c r="AX15" s="33">
        <v>0</v>
      </c>
      <c r="AY15" s="33">
        <v>0</v>
      </c>
      <c r="AZ15" s="33">
        <v>2.8</v>
      </c>
      <c r="BA15" s="35">
        <v>2</v>
      </c>
      <c r="BB15" s="33">
        <v>9.75</v>
      </c>
      <c r="BC15" s="33">
        <v>78.38</v>
      </c>
      <c r="BD15" s="33">
        <v>88.13</v>
      </c>
      <c r="BE15" s="33">
        <v>7</v>
      </c>
      <c r="BF15" s="33">
        <v>11.063202087824806</v>
      </c>
      <c r="BG15" s="33">
        <v>32.15</v>
      </c>
      <c r="BH15" s="33">
        <v>631.00333333333322</v>
      </c>
      <c r="BI15" s="33">
        <v>192.33</v>
      </c>
      <c r="BJ15" s="33">
        <v>3343.7469999999998</v>
      </c>
      <c r="BK15" s="33">
        <v>2631.4726666666666</v>
      </c>
      <c r="BL15" s="36">
        <v>-1.4037370681762225</v>
      </c>
      <c r="BM15" s="36">
        <v>-1.1274600028991459</v>
      </c>
      <c r="BN15" s="36">
        <v>-1.952949523925801</v>
      </c>
      <c r="BO15" s="36">
        <v>3.8804736137389884</v>
      </c>
      <c r="BP15" s="36">
        <v>-3.3766741752624512</v>
      </c>
      <c r="BQ15" s="36">
        <v>-1.7178969383239586</v>
      </c>
      <c r="BR15" s="36">
        <v>-2.4124546051026465</v>
      </c>
      <c r="BS15" s="36">
        <v>-1.4781117439270464</v>
      </c>
      <c r="BT15" s="36">
        <v>-2.0827212333679759</v>
      </c>
      <c r="BU15" s="36">
        <v>-0.68971681594851486</v>
      </c>
      <c r="BV15" s="36">
        <v>-0.89330101013184682</v>
      </c>
      <c r="BW15" s="36">
        <v>-0.46167644882202186</v>
      </c>
      <c r="BX15" s="36">
        <v>0.18807355117797708</v>
      </c>
      <c r="BY15" s="36">
        <v>-1.1631560325622754</v>
      </c>
      <c r="BZ15" s="36">
        <v>-0.56085586547853783</v>
      </c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</row>
    <row r="16" spans="1:101" x14ac:dyDescent="0.2">
      <c r="A16" s="13">
        <v>23</v>
      </c>
      <c r="C16" s="13">
        <v>14</v>
      </c>
      <c r="D16" s="31" t="s">
        <v>80</v>
      </c>
      <c r="E16" s="31" t="s">
        <v>12</v>
      </c>
      <c r="F16" s="31">
        <v>23.9</v>
      </c>
      <c r="G16" s="31">
        <v>23.3</v>
      </c>
      <c r="H16" s="31">
        <v>23.2</v>
      </c>
      <c r="I16" s="31">
        <v>23.8</v>
      </c>
      <c r="J16" s="31">
        <v>1</v>
      </c>
      <c r="K16" s="31">
        <v>1</v>
      </c>
      <c r="L16" s="31">
        <v>1</v>
      </c>
      <c r="M16" s="31">
        <v>3</v>
      </c>
      <c r="N16" s="31">
        <v>2</v>
      </c>
      <c r="O16" s="32">
        <v>2</v>
      </c>
      <c r="P16" s="31">
        <v>1</v>
      </c>
      <c r="Q16" s="31">
        <v>5</v>
      </c>
      <c r="R16" s="31">
        <v>1</v>
      </c>
      <c r="S16" s="31">
        <v>1</v>
      </c>
      <c r="T16" s="31">
        <v>0</v>
      </c>
      <c r="U16" s="31">
        <v>2</v>
      </c>
      <c r="V16" s="32">
        <v>18.72</v>
      </c>
      <c r="W16" s="32">
        <v>105.62566666666665</v>
      </c>
      <c r="X16" s="32">
        <v>103.13</v>
      </c>
      <c r="Y16" s="33">
        <v>32</v>
      </c>
      <c r="Z16" s="33">
        <v>0</v>
      </c>
      <c r="AA16" s="33">
        <v>0</v>
      </c>
      <c r="AB16" s="33">
        <v>0.2</v>
      </c>
      <c r="AC16" s="33">
        <v>0</v>
      </c>
      <c r="AD16" s="33">
        <v>0</v>
      </c>
      <c r="AE16" s="33">
        <v>0</v>
      </c>
      <c r="AF16" s="33">
        <v>0.2</v>
      </c>
      <c r="AG16" s="33">
        <v>0</v>
      </c>
      <c r="AH16" s="33">
        <v>0</v>
      </c>
      <c r="AI16" s="33">
        <v>1</v>
      </c>
      <c r="AJ16" s="33">
        <v>0</v>
      </c>
      <c r="AK16" s="33">
        <v>0</v>
      </c>
      <c r="AL16" s="33">
        <v>0</v>
      </c>
      <c r="AM16" s="33">
        <v>1</v>
      </c>
      <c r="AN16" s="34">
        <v>0</v>
      </c>
      <c r="AO16" s="33">
        <v>0</v>
      </c>
      <c r="AP16" s="33">
        <v>0</v>
      </c>
      <c r="AQ16" s="33">
        <v>0</v>
      </c>
      <c r="AR16" s="33">
        <v>1.01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1</v>
      </c>
      <c r="AY16" s="33">
        <v>0</v>
      </c>
      <c r="AZ16" s="33">
        <v>1.01</v>
      </c>
      <c r="BA16" s="35">
        <v>1</v>
      </c>
      <c r="BB16" s="33">
        <v>10.32</v>
      </c>
      <c r="BC16" s="33">
        <v>67.819999999999993</v>
      </c>
      <c r="BD16" s="33">
        <f t="shared" si="0"/>
        <v>78.139999999999986</v>
      </c>
      <c r="BE16" s="33">
        <v>6</v>
      </c>
      <c r="BF16" s="33">
        <f t="shared" si="1"/>
        <v>13.20706424366522</v>
      </c>
      <c r="BG16" s="33">
        <v>35.75</v>
      </c>
      <c r="BH16" s="33">
        <v>596.19000000000005</v>
      </c>
      <c r="BI16" s="33">
        <v>264.95333333333332</v>
      </c>
      <c r="BJ16" s="33">
        <v>3227.3979999999997</v>
      </c>
      <c r="BK16" s="33">
        <v>2470.2286666666664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</row>
    <row r="17" spans="1:101" x14ac:dyDescent="0.2">
      <c r="A17" s="13">
        <v>24</v>
      </c>
      <c r="B17" s="13">
        <v>10</v>
      </c>
      <c r="C17" s="13">
        <v>15</v>
      </c>
      <c r="D17" s="31" t="s">
        <v>81</v>
      </c>
      <c r="E17" s="31" t="s">
        <v>12</v>
      </c>
      <c r="F17" s="31">
        <v>25.3</v>
      </c>
      <c r="G17" s="31">
        <v>26.1</v>
      </c>
      <c r="H17" s="31">
        <v>22.5</v>
      </c>
      <c r="I17" s="31">
        <v>23.5</v>
      </c>
      <c r="J17" s="31">
        <v>1</v>
      </c>
      <c r="K17" s="31">
        <v>1</v>
      </c>
      <c r="L17" s="31">
        <v>0</v>
      </c>
      <c r="M17" s="31">
        <v>2</v>
      </c>
      <c r="N17" s="31">
        <v>1</v>
      </c>
      <c r="O17" s="32">
        <v>1</v>
      </c>
      <c r="P17" s="31">
        <v>0</v>
      </c>
      <c r="Q17" s="31">
        <v>2</v>
      </c>
      <c r="R17" s="31">
        <v>0</v>
      </c>
      <c r="S17" s="31">
        <v>0</v>
      </c>
      <c r="T17" s="31">
        <v>0</v>
      </c>
      <c r="U17" s="31">
        <v>0</v>
      </c>
      <c r="V17" s="32">
        <v>17.363333333333333</v>
      </c>
      <c r="W17" s="32">
        <v>128.84366666666665</v>
      </c>
      <c r="X17" s="32">
        <v>94.59333333333332</v>
      </c>
      <c r="Y17" s="33">
        <v>29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4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5">
        <v>0</v>
      </c>
      <c r="BB17" s="33">
        <v>10.65</v>
      </c>
      <c r="BC17" s="33">
        <v>70.11</v>
      </c>
      <c r="BD17" s="33">
        <f t="shared" si="0"/>
        <v>80.760000000000005</v>
      </c>
      <c r="BE17" s="33">
        <v>8</v>
      </c>
      <c r="BF17" s="33">
        <f t="shared" si="1"/>
        <v>13.187221396731056</v>
      </c>
      <c r="BG17" s="33">
        <v>40.21</v>
      </c>
      <c r="BH17" s="33">
        <v>628.57000000000005</v>
      </c>
      <c r="BI17" s="33">
        <v>315.95666666666671</v>
      </c>
      <c r="BJ17" s="33">
        <v>3461.983666666667</v>
      </c>
      <c r="BK17" s="33">
        <v>2673.54</v>
      </c>
      <c r="BL17" s="36">
        <v>-2.6510744094848304</v>
      </c>
      <c r="BM17" s="36">
        <v>-3.648169994354256</v>
      </c>
      <c r="BN17" s="36">
        <v>-0.62022018432619141</v>
      </c>
      <c r="BO17" s="36">
        <v>3.7844748497008802</v>
      </c>
      <c r="BP17" s="36">
        <v>-2.4979090690611869</v>
      </c>
      <c r="BQ17" s="36">
        <v>-1.940742015838671</v>
      </c>
      <c r="BR17" s="36">
        <v>0.37982940673809917</v>
      </c>
      <c r="BS17" s="36">
        <v>0.11233472824092254</v>
      </c>
      <c r="BT17" s="36">
        <v>1.2371487617492116</v>
      </c>
      <c r="BU17" s="36">
        <v>-0.99683427810671799</v>
      </c>
      <c r="BV17" s="36">
        <v>1.6468658447265518</v>
      </c>
      <c r="BW17" s="36">
        <v>0.53893182754516633</v>
      </c>
      <c r="BX17" s="36">
        <v>1.6876818275451644</v>
      </c>
      <c r="BY17" s="36">
        <v>0.5986065864562935</v>
      </c>
      <c r="BZ17" s="36">
        <v>-0.18156242370607695</v>
      </c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</row>
    <row r="18" spans="1:101" x14ac:dyDescent="0.2">
      <c r="A18" s="13">
        <v>25</v>
      </c>
      <c r="C18" s="13">
        <v>16</v>
      </c>
      <c r="D18" s="31" t="s">
        <v>82</v>
      </c>
      <c r="E18" s="31" t="s">
        <v>12</v>
      </c>
      <c r="F18" s="31">
        <v>26.6</v>
      </c>
      <c r="G18" s="31">
        <v>28.2</v>
      </c>
      <c r="H18" s="31">
        <v>24.6</v>
      </c>
      <c r="I18" s="31">
        <v>25.8</v>
      </c>
      <c r="J18" s="31">
        <v>0</v>
      </c>
      <c r="K18" s="31">
        <v>2</v>
      </c>
      <c r="L18" s="31">
        <v>0</v>
      </c>
      <c r="M18" s="31">
        <v>2</v>
      </c>
      <c r="N18" s="31">
        <v>1</v>
      </c>
      <c r="O18" s="32">
        <v>3</v>
      </c>
      <c r="P18" s="31">
        <v>0</v>
      </c>
      <c r="Q18" s="31">
        <v>4</v>
      </c>
      <c r="R18" s="31">
        <v>0</v>
      </c>
      <c r="S18" s="31">
        <v>2</v>
      </c>
      <c r="T18" s="31">
        <v>0</v>
      </c>
      <c r="U18" s="31">
        <v>2</v>
      </c>
      <c r="V18" s="32">
        <v>14.800000000000002</v>
      </c>
      <c r="W18" s="32">
        <v>131.03966666666668</v>
      </c>
      <c r="X18" s="32">
        <v>93.00333333333333</v>
      </c>
      <c r="Y18" s="33">
        <v>37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4">
        <v>0</v>
      </c>
      <c r="AO18" s="33">
        <v>1.01</v>
      </c>
      <c r="AP18" s="33">
        <v>0</v>
      </c>
      <c r="AQ18" s="33">
        <v>0</v>
      </c>
      <c r="AR18" s="33">
        <v>1.03</v>
      </c>
      <c r="AS18" s="33">
        <v>0</v>
      </c>
      <c r="AT18" s="33">
        <v>0</v>
      </c>
      <c r="AU18" s="33">
        <v>1</v>
      </c>
      <c r="AV18" s="33">
        <v>0</v>
      </c>
      <c r="AW18" s="33">
        <v>0</v>
      </c>
      <c r="AX18" s="33">
        <v>1</v>
      </c>
      <c r="AY18" s="33">
        <v>0</v>
      </c>
      <c r="AZ18" s="33">
        <v>2.04</v>
      </c>
      <c r="BA18" s="35">
        <v>2</v>
      </c>
      <c r="BB18" s="33">
        <v>8.9499999999999993</v>
      </c>
      <c r="BC18" s="33">
        <v>81.96</v>
      </c>
      <c r="BD18" s="33">
        <f t="shared" si="0"/>
        <v>90.91</v>
      </c>
      <c r="BE18" s="33">
        <v>10</v>
      </c>
      <c r="BF18" s="33">
        <f t="shared" si="1"/>
        <v>9.8449015509844902</v>
      </c>
      <c r="BG18" s="33">
        <v>36.82</v>
      </c>
      <c r="BH18" s="33">
        <v>544.02</v>
      </c>
      <c r="BI18" s="33">
        <v>305.65000000000003</v>
      </c>
      <c r="BJ18" s="33">
        <v>3506.9323333333336</v>
      </c>
      <c r="BK18" s="33">
        <v>2713.5189999999998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</row>
    <row r="19" spans="1:101" x14ac:dyDescent="0.2">
      <c r="A19" s="13">
        <v>26</v>
      </c>
      <c r="B19" s="13">
        <v>11</v>
      </c>
      <c r="C19" s="13">
        <v>17</v>
      </c>
      <c r="D19" s="31" t="s">
        <v>83</v>
      </c>
      <c r="E19" s="31" t="s">
        <v>12</v>
      </c>
      <c r="F19" s="31">
        <v>23.8</v>
      </c>
      <c r="G19" s="31">
        <v>25</v>
      </c>
      <c r="H19" s="31">
        <v>21.7</v>
      </c>
      <c r="I19" s="31">
        <v>22.8</v>
      </c>
      <c r="J19" s="31">
        <v>0</v>
      </c>
      <c r="K19" s="31">
        <v>1</v>
      </c>
      <c r="L19" s="31">
        <v>0</v>
      </c>
      <c r="M19" s="31">
        <v>1</v>
      </c>
      <c r="N19" s="31">
        <v>0</v>
      </c>
      <c r="O19" s="32">
        <v>2</v>
      </c>
      <c r="P19" s="31">
        <v>0</v>
      </c>
      <c r="Q19" s="31">
        <v>2</v>
      </c>
      <c r="R19" s="31">
        <v>0</v>
      </c>
      <c r="S19" s="31">
        <v>1</v>
      </c>
      <c r="T19" s="31">
        <v>0</v>
      </c>
      <c r="U19" s="31">
        <v>1</v>
      </c>
      <c r="V19" s="32">
        <v>15.806666666666667</v>
      </c>
      <c r="W19" s="32">
        <v>127.42066666666666</v>
      </c>
      <c r="X19" s="32">
        <v>101.91666666666667</v>
      </c>
      <c r="Y19" s="33">
        <v>25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4">
        <v>0</v>
      </c>
      <c r="AO19" s="33">
        <v>0</v>
      </c>
      <c r="AP19" s="33">
        <v>0</v>
      </c>
      <c r="AQ19" s="33">
        <v>3.8000000000000003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2</v>
      </c>
      <c r="AX19" s="33">
        <v>0</v>
      </c>
      <c r="AY19" s="33">
        <v>0</v>
      </c>
      <c r="AZ19" s="33">
        <v>3.8000000000000003</v>
      </c>
      <c r="BA19" s="35">
        <v>2</v>
      </c>
      <c r="BB19" s="33">
        <v>7.83</v>
      </c>
      <c r="BC19" s="33">
        <v>74.97</v>
      </c>
      <c r="BD19" s="33">
        <f t="shared" si="0"/>
        <v>82.8</v>
      </c>
      <c r="BE19" s="33">
        <v>9</v>
      </c>
      <c r="BF19" s="33">
        <f t="shared" si="1"/>
        <v>9.4565217391304355</v>
      </c>
      <c r="BG19" s="33">
        <v>31.01</v>
      </c>
      <c r="BH19" s="33">
        <v>563.03000000000009</v>
      </c>
      <c r="BI19" s="33">
        <v>319.2233333333333</v>
      </c>
      <c r="BJ19" s="33">
        <v>3230.8513333333335</v>
      </c>
      <c r="BK19" s="33">
        <v>2758.9443333333334</v>
      </c>
      <c r="BL19" s="36">
        <v>-2.2856378555297807</v>
      </c>
      <c r="BM19" s="36">
        <v>-4.8191123008728072</v>
      </c>
      <c r="BN19" s="36">
        <v>0.22292900085447276</v>
      </c>
      <c r="BO19" s="36">
        <v>2.9424929618835303</v>
      </c>
      <c r="BP19" s="36">
        <v>-2.6773038272481386</v>
      </c>
      <c r="BQ19" s="36">
        <v>-1.3857989311218244</v>
      </c>
      <c r="BR19" s="36">
        <v>-1.6316242218019399</v>
      </c>
      <c r="BS19" s="36">
        <v>-0.69366884231571813</v>
      </c>
      <c r="BT19" s="36">
        <v>0.761223316192571</v>
      </c>
      <c r="BU19" s="36">
        <v>0.673190593719454</v>
      </c>
      <c r="BV19" s="36">
        <v>2.0223140716552983</v>
      </c>
      <c r="BW19" s="36">
        <v>0.56776765823364173</v>
      </c>
      <c r="BX19" s="36">
        <v>0.62151765823364069</v>
      </c>
      <c r="BY19" s="36">
        <v>0.32086610794074322</v>
      </c>
      <c r="BZ19" s="36">
        <v>0.84706878662107132</v>
      </c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</row>
    <row r="20" spans="1:101" ht="17.25" thickBot="1" x14ac:dyDescent="0.25">
      <c r="A20" s="13">
        <v>27</v>
      </c>
      <c r="B20" s="37">
        <v>12</v>
      </c>
      <c r="C20" s="37">
        <v>18</v>
      </c>
      <c r="D20" s="38" t="s">
        <v>84</v>
      </c>
      <c r="E20" s="38" t="s">
        <v>85</v>
      </c>
      <c r="F20" s="44">
        <v>24.1</v>
      </c>
      <c r="G20" s="38">
        <v>25.9</v>
      </c>
      <c r="H20" s="38">
        <v>24.4</v>
      </c>
      <c r="I20" s="38">
        <v>25.3</v>
      </c>
      <c r="J20" s="38">
        <v>1</v>
      </c>
      <c r="K20" s="38">
        <v>2</v>
      </c>
      <c r="L20" s="38">
        <v>0</v>
      </c>
      <c r="M20" s="38">
        <v>3</v>
      </c>
      <c r="N20" s="38">
        <v>0</v>
      </c>
      <c r="O20" s="39">
        <v>1</v>
      </c>
      <c r="P20" s="38">
        <v>0</v>
      </c>
      <c r="Q20" s="38">
        <v>1</v>
      </c>
      <c r="R20" s="38">
        <v>0</v>
      </c>
      <c r="S20" s="38">
        <v>1</v>
      </c>
      <c r="T20" s="38">
        <v>0</v>
      </c>
      <c r="U20" s="38">
        <v>1</v>
      </c>
      <c r="V20" s="39">
        <v>19.333333333333332</v>
      </c>
      <c r="W20" s="39">
        <v>108.34699999999999</v>
      </c>
      <c r="X20" s="39">
        <v>87.27</v>
      </c>
      <c r="Y20" s="40">
        <v>28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1">
        <v>0</v>
      </c>
      <c r="AO20" s="40">
        <v>0</v>
      </c>
      <c r="AP20" s="40">
        <v>0</v>
      </c>
      <c r="AQ20" s="40">
        <v>0</v>
      </c>
      <c r="AR20" s="40">
        <v>2.0499999999999998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1</v>
      </c>
      <c r="AY20" s="40">
        <v>0</v>
      </c>
      <c r="AZ20" s="40">
        <v>2.0499999999999998</v>
      </c>
      <c r="BA20" s="42">
        <v>1</v>
      </c>
      <c r="BB20" s="40">
        <v>9.6199999999999992</v>
      </c>
      <c r="BC20" s="40">
        <v>71.930000000000007</v>
      </c>
      <c r="BD20" s="40">
        <v>81.550000000000011</v>
      </c>
      <c r="BE20" s="40">
        <v>5</v>
      </c>
      <c r="BF20" s="40">
        <v>11.796443899448189</v>
      </c>
      <c r="BG20" s="40">
        <v>38.119999999999997</v>
      </c>
      <c r="BH20" s="40">
        <v>611.75666666666666</v>
      </c>
      <c r="BI20" s="40">
        <v>316.65666666666669</v>
      </c>
      <c r="BJ20" s="40">
        <v>3147.7933333333331</v>
      </c>
      <c r="BK20" s="40">
        <v>2352.8123333333333</v>
      </c>
      <c r="BL20" s="43">
        <v>-0.96920108795164861</v>
      </c>
      <c r="BM20" s="43">
        <v>-1.2823195457458754</v>
      </c>
      <c r="BN20" s="43">
        <v>-1.5707225799560742</v>
      </c>
      <c r="BO20" s="43">
        <v>3.9661879539489626</v>
      </c>
      <c r="BP20" s="43">
        <v>-3.0945067405700684</v>
      </c>
      <c r="BQ20" s="43">
        <v>-0.97623014450068801</v>
      </c>
      <c r="BR20" s="43">
        <v>-1.7498226165772739</v>
      </c>
      <c r="BS20" s="43">
        <v>-0.1631894111633744</v>
      </c>
      <c r="BT20" s="43">
        <v>-0.69452810287481193</v>
      </c>
      <c r="BU20" s="43">
        <v>-2.7590374946594522</v>
      </c>
      <c r="BV20" s="43">
        <v>-1.5675086975097761</v>
      </c>
      <c r="BW20" s="43">
        <v>0.4118076057434088</v>
      </c>
      <c r="BX20" s="43">
        <v>0.59955760574340833</v>
      </c>
      <c r="BY20" s="43">
        <v>-1.3056349754333689</v>
      </c>
      <c r="BZ20" s="43">
        <v>-1.8312320709228738</v>
      </c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</row>
  </sheetData>
  <mergeCells count="3">
    <mergeCell ref="J1:M1"/>
    <mergeCell ref="N1:Q1"/>
    <mergeCell ref="R1:U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6697-DA5E-4658-A2C6-836EE4D4ACE5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Abx expt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</dc:creator>
  <cp:lastModifiedBy>Yeom</cp:lastModifiedBy>
  <dcterms:created xsi:type="dcterms:W3CDTF">2022-06-10T02:00:01Z</dcterms:created>
  <dcterms:modified xsi:type="dcterms:W3CDTF">2022-06-10T02:03:39Z</dcterms:modified>
</cp:coreProperties>
</file>