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rkhartman\Documents\Documents\phaseIV\"/>
    </mc:Choice>
  </mc:AlternateContent>
  <bookViews>
    <workbookView xWindow="0" yWindow="0" windowWidth="28800" windowHeight="11400" activeTab="1"/>
  </bookViews>
  <sheets>
    <sheet name="Lengthweight" sheetId="2" r:id="rId1"/>
    <sheet name="LWreg" sheetId="3" r:id="rId2"/>
    <sheet name="Metadata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3" l="1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C62" i="3" l="1"/>
  <c r="C46" i="3"/>
  <c r="C47" i="3"/>
  <c r="C48" i="3"/>
  <c r="C49" i="3"/>
  <c r="C50" i="3"/>
  <c r="C51" i="3"/>
  <c r="C52" i="3"/>
  <c r="C53" i="3"/>
  <c r="C54" i="3"/>
  <c r="C55" i="3"/>
  <c r="C56" i="3"/>
  <c r="C57" i="3"/>
  <c r="C63" i="3"/>
  <c r="C64" i="3"/>
  <c r="C58" i="3"/>
  <c r="C59" i="3"/>
  <c r="C65" i="3"/>
  <c r="C66" i="3"/>
  <c r="C60" i="3"/>
  <c r="C67" i="3"/>
  <c r="C61" i="3"/>
  <c r="C45" i="3"/>
  <c r="C3" i="3"/>
  <c r="C4" i="3"/>
  <c r="C10" i="3"/>
  <c r="C11" i="3"/>
  <c r="C12" i="3"/>
  <c r="C13" i="3"/>
  <c r="C5" i="3"/>
  <c r="C14" i="3"/>
  <c r="C6" i="3"/>
  <c r="C7" i="3"/>
  <c r="C8" i="3"/>
  <c r="C9" i="3"/>
  <c r="C2" i="3"/>
  <c r="E46" i="3"/>
  <c r="I46" i="3" s="1"/>
  <c r="E47" i="3"/>
  <c r="I47" i="3" s="1"/>
  <c r="E48" i="3"/>
  <c r="I48" i="3" s="1"/>
  <c r="E49" i="3"/>
  <c r="I49" i="3" s="1"/>
  <c r="E50" i="3"/>
  <c r="I50" i="3" s="1"/>
  <c r="E51" i="3"/>
  <c r="I51" i="3" s="1"/>
  <c r="E52" i="3"/>
  <c r="I52" i="3" s="1"/>
  <c r="E53" i="3"/>
  <c r="I53" i="3" s="1"/>
  <c r="E54" i="3"/>
  <c r="I54" i="3" s="1"/>
  <c r="E55" i="3"/>
  <c r="I55" i="3" s="1"/>
  <c r="E56" i="3"/>
  <c r="I56" i="3" s="1"/>
  <c r="E57" i="3"/>
  <c r="I57" i="3" s="1"/>
  <c r="E63" i="3"/>
  <c r="I63" i="3" s="1"/>
  <c r="E64" i="3"/>
  <c r="I64" i="3" s="1"/>
  <c r="E58" i="3"/>
  <c r="I58" i="3" s="1"/>
  <c r="E59" i="3"/>
  <c r="I59" i="3" s="1"/>
  <c r="E65" i="3"/>
  <c r="I65" i="3" s="1"/>
  <c r="E66" i="3"/>
  <c r="I66" i="3" s="1"/>
  <c r="E60" i="3"/>
  <c r="I60" i="3" s="1"/>
  <c r="E67" i="3"/>
  <c r="I67" i="3" s="1"/>
  <c r="E61" i="3"/>
  <c r="I61" i="3" s="1"/>
  <c r="E62" i="3"/>
  <c r="I62" i="3" s="1"/>
  <c r="E45" i="3"/>
  <c r="I45" i="3" s="1"/>
  <c r="F3" i="3"/>
  <c r="I3" i="3" s="1"/>
  <c r="F4" i="3"/>
  <c r="I4" i="3" s="1"/>
  <c r="F10" i="3"/>
  <c r="I10" i="3" s="1"/>
  <c r="F11" i="3"/>
  <c r="I11" i="3" s="1"/>
  <c r="F12" i="3"/>
  <c r="I12" i="3" s="1"/>
  <c r="F13" i="3"/>
  <c r="I13" i="3" s="1"/>
  <c r="F5" i="3"/>
  <c r="I5" i="3" s="1"/>
  <c r="F14" i="3"/>
  <c r="I14" i="3" s="1"/>
  <c r="F6" i="3"/>
  <c r="I6" i="3" s="1"/>
  <c r="F7" i="3"/>
  <c r="I7" i="3" s="1"/>
  <c r="F8" i="3"/>
  <c r="I8" i="3" s="1"/>
  <c r="F9" i="3"/>
  <c r="I9" i="3" s="1"/>
  <c r="F2" i="3"/>
  <c r="I2" i="3" s="1"/>
  <c r="F28" i="3"/>
  <c r="G28" i="3" s="1"/>
  <c r="H28" i="3" s="1"/>
  <c r="F25" i="3"/>
  <c r="G25" i="3" s="1"/>
  <c r="H25" i="3" s="1"/>
  <c r="F29" i="3"/>
  <c r="G29" i="3" s="1"/>
  <c r="H29" i="3" s="1"/>
  <c r="F19" i="3"/>
  <c r="G19" i="3" s="1"/>
  <c r="H19" i="3" s="1"/>
  <c r="F16" i="3"/>
  <c r="G16" i="3" s="1"/>
  <c r="H16" i="3" s="1"/>
  <c r="F23" i="3"/>
  <c r="G23" i="3" s="1"/>
  <c r="H23" i="3" s="1"/>
  <c r="F20" i="3"/>
  <c r="G20" i="3" s="1"/>
  <c r="H20" i="3" s="1"/>
  <c r="F30" i="3"/>
  <c r="G30" i="3" s="1"/>
  <c r="H30" i="3" s="1"/>
  <c r="F22" i="3"/>
  <c r="G22" i="3" s="1"/>
  <c r="H22" i="3" s="1"/>
  <c r="F34" i="3"/>
  <c r="G34" i="3" s="1"/>
  <c r="H34" i="3" s="1"/>
  <c r="F24" i="3"/>
  <c r="G24" i="3" s="1"/>
  <c r="H24" i="3" s="1"/>
  <c r="F21" i="3"/>
  <c r="G21" i="3" s="1"/>
  <c r="H21" i="3" s="1"/>
  <c r="F17" i="3"/>
  <c r="G17" i="3" s="1"/>
  <c r="H17" i="3" s="1"/>
  <c r="G42" i="3"/>
  <c r="H42" i="3" s="1"/>
  <c r="F31" i="3"/>
  <c r="G31" i="3" s="1"/>
  <c r="H31" i="3" s="1"/>
  <c r="F32" i="3"/>
  <c r="G32" i="3" s="1"/>
  <c r="H32" i="3" s="1"/>
  <c r="F27" i="3"/>
  <c r="G27" i="3" s="1"/>
  <c r="H27" i="3" s="1"/>
  <c r="F26" i="3"/>
  <c r="G26" i="3" s="1"/>
  <c r="H26" i="3" s="1"/>
  <c r="F15" i="3"/>
  <c r="G15" i="3" s="1"/>
  <c r="H15" i="3" s="1"/>
  <c r="G43" i="3"/>
  <c r="H43" i="3" s="1"/>
  <c r="F41" i="3"/>
  <c r="G41" i="3" s="1"/>
  <c r="H41" i="3" s="1"/>
  <c r="F33" i="3"/>
  <c r="G33" i="3" s="1"/>
  <c r="H33" i="3" s="1"/>
  <c r="F37" i="3"/>
  <c r="G37" i="3" s="1"/>
  <c r="H37" i="3" s="1"/>
  <c r="F18" i="3"/>
  <c r="G18" i="3" s="1"/>
  <c r="H18" i="3" s="1"/>
  <c r="F40" i="3"/>
  <c r="G40" i="3" s="1"/>
  <c r="H40" i="3" s="1"/>
  <c r="F38" i="3"/>
  <c r="G38" i="3" s="1"/>
  <c r="H38" i="3" s="1"/>
  <c r="F36" i="3"/>
  <c r="G36" i="3" s="1"/>
  <c r="H36" i="3" s="1"/>
  <c r="F39" i="3"/>
  <c r="G39" i="3" s="1"/>
  <c r="H39" i="3" s="1"/>
  <c r="F35" i="3"/>
  <c r="G35" i="3" s="1"/>
  <c r="H35" i="3" s="1"/>
  <c r="G74" i="3"/>
  <c r="H74" i="3" s="1"/>
  <c r="G75" i="3"/>
  <c r="H75" i="3" s="1"/>
  <c r="G73" i="3"/>
  <c r="H73" i="3" s="1"/>
  <c r="G76" i="3"/>
  <c r="H76" i="3" s="1"/>
  <c r="I68" i="3"/>
  <c r="I70" i="3"/>
  <c r="G72" i="3"/>
  <c r="H72" i="3" s="1"/>
  <c r="G69" i="3"/>
  <c r="H69" i="3" s="1"/>
  <c r="G90" i="3"/>
  <c r="H90" i="3" s="1"/>
  <c r="G89" i="3"/>
  <c r="H89" i="3" s="1"/>
  <c r="G85" i="3"/>
  <c r="H85" i="3" s="1"/>
  <c r="G93" i="3"/>
  <c r="H93" i="3" s="1"/>
  <c r="G81" i="3"/>
  <c r="H81" i="3" s="1"/>
  <c r="G79" i="3"/>
  <c r="H79" i="3" s="1"/>
  <c r="G78" i="3"/>
  <c r="H78" i="3" s="1"/>
  <c r="I84" i="3"/>
  <c r="G83" i="3"/>
  <c r="H83" i="3" s="1"/>
  <c r="G77" i="3"/>
  <c r="H77" i="3" s="1"/>
  <c r="G91" i="3"/>
  <c r="H91" i="3" s="1"/>
  <c r="G132" i="3"/>
  <c r="H132" i="3" s="1"/>
  <c r="G105" i="3"/>
  <c r="H105" i="3" s="1"/>
  <c r="G124" i="3"/>
  <c r="H124" i="3" s="1"/>
  <c r="G130" i="3"/>
  <c r="H130" i="3" s="1"/>
  <c r="G125" i="3"/>
  <c r="H125" i="3" s="1"/>
  <c r="G106" i="3"/>
  <c r="H106" i="3" s="1"/>
  <c r="G98" i="3"/>
  <c r="H98" i="3" s="1"/>
  <c r="G101" i="3"/>
  <c r="H101" i="3" s="1"/>
  <c r="G110" i="3"/>
  <c r="H110" i="3" s="1"/>
  <c r="G114" i="3"/>
  <c r="H114" i="3" s="1"/>
  <c r="G96" i="3"/>
  <c r="H96" i="3" s="1"/>
  <c r="G97" i="3"/>
  <c r="H97" i="3" s="1"/>
  <c r="G151" i="3"/>
  <c r="H151" i="3" s="1"/>
  <c r="G102" i="3"/>
  <c r="H102" i="3" s="1"/>
  <c r="G115" i="3"/>
  <c r="H115" i="3" s="1"/>
  <c r="G109" i="3"/>
  <c r="H109" i="3" s="1"/>
  <c r="G120" i="3"/>
  <c r="H120" i="3" s="1"/>
  <c r="G112" i="3"/>
  <c r="H112" i="3" s="1"/>
  <c r="G122" i="3"/>
  <c r="H122" i="3" s="1"/>
  <c r="G108" i="3"/>
  <c r="H108" i="3" s="1"/>
  <c r="G99" i="3"/>
  <c r="H99" i="3" s="1"/>
  <c r="G123" i="3"/>
  <c r="H123" i="3" s="1"/>
  <c r="G128" i="3"/>
  <c r="H128" i="3" s="1"/>
  <c r="G107" i="3"/>
  <c r="H107" i="3" s="1"/>
  <c r="G94" i="3"/>
  <c r="H94" i="3" s="1"/>
  <c r="G118" i="3"/>
  <c r="H118" i="3" s="1"/>
  <c r="G95" i="3"/>
  <c r="H95" i="3" s="1"/>
  <c r="G103" i="3"/>
  <c r="H103" i="3" s="1"/>
  <c r="G133" i="3"/>
  <c r="H133" i="3" s="1"/>
  <c r="G104" i="3"/>
  <c r="H104" i="3" s="1"/>
  <c r="G117" i="3"/>
  <c r="H117" i="3" s="1"/>
  <c r="G100" i="3"/>
  <c r="H100" i="3" s="1"/>
  <c r="G82" i="3"/>
  <c r="H82" i="3" s="1"/>
  <c r="G134" i="3"/>
  <c r="H134" i="3" s="1"/>
  <c r="G88" i="3"/>
  <c r="H88" i="3" s="1"/>
  <c r="G87" i="3"/>
  <c r="H87" i="3" s="1"/>
  <c r="G86" i="3"/>
  <c r="H86" i="3" s="1"/>
  <c r="G137" i="3"/>
  <c r="H137" i="3" s="1"/>
  <c r="G142" i="3"/>
  <c r="H142" i="3" s="1"/>
  <c r="G160" i="3"/>
  <c r="H160" i="3" s="1"/>
  <c r="G149" i="3"/>
  <c r="H149" i="3" s="1"/>
  <c r="G157" i="3"/>
  <c r="H157" i="3" s="1"/>
  <c r="G153" i="3"/>
  <c r="H153" i="3" s="1"/>
  <c r="G131" i="3"/>
  <c r="H131" i="3" s="1"/>
  <c r="G146" i="3"/>
  <c r="H146" i="3" s="1"/>
  <c r="G147" i="3"/>
  <c r="H147" i="3" s="1"/>
  <c r="G135" i="3"/>
  <c r="H135" i="3" s="1"/>
  <c r="G138" i="3"/>
  <c r="H138" i="3" s="1"/>
  <c r="G158" i="3"/>
  <c r="H158" i="3" s="1"/>
  <c r="G145" i="3"/>
  <c r="H145" i="3" s="1"/>
  <c r="G156" i="3"/>
  <c r="H156" i="3" s="1"/>
  <c r="G141" i="3"/>
  <c r="H141" i="3" s="1"/>
  <c r="G144" i="3"/>
  <c r="H144" i="3" s="1"/>
  <c r="G119" i="3"/>
  <c r="H119" i="3" s="1"/>
  <c r="G126" i="3"/>
  <c r="H126" i="3" s="1"/>
  <c r="G159" i="3"/>
  <c r="H159" i="3" s="1"/>
  <c r="G154" i="3"/>
  <c r="H154" i="3" s="1"/>
  <c r="G148" i="3"/>
  <c r="H148" i="3" s="1"/>
  <c r="G140" i="3"/>
  <c r="H140" i="3" s="1"/>
  <c r="G127" i="3"/>
  <c r="H127" i="3" s="1"/>
  <c r="G136" i="3"/>
  <c r="H136" i="3" s="1"/>
  <c r="G111" i="3"/>
  <c r="H111" i="3" s="1"/>
  <c r="G121" i="3"/>
  <c r="H121" i="3" s="1"/>
  <c r="G116" i="3"/>
  <c r="H116" i="3" s="1"/>
  <c r="G152" i="3"/>
  <c r="H152" i="3" s="1"/>
  <c r="G92" i="3"/>
  <c r="H92" i="3" s="1"/>
  <c r="G113" i="3"/>
  <c r="H113" i="3" s="1"/>
  <c r="G129" i="3"/>
  <c r="H129" i="3" s="1"/>
  <c r="G143" i="3"/>
  <c r="H143" i="3" s="1"/>
  <c r="G155" i="3"/>
  <c r="H155" i="3" s="1"/>
  <c r="G150" i="3"/>
  <c r="H150" i="3" s="1"/>
  <c r="G139" i="3"/>
  <c r="H139" i="3" s="1"/>
  <c r="G161" i="3"/>
  <c r="H161" i="3" s="1"/>
  <c r="G44" i="3"/>
  <c r="H44" i="3" s="1"/>
  <c r="H11" i="3"/>
  <c r="H14" i="3"/>
  <c r="H13" i="3"/>
  <c r="H10" i="3"/>
  <c r="H12" i="3"/>
  <c r="H8" i="3"/>
  <c r="H9" i="3"/>
  <c r="H7" i="3"/>
  <c r="H5" i="3"/>
  <c r="H6" i="3"/>
  <c r="H2" i="3"/>
  <c r="H4" i="3"/>
  <c r="H3" i="3"/>
  <c r="H63" i="3"/>
  <c r="H67" i="3"/>
  <c r="H65" i="3"/>
  <c r="H66" i="3"/>
  <c r="H64" i="3"/>
  <c r="H62" i="3"/>
  <c r="H61" i="3"/>
  <c r="H60" i="3"/>
  <c r="H58" i="3"/>
  <c r="H59" i="3"/>
  <c r="H53" i="3"/>
  <c r="H51" i="3"/>
  <c r="H54" i="3"/>
  <c r="H57" i="3"/>
  <c r="H55" i="3"/>
  <c r="H52" i="3"/>
  <c r="H56" i="3"/>
  <c r="H49" i="3"/>
  <c r="H50" i="3"/>
  <c r="H48" i="3"/>
  <c r="H45" i="3"/>
  <c r="H47" i="3"/>
  <c r="H46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" i="2"/>
  <c r="I159" i="3" l="1"/>
  <c r="I152" i="3"/>
  <c r="I135" i="3"/>
  <c r="I131" i="3"/>
  <c r="I111" i="3"/>
  <c r="I118" i="3"/>
  <c r="I116" i="3"/>
  <c r="I96" i="3"/>
  <c r="I108" i="3"/>
  <c r="I89" i="3"/>
  <c r="I75" i="3"/>
  <c r="I37" i="3"/>
  <c r="I29" i="3"/>
  <c r="I22" i="3"/>
  <c r="G71" i="3"/>
  <c r="H71" i="3" s="1"/>
  <c r="I149" i="3"/>
  <c r="I136" i="3"/>
  <c r="I126" i="3"/>
  <c r="I125" i="3"/>
  <c r="I110" i="3"/>
  <c r="I124" i="3"/>
  <c r="I88" i="3"/>
  <c r="I104" i="3"/>
  <c r="I107" i="3"/>
  <c r="I85" i="3"/>
  <c r="I74" i="3"/>
  <c r="I36" i="3"/>
  <c r="I25" i="3"/>
  <c r="I19" i="3"/>
  <c r="I148" i="3"/>
  <c r="I140" i="3"/>
  <c r="I121" i="3"/>
  <c r="I143" i="3"/>
  <c r="I113" i="3"/>
  <c r="I123" i="3"/>
  <c r="I120" i="3"/>
  <c r="I99" i="3"/>
  <c r="I101" i="3"/>
  <c r="I83" i="3"/>
  <c r="I82" i="3"/>
  <c r="I44" i="3"/>
  <c r="I34" i="3"/>
  <c r="I30" i="3"/>
  <c r="I20" i="3"/>
  <c r="G70" i="3"/>
  <c r="H70" i="3" s="1"/>
  <c r="I142" i="3"/>
  <c r="I144" i="3"/>
  <c r="I119" i="3"/>
  <c r="I130" i="3"/>
  <c r="I100" i="3"/>
  <c r="I133" i="3"/>
  <c r="I109" i="3"/>
  <c r="I97" i="3"/>
  <c r="I93" i="3"/>
  <c r="I72" i="3"/>
  <c r="I78" i="3"/>
  <c r="I38" i="3"/>
  <c r="I33" i="3"/>
  <c r="I28" i="3"/>
  <c r="I16" i="3"/>
  <c r="G80" i="3"/>
  <c r="H80" i="3" s="1"/>
  <c r="H68" i="3"/>
  <c r="G68" i="3"/>
  <c r="I154" i="3"/>
  <c r="I156" i="3"/>
  <c r="I139" i="3"/>
  <c r="I134" i="3"/>
  <c r="I150" i="3"/>
  <c r="I129" i="3"/>
  <c r="I86" i="3"/>
  <c r="I103" i="3"/>
  <c r="I92" i="3"/>
  <c r="I76" i="3"/>
  <c r="I81" i="3"/>
  <c r="I42" i="3"/>
  <c r="I35" i="3"/>
  <c r="I24" i="3"/>
  <c r="I21" i="3"/>
  <c r="I157" i="3"/>
  <c r="I153" i="3"/>
  <c r="I127" i="3"/>
  <c r="I161" i="3"/>
  <c r="I114" i="3"/>
  <c r="I137" i="3"/>
  <c r="I87" i="3"/>
  <c r="I94" i="3"/>
  <c r="I95" i="3"/>
  <c r="I106" i="3"/>
  <c r="I79" i="3"/>
  <c r="I69" i="3"/>
  <c r="I40" i="3"/>
  <c r="I39" i="3"/>
  <c r="I27" i="3"/>
  <c r="I17" i="3"/>
  <c r="I158" i="3"/>
  <c r="I141" i="3"/>
  <c r="I147" i="3"/>
  <c r="I151" i="3"/>
  <c r="I155" i="3"/>
  <c r="I112" i="3"/>
  <c r="I117" i="3"/>
  <c r="I115" i="3"/>
  <c r="I128" i="3"/>
  <c r="I91" i="3"/>
  <c r="I73" i="3"/>
  <c r="I80" i="3"/>
  <c r="I43" i="3"/>
  <c r="I32" i="3"/>
  <c r="I23" i="3"/>
  <c r="I15" i="3"/>
  <c r="G84" i="3"/>
  <c r="H84" i="3" s="1"/>
  <c r="I160" i="3"/>
  <c r="I145" i="3"/>
  <c r="I146" i="3"/>
  <c r="I132" i="3"/>
  <c r="I138" i="3"/>
  <c r="I98" i="3"/>
  <c r="I105" i="3"/>
  <c r="I122" i="3"/>
  <c r="I102" i="3"/>
  <c r="I90" i="3"/>
  <c r="I77" i="3"/>
  <c r="I71" i="3"/>
  <c r="I41" i="3"/>
  <c r="I26" i="3"/>
  <c r="I31" i="3"/>
  <c r="I18" i="3"/>
  <c r="G97" i="2"/>
  <c r="G107" i="2"/>
  <c r="G106" i="2"/>
  <c r="G105" i="2"/>
  <c r="G104" i="2"/>
  <c r="G103" i="2"/>
  <c r="G102" i="2"/>
  <c r="G101" i="2"/>
  <c r="G100" i="2"/>
  <c r="G99" i="2"/>
  <c r="G98" i="2"/>
  <c r="G96" i="2"/>
  <c r="G95" i="2"/>
  <c r="G94" i="2"/>
  <c r="G93" i="2"/>
  <c r="G92" i="2"/>
  <c r="G91" i="2"/>
  <c r="G90" i="2"/>
  <c r="G89" i="2"/>
  <c r="G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88" i="2"/>
  <c r="D87" i="2"/>
  <c r="D86" i="2"/>
  <c r="D85" i="2"/>
  <c r="D84" i="2"/>
  <c r="D83" i="2"/>
  <c r="D82" i="2"/>
  <c r="D81" i="2"/>
  <c r="D80" i="2"/>
  <c r="D76" i="2"/>
  <c r="D75" i="2"/>
  <c r="D74" i="2"/>
  <c r="D73" i="2"/>
  <c r="D72" i="2"/>
  <c r="D71" i="2"/>
  <c r="D70" i="2"/>
  <c r="D69" i="2"/>
  <c r="C79" i="2"/>
  <c r="D79" i="2" s="1"/>
  <c r="C78" i="2"/>
  <c r="D78" i="2" s="1"/>
  <c r="C77" i="2"/>
  <c r="D77" i="2" s="1"/>
  <c r="D2" i="2" l="1"/>
  <c r="G2" i="2"/>
  <c r="I2" i="2"/>
  <c r="D3" i="2"/>
  <c r="G3" i="2"/>
  <c r="I3" i="2"/>
  <c r="D4" i="2"/>
  <c r="G4" i="2"/>
  <c r="I4" i="2"/>
  <c r="D5" i="2"/>
  <c r="G5" i="2"/>
  <c r="I5" i="2"/>
  <c r="D6" i="2"/>
  <c r="G6" i="2"/>
  <c r="I6" i="2"/>
  <c r="D7" i="2"/>
  <c r="G7" i="2"/>
  <c r="I7" i="2"/>
  <c r="D8" i="2"/>
  <c r="G8" i="2"/>
  <c r="I8" i="2"/>
  <c r="D9" i="2"/>
  <c r="G9" i="2"/>
  <c r="I9" i="2"/>
  <c r="D10" i="2"/>
  <c r="G10" i="2"/>
  <c r="I10" i="2"/>
  <c r="D11" i="2"/>
  <c r="G11" i="2"/>
  <c r="I11" i="2"/>
  <c r="D12" i="2"/>
  <c r="G12" i="2"/>
  <c r="I12" i="2"/>
  <c r="D13" i="2"/>
  <c r="G13" i="2"/>
  <c r="I13" i="2"/>
  <c r="D14" i="2"/>
  <c r="G14" i="2"/>
  <c r="I14" i="2"/>
  <c r="D15" i="2"/>
  <c r="G15" i="2"/>
  <c r="I15" i="2"/>
  <c r="D16" i="2"/>
  <c r="G16" i="2"/>
  <c r="I16" i="2"/>
  <c r="D17" i="2"/>
  <c r="G17" i="2"/>
  <c r="I17" i="2"/>
  <c r="D18" i="2"/>
  <c r="G18" i="2"/>
  <c r="I18" i="2"/>
  <c r="D19" i="2"/>
  <c r="G19" i="2"/>
  <c r="I19" i="2"/>
  <c r="D20" i="2"/>
  <c r="G20" i="2"/>
  <c r="I20" i="2"/>
  <c r="D21" i="2"/>
  <c r="G21" i="2"/>
  <c r="I21" i="2"/>
  <c r="D22" i="2"/>
  <c r="G22" i="2"/>
  <c r="I22" i="2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D23" i="2"/>
  <c r="G23" i="2"/>
  <c r="I23" i="2"/>
  <c r="D24" i="2"/>
  <c r="G24" i="2"/>
  <c r="I24" i="2"/>
  <c r="D25" i="2"/>
  <c r="G25" i="2"/>
  <c r="I25" i="2"/>
  <c r="D26" i="2"/>
  <c r="G26" i="2"/>
  <c r="D27" i="2"/>
  <c r="G27" i="2"/>
  <c r="D28" i="2"/>
  <c r="G28" i="2"/>
  <c r="D29" i="2"/>
  <c r="G29" i="2"/>
  <c r="D30" i="2"/>
  <c r="G30" i="2"/>
  <c r="D31" i="2"/>
  <c r="G31" i="2"/>
  <c r="D32" i="2"/>
  <c r="G32" i="2"/>
  <c r="D33" i="2"/>
  <c r="G33" i="2"/>
  <c r="D34" i="2"/>
  <c r="G34" i="2"/>
  <c r="D35" i="2"/>
  <c r="G35" i="2"/>
  <c r="D36" i="2"/>
  <c r="D37" i="2"/>
  <c r="G37" i="2"/>
  <c r="D38" i="2"/>
  <c r="G38" i="2"/>
  <c r="D39" i="2"/>
  <c r="G39" i="2"/>
  <c r="D40" i="2"/>
  <c r="G40" i="2"/>
  <c r="D41" i="2"/>
  <c r="G41" i="2"/>
  <c r="D42" i="2"/>
  <c r="G42" i="2"/>
  <c r="D43" i="2"/>
  <c r="G43" i="2"/>
  <c r="D44" i="2"/>
  <c r="G44" i="2"/>
  <c r="D45" i="2"/>
  <c r="G45" i="2"/>
  <c r="D46" i="2"/>
  <c r="G46" i="2"/>
  <c r="D47" i="2"/>
  <c r="G47" i="2"/>
  <c r="D48" i="2"/>
  <c r="G48" i="2"/>
  <c r="D49" i="2"/>
  <c r="G49" i="2"/>
  <c r="D50" i="2"/>
  <c r="G50" i="2"/>
  <c r="D51" i="2"/>
  <c r="G51" i="2"/>
  <c r="D52" i="2"/>
  <c r="G52" i="2"/>
  <c r="D53" i="2"/>
  <c r="G53" i="2"/>
  <c r="D54" i="2"/>
  <c r="G54" i="2"/>
  <c r="D55" i="2"/>
  <c r="G55" i="2"/>
  <c r="D56" i="2"/>
  <c r="G56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D57" i="2"/>
  <c r="G57" i="2"/>
  <c r="D58" i="2"/>
  <c r="G58" i="2"/>
  <c r="D59" i="2"/>
  <c r="G59" i="2"/>
  <c r="D60" i="2"/>
  <c r="G60" i="2"/>
  <c r="D61" i="2"/>
  <c r="G61" i="2"/>
  <c r="D62" i="2"/>
  <c r="G62" i="2"/>
  <c r="D63" i="2"/>
  <c r="G63" i="2"/>
  <c r="D64" i="2"/>
  <c r="G64" i="2"/>
  <c r="D65" i="2"/>
  <c r="G65" i="2"/>
  <c r="D66" i="2"/>
  <c r="G66" i="2"/>
  <c r="D67" i="2"/>
  <c r="G67" i="2"/>
  <c r="D68" i="2"/>
  <c r="G68" i="2"/>
</calcChain>
</file>

<file path=xl/sharedStrings.xml><?xml version="1.0" encoding="utf-8"?>
<sst xmlns="http://schemas.openxmlformats.org/spreadsheetml/2006/main" count="484" uniqueCount="53">
  <si>
    <t>HW:L</t>
  </si>
  <si>
    <t>HW</t>
  </si>
  <si>
    <t>Ln.DW</t>
  </si>
  <si>
    <t>DW(mg)</t>
  </si>
  <si>
    <t>FW(mg)</t>
  </si>
  <si>
    <t>Ln.L</t>
  </si>
  <si>
    <t>mm</t>
  </si>
  <si>
    <t>number</t>
  </si>
  <si>
    <t>L(mm)</t>
  </si>
  <si>
    <t>order of individual that was processed</t>
  </si>
  <si>
    <t>NA</t>
  </si>
  <si>
    <t>integer</t>
  </si>
  <si>
    <t xml:space="preserve">Name of taxon </t>
  </si>
  <si>
    <t>string</t>
  </si>
  <si>
    <t>species</t>
  </si>
  <si>
    <t>Description</t>
  </si>
  <si>
    <t>Unit</t>
  </si>
  <si>
    <t>Data type</t>
  </si>
  <si>
    <t>Column headers:</t>
  </si>
  <si>
    <t>Invertebrates were dyed with Rose Bengal and stored in 70% ethanol for 6-12 months before being used for this study.</t>
  </si>
  <si>
    <t xml:space="preserve">The goal of this study was to calculate length-weigth relationships for common macroinvertebrates found in the California Department of Fish and Widlife Fish Restoration Program's samples. </t>
  </si>
  <si>
    <t>Corixidae</t>
  </si>
  <si>
    <t>Coenagrionidae</t>
  </si>
  <si>
    <t>tstm</t>
  </si>
  <si>
    <t>12'</t>
  </si>
  <si>
    <t>length of invertebrate from rostrum to telson, or longest axis, see SOP for details</t>
  </si>
  <si>
    <t>mg</t>
  </si>
  <si>
    <t>Fresh mass of specimen</t>
  </si>
  <si>
    <t>Dry mass of specimen</t>
  </si>
  <si>
    <t>head width</t>
  </si>
  <si>
    <t>ratio of head width to length</t>
  </si>
  <si>
    <t>Notes:</t>
  </si>
  <si>
    <t>"TSTM" = too small to measure</t>
  </si>
  <si>
    <t>ln-transformed length</t>
  </si>
  <si>
    <t>ln-transformed dry mass</t>
  </si>
  <si>
    <t>Physa</t>
  </si>
  <si>
    <t>Hirudinea</t>
  </si>
  <si>
    <t>Crangonyx</t>
  </si>
  <si>
    <t>Hyallela</t>
  </si>
  <si>
    <t>Taxon</t>
  </si>
  <si>
    <t>Gnorimoshearoma</t>
  </si>
  <si>
    <t>This data was generated by Walter (Kyle) Griffiths and Sunny Lee, January 2017, of CDFW's Fish Restoration Program.</t>
  </si>
  <si>
    <t>DW.g</t>
  </si>
  <si>
    <t>logDW</t>
  </si>
  <si>
    <t>CommonName</t>
  </si>
  <si>
    <t>Gammarus</t>
  </si>
  <si>
    <t>Corophiium</t>
  </si>
  <si>
    <t>L.mm</t>
  </si>
  <si>
    <t>FW.mg</t>
  </si>
  <si>
    <t>DW.mg</t>
  </si>
  <si>
    <t>Corr.DW</t>
  </si>
  <si>
    <t>Dry weight with a 25% correction factor for being preserved in ethanol (per Wetzel et a. 2005)</t>
  </si>
  <si>
    <t>logDWmg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</si>
</sst>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 wrapText="1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topLeftCell="A250" workbookViewId="0">
      <selection sqref="A1:XFD1"/>
    </sheetView>
  </sheetViews>
  <sheetFormatPr defaultColWidth="9.140625" defaultRowHeight="15" x14ac:dyDescent="0.25"/>
  <cols>
    <col min="1" max="1" width="27" style="3" customWidth="1"/>
    <col min="2" max="2" width="9.140625" style="8"/>
    <col min="3" max="3" width="9.140625" style="4"/>
    <col min="4" max="4" width="9.140625" style="5"/>
    <col min="5" max="6" width="9.140625" style="3"/>
    <col min="7" max="7" width="9.140625" style="5"/>
    <col min="8" max="16384" width="9.140625" style="3"/>
  </cols>
  <sheetData>
    <row r="1" spans="1:11" x14ac:dyDescent="0.25">
      <c r="A1" s="3" t="s">
        <v>39</v>
      </c>
      <c r="B1" s="8" t="s">
        <v>7</v>
      </c>
      <c r="C1" s="4" t="s">
        <v>8</v>
      </c>
      <c r="D1" s="5" t="s">
        <v>5</v>
      </c>
      <c r="E1" s="3" t="s">
        <v>4</v>
      </c>
      <c r="F1" s="3" t="s">
        <v>3</v>
      </c>
      <c r="G1" s="5" t="s">
        <v>2</v>
      </c>
      <c r="H1" s="3" t="s">
        <v>1</v>
      </c>
      <c r="I1" s="3" t="s">
        <v>0</v>
      </c>
      <c r="J1" s="3" t="s">
        <v>42</v>
      </c>
      <c r="K1" s="3" t="s">
        <v>43</v>
      </c>
    </row>
    <row r="2" spans="1:11" x14ac:dyDescent="0.25">
      <c r="A2" s="3" t="s">
        <v>22</v>
      </c>
      <c r="B2" s="8">
        <v>1</v>
      </c>
      <c r="C2" s="4">
        <v>12</v>
      </c>
      <c r="D2" s="5">
        <f t="shared" ref="D2:D32" si="0">LN(C2)</f>
        <v>2.4849066497880004</v>
      </c>
      <c r="E2" s="5">
        <v>5.3</v>
      </c>
      <c r="F2" s="3">
        <v>0.7</v>
      </c>
      <c r="G2" s="5">
        <f t="shared" ref="G2:G12" si="1">LN(F2)</f>
        <v>-0.35667494393873245</v>
      </c>
      <c r="I2" s="3">
        <f t="shared" ref="I2:I25" si="2">H2/C2</f>
        <v>0</v>
      </c>
      <c r="J2" s="3">
        <f>F2/100</f>
        <v>6.9999999999999993E-3</v>
      </c>
      <c r="K2" s="3">
        <f>LN(J2)</f>
        <v>-4.9618451299268242</v>
      </c>
    </row>
    <row r="3" spans="1:11" x14ac:dyDescent="0.25">
      <c r="A3" s="3" t="s">
        <v>22</v>
      </c>
      <c r="B3" s="8">
        <v>2</v>
      </c>
      <c r="C3" s="4">
        <v>14</v>
      </c>
      <c r="D3" s="5">
        <f t="shared" si="0"/>
        <v>2.6390573296152584</v>
      </c>
      <c r="E3" s="5">
        <v>6.6</v>
      </c>
      <c r="F3" s="3">
        <v>1.4</v>
      </c>
      <c r="G3" s="5">
        <f t="shared" si="1"/>
        <v>0.33647223662121289</v>
      </c>
      <c r="I3" s="3">
        <f t="shared" si="2"/>
        <v>0</v>
      </c>
      <c r="J3" s="3">
        <f t="shared" ref="J3:J65" si="3">F3/100</f>
        <v>1.3999999999999999E-2</v>
      </c>
      <c r="K3" s="3">
        <f t="shared" ref="K3:K66" si="4">LN(J3)</f>
        <v>-4.2686979493668789</v>
      </c>
    </row>
    <row r="4" spans="1:11" x14ac:dyDescent="0.25">
      <c r="A4" s="3" t="s">
        <v>22</v>
      </c>
      <c r="B4" s="8">
        <v>3</v>
      </c>
      <c r="C4" s="4">
        <v>11</v>
      </c>
      <c r="D4" s="5">
        <f t="shared" si="0"/>
        <v>2.3978952727983707</v>
      </c>
      <c r="E4" s="5">
        <v>3.2</v>
      </c>
      <c r="F4" s="3">
        <v>0.8</v>
      </c>
      <c r="G4" s="5">
        <f t="shared" si="1"/>
        <v>-0.22314355131420971</v>
      </c>
      <c r="I4" s="3">
        <f t="shared" si="2"/>
        <v>0</v>
      </c>
      <c r="J4" s="3">
        <f t="shared" si="3"/>
        <v>8.0000000000000002E-3</v>
      </c>
      <c r="K4" s="3">
        <f t="shared" si="4"/>
        <v>-4.8283137373023015</v>
      </c>
    </row>
    <row r="5" spans="1:11" x14ac:dyDescent="0.25">
      <c r="A5" s="3" t="s">
        <v>22</v>
      </c>
      <c r="B5" s="8">
        <v>4</v>
      </c>
      <c r="C5" s="4">
        <v>15</v>
      </c>
      <c r="D5" s="5">
        <f t="shared" si="0"/>
        <v>2.7080502011022101</v>
      </c>
      <c r="E5" s="5">
        <v>8.5</v>
      </c>
      <c r="F5" s="3">
        <v>2.2000000000000002</v>
      </c>
      <c r="G5" s="5">
        <f t="shared" si="1"/>
        <v>0.78845736036427028</v>
      </c>
      <c r="I5" s="3">
        <f t="shared" si="2"/>
        <v>0</v>
      </c>
      <c r="J5" s="3">
        <f t="shared" si="3"/>
        <v>2.2000000000000002E-2</v>
      </c>
      <c r="K5" s="3">
        <f t="shared" si="4"/>
        <v>-3.8167128256238212</v>
      </c>
    </row>
    <row r="6" spans="1:11" x14ac:dyDescent="0.25">
      <c r="A6" s="3" t="s">
        <v>22</v>
      </c>
      <c r="B6" s="8">
        <v>5</v>
      </c>
      <c r="C6" s="4">
        <v>16</v>
      </c>
      <c r="D6" s="5">
        <f t="shared" si="0"/>
        <v>2.7725887222397811</v>
      </c>
      <c r="E6" s="5">
        <v>6.2</v>
      </c>
      <c r="F6" s="3">
        <v>1.6</v>
      </c>
      <c r="G6" s="5">
        <f t="shared" si="1"/>
        <v>0.47000362924573563</v>
      </c>
      <c r="I6" s="3">
        <f t="shared" si="2"/>
        <v>0</v>
      </c>
      <c r="J6" s="3">
        <f t="shared" si="3"/>
        <v>1.6E-2</v>
      </c>
      <c r="K6" s="3">
        <f t="shared" si="4"/>
        <v>-4.1351665567423561</v>
      </c>
    </row>
    <row r="7" spans="1:11" x14ac:dyDescent="0.25">
      <c r="A7" s="3" t="s">
        <v>22</v>
      </c>
      <c r="B7" s="8">
        <v>6</v>
      </c>
      <c r="C7" s="4">
        <v>17</v>
      </c>
      <c r="D7" s="5">
        <f t="shared" si="0"/>
        <v>2.8332133440562162</v>
      </c>
      <c r="E7" s="5">
        <v>19.3</v>
      </c>
      <c r="F7" s="3">
        <v>3.2</v>
      </c>
      <c r="G7" s="5">
        <f t="shared" si="1"/>
        <v>1.1631508098056809</v>
      </c>
      <c r="I7" s="3">
        <f t="shared" si="2"/>
        <v>0</v>
      </c>
      <c r="J7" s="3">
        <f t="shared" si="3"/>
        <v>3.2000000000000001E-2</v>
      </c>
      <c r="K7" s="3">
        <f t="shared" si="4"/>
        <v>-3.4420193761824103</v>
      </c>
    </row>
    <row r="8" spans="1:11" x14ac:dyDescent="0.25">
      <c r="A8" s="3" t="s">
        <v>22</v>
      </c>
      <c r="B8" s="8">
        <v>7</v>
      </c>
      <c r="C8" s="4">
        <v>14.5</v>
      </c>
      <c r="D8" s="5">
        <f t="shared" si="0"/>
        <v>2.6741486494265287</v>
      </c>
      <c r="E8" s="5">
        <v>6.4</v>
      </c>
      <c r="F8" s="3">
        <v>1.03</v>
      </c>
      <c r="G8" s="5">
        <f t="shared" si="1"/>
        <v>2.9558802241544429E-2</v>
      </c>
      <c r="I8" s="3">
        <f t="shared" si="2"/>
        <v>0</v>
      </c>
      <c r="J8" s="3">
        <f t="shared" si="3"/>
        <v>1.03E-2</v>
      </c>
      <c r="K8" s="3">
        <f t="shared" si="4"/>
        <v>-4.5756113837465469</v>
      </c>
    </row>
    <row r="9" spans="1:11" x14ac:dyDescent="0.25">
      <c r="A9" s="3" t="s">
        <v>22</v>
      </c>
      <c r="B9" s="8">
        <v>8</v>
      </c>
      <c r="C9" s="4">
        <v>15</v>
      </c>
      <c r="D9" s="5">
        <f t="shared" si="0"/>
        <v>2.7080502011022101</v>
      </c>
      <c r="E9" s="5">
        <v>20.3</v>
      </c>
      <c r="F9" s="3">
        <v>3.12</v>
      </c>
      <c r="G9" s="5">
        <f t="shared" si="1"/>
        <v>1.1378330018213911</v>
      </c>
      <c r="I9" s="3">
        <f t="shared" si="2"/>
        <v>0</v>
      </c>
      <c r="J9" s="3">
        <f t="shared" si="3"/>
        <v>3.1200000000000002E-2</v>
      </c>
      <c r="K9" s="3">
        <f t="shared" si="4"/>
        <v>-3.4673371841667002</v>
      </c>
    </row>
    <row r="10" spans="1:11" x14ac:dyDescent="0.25">
      <c r="A10" s="3" t="s">
        <v>22</v>
      </c>
      <c r="B10" s="8">
        <v>9</v>
      </c>
      <c r="C10" s="4">
        <v>4.5</v>
      </c>
      <c r="D10" s="5">
        <f t="shared" si="0"/>
        <v>1.5040773967762742</v>
      </c>
      <c r="E10" s="5">
        <v>0.3</v>
      </c>
      <c r="F10" s="3">
        <v>0.1</v>
      </c>
      <c r="G10" s="5">
        <f t="shared" si="1"/>
        <v>-2.3025850929940455</v>
      </c>
      <c r="I10" s="3">
        <f t="shared" si="2"/>
        <v>0</v>
      </c>
      <c r="J10" s="3">
        <f t="shared" si="3"/>
        <v>1E-3</v>
      </c>
      <c r="K10" s="3">
        <f t="shared" si="4"/>
        <v>-6.9077552789821368</v>
      </c>
    </row>
    <row r="11" spans="1:11" x14ac:dyDescent="0.25">
      <c r="A11" s="3" t="s">
        <v>22</v>
      </c>
      <c r="B11" s="8">
        <v>10</v>
      </c>
      <c r="C11" s="4">
        <v>5.4</v>
      </c>
      <c r="D11" s="5">
        <f t="shared" si="0"/>
        <v>1.6863989535702288</v>
      </c>
      <c r="E11" s="5">
        <v>0.4</v>
      </c>
      <c r="F11" s="3">
        <v>0.1</v>
      </c>
      <c r="G11" s="5">
        <f t="shared" si="1"/>
        <v>-2.3025850929940455</v>
      </c>
      <c r="I11" s="3">
        <f t="shared" si="2"/>
        <v>0</v>
      </c>
      <c r="J11" s="3">
        <f t="shared" si="3"/>
        <v>1E-3</v>
      </c>
      <c r="K11" s="3">
        <f t="shared" si="4"/>
        <v>-6.9077552789821368</v>
      </c>
    </row>
    <row r="12" spans="1:11" x14ac:dyDescent="0.25">
      <c r="A12" s="3" t="s">
        <v>22</v>
      </c>
      <c r="B12" s="8">
        <v>11</v>
      </c>
      <c r="C12" s="4">
        <v>12.5</v>
      </c>
      <c r="D12" s="5">
        <f t="shared" si="0"/>
        <v>2.5257286443082556</v>
      </c>
      <c r="E12" s="5">
        <v>3.8</v>
      </c>
      <c r="F12" s="3">
        <v>0.98</v>
      </c>
      <c r="G12" s="5">
        <f t="shared" si="1"/>
        <v>-2.0202707317519466E-2</v>
      </c>
      <c r="I12" s="3">
        <f t="shared" si="2"/>
        <v>0</v>
      </c>
      <c r="J12" s="3">
        <f t="shared" si="3"/>
        <v>9.7999999999999997E-3</v>
      </c>
      <c r="K12" s="3">
        <f t="shared" si="4"/>
        <v>-4.6253728933056104</v>
      </c>
    </row>
    <row r="13" spans="1:11" x14ac:dyDescent="0.25">
      <c r="A13" s="3" t="s">
        <v>22</v>
      </c>
      <c r="B13" s="8" t="s">
        <v>24</v>
      </c>
      <c r="C13" s="4">
        <v>17</v>
      </c>
      <c r="D13" s="5">
        <f t="shared" si="0"/>
        <v>2.8332133440562162</v>
      </c>
      <c r="E13" s="5">
        <v>18.899999999999999</v>
      </c>
      <c r="F13" s="3">
        <v>6.8</v>
      </c>
      <c r="G13" s="5">
        <f t="shared" ref="G13:G35" si="5">LN(F13)</f>
        <v>1.9169226121820611</v>
      </c>
      <c r="H13" s="3">
        <v>3.5</v>
      </c>
      <c r="I13" s="5">
        <f t="shared" si="2"/>
        <v>0.20588235294117646</v>
      </c>
      <c r="J13" s="3">
        <f t="shared" si="3"/>
        <v>6.8000000000000005E-2</v>
      </c>
      <c r="K13" s="3">
        <f t="shared" si="4"/>
        <v>-2.6882475738060303</v>
      </c>
    </row>
    <row r="14" spans="1:11" x14ac:dyDescent="0.25">
      <c r="A14" s="3" t="s">
        <v>22</v>
      </c>
      <c r="B14" s="8">
        <v>13</v>
      </c>
      <c r="C14" s="4">
        <v>9.5</v>
      </c>
      <c r="D14" s="5">
        <f t="shared" si="0"/>
        <v>2.2512917986064953</v>
      </c>
      <c r="E14" s="5">
        <v>2.2000000000000002</v>
      </c>
      <c r="F14" s="3">
        <v>0.3</v>
      </c>
      <c r="G14" s="5">
        <f t="shared" si="5"/>
        <v>-1.2039728043259361</v>
      </c>
      <c r="H14" s="3">
        <v>0.7</v>
      </c>
      <c r="I14" s="5">
        <f t="shared" si="2"/>
        <v>7.3684210526315783E-2</v>
      </c>
      <c r="J14" s="3">
        <f t="shared" si="3"/>
        <v>3.0000000000000001E-3</v>
      </c>
      <c r="K14" s="3">
        <f t="shared" si="4"/>
        <v>-5.8091429903140277</v>
      </c>
    </row>
    <row r="15" spans="1:11" x14ac:dyDescent="0.25">
      <c r="A15" s="3" t="s">
        <v>22</v>
      </c>
      <c r="B15" s="8">
        <v>14</v>
      </c>
      <c r="C15" s="4">
        <v>11.7</v>
      </c>
      <c r="D15" s="5">
        <f t="shared" si="0"/>
        <v>2.4595888418037104</v>
      </c>
      <c r="E15" s="5">
        <v>5.6</v>
      </c>
      <c r="F15" s="3">
        <v>1.21</v>
      </c>
      <c r="G15" s="5">
        <f t="shared" si="5"/>
        <v>0.1906203596086497</v>
      </c>
      <c r="H15" s="3">
        <v>2.7</v>
      </c>
      <c r="I15" s="5">
        <f t="shared" si="2"/>
        <v>0.23076923076923081</v>
      </c>
      <c r="J15" s="3">
        <f t="shared" si="3"/>
        <v>1.21E-2</v>
      </c>
      <c r="K15" s="3">
        <f t="shared" si="4"/>
        <v>-4.4145498263794414</v>
      </c>
    </row>
    <row r="16" spans="1:11" x14ac:dyDescent="0.25">
      <c r="A16" s="3" t="s">
        <v>22</v>
      </c>
      <c r="B16" s="8">
        <v>15</v>
      </c>
      <c r="C16" s="4">
        <v>7</v>
      </c>
      <c r="D16" s="5">
        <f t="shared" si="0"/>
        <v>1.9459101490553132</v>
      </c>
      <c r="E16" s="5">
        <v>1.1000000000000001</v>
      </c>
      <c r="F16" s="3">
        <v>0.43</v>
      </c>
      <c r="G16" s="5">
        <f t="shared" si="5"/>
        <v>-0.84397007029452897</v>
      </c>
      <c r="H16" s="3">
        <v>1.4</v>
      </c>
      <c r="I16" s="5">
        <f t="shared" si="2"/>
        <v>0.19999999999999998</v>
      </c>
      <c r="J16" s="3">
        <f t="shared" si="3"/>
        <v>4.3E-3</v>
      </c>
      <c r="K16" s="3">
        <f t="shared" si="4"/>
        <v>-5.4491402562826199</v>
      </c>
    </row>
    <row r="17" spans="1:11" x14ac:dyDescent="0.25">
      <c r="A17" s="3" t="s">
        <v>22</v>
      </c>
      <c r="B17" s="8">
        <v>16</v>
      </c>
      <c r="C17" s="4">
        <v>6.5</v>
      </c>
      <c r="D17" s="5">
        <f t="shared" si="0"/>
        <v>1.8718021769015913</v>
      </c>
      <c r="E17" s="5">
        <v>0.9</v>
      </c>
      <c r="F17" s="3">
        <v>0.34</v>
      </c>
      <c r="G17" s="5">
        <f t="shared" si="5"/>
        <v>-1.0788096613719298</v>
      </c>
      <c r="H17" s="3">
        <v>1.6</v>
      </c>
      <c r="I17" s="5">
        <f t="shared" si="2"/>
        <v>0.24615384615384617</v>
      </c>
      <c r="J17" s="3">
        <f t="shared" si="3"/>
        <v>3.4000000000000002E-3</v>
      </c>
      <c r="K17" s="3">
        <f t="shared" si="4"/>
        <v>-5.6839798473600212</v>
      </c>
    </row>
    <row r="18" spans="1:11" x14ac:dyDescent="0.25">
      <c r="A18" s="3" t="s">
        <v>22</v>
      </c>
      <c r="B18" s="8">
        <v>17</v>
      </c>
      <c r="C18" s="4">
        <v>10</v>
      </c>
      <c r="D18" s="5">
        <f t="shared" si="0"/>
        <v>2.3025850929940459</v>
      </c>
      <c r="E18" s="5">
        <v>3.7</v>
      </c>
      <c r="F18" s="3">
        <v>0.65</v>
      </c>
      <c r="G18" s="5">
        <f t="shared" si="5"/>
        <v>-0.43078291609245423</v>
      </c>
      <c r="H18" s="3">
        <v>2.6</v>
      </c>
      <c r="I18" s="5">
        <f t="shared" si="2"/>
        <v>0.26</v>
      </c>
      <c r="J18" s="3">
        <f t="shared" si="3"/>
        <v>6.5000000000000006E-3</v>
      </c>
      <c r="K18" s="3">
        <f t="shared" si="4"/>
        <v>-5.0359531020805459</v>
      </c>
    </row>
    <row r="19" spans="1:11" x14ac:dyDescent="0.25">
      <c r="A19" s="3" t="s">
        <v>22</v>
      </c>
      <c r="B19" s="8">
        <v>18</v>
      </c>
      <c r="C19" s="4">
        <v>8.1999999999999993</v>
      </c>
      <c r="D19" s="5">
        <f t="shared" si="0"/>
        <v>2.1041341542702074</v>
      </c>
      <c r="E19" s="5">
        <v>0.6</v>
      </c>
      <c r="F19" s="3">
        <v>0.45</v>
      </c>
      <c r="G19" s="5">
        <f t="shared" si="5"/>
        <v>-0.79850769621777162</v>
      </c>
      <c r="H19" s="3">
        <v>1.8</v>
      </c>
      <c r="I19" s="5">
        <f t="shared" si="2"/>
        <v>0.21951219512195125</v>
      </c>
      <c r="J19" s="3">
        <f t="shared" si="3"/>
        <v>4.5000000000000005E-3</v>
      </c>
      <c r="K19" s="3">
        <f t="shared" si="4"/>
        <v>-5.4036778822058631</v>
      </c>
    </row>
    <row r="20" spans="1:11" x14ac:dyDescent="0.25">
      <c r="A20" s="3" t="s">
        <v>22</v>
      </c>
      <c r="B20" s="8">
        <v>19</v>
      </c>
      <c r="C20" s="4">
        <v>8.6999999999999993</v>
      </c>
      <c r="D20" s="5">
        <f t="shared" si="0"/>
        <v>2.1633230256605378</v>
      </c>
      <c r="E20" s="5">
        <v>4.4000000000000004</v>
      </c>
      <c r="F20" s="3">
        <v>1.07</v>
      </c>
      <c r="G20" s="5">
        <f t="shared" si="5"/>
        <v>6.7658648473814864E-2</v>
      </c>
      <c r="H20" s="3">
        <v>2</v>
      </c>
      <c r="I20" s="5">
        <f t="shared" si="2"/>
        <v>0.22988505747126439</v>
      </c>
      <c r="J20" s="3">
        <f t="shared" si="3"/>
        <v>1.0700000000000001E-2</v>
      </c>
      <c r="K20" s="3">
        <f t="shared" si="4"/>
        <v>-4.537511537514276</v>
      </c>
    </row>
    <row r="21" spans="1:11" x14ac:dyDescent="0.25">
      <c r="A21" s="3" t="s">
        <v>22</v>
      </c>
      <c r="B21" s="8">
        <v>20</v>
      </c>
      <c r="C21" s="4">
        <v>14</v>
      </c>
      <c r="D21" s="5">
        <f t="shared" si="0"/>
        <v>2.6390573296152584</v>
      </c>
      <c r="E21" s="5">
        <v>5.6</v>
      </c>
      <c r="F21" s="3">
        <v>0.84</v>
      </c>
      <c r="G21" s="5">
        <f t="shared" si="5"/>
        <v>-0.1743533871447778</v>
      </c>
      <c r="H21" s="3">
        <v>2.7</v>
      </c>
      <c r="I21" s="5">
        <f t="shared" si="2"/>
        <v>0.19285714285714287</v>
      </c>
      <c r="J21" s="3">
        <f t="shared" si="3"/>
        <v>8.3999999999999995E-3</v>
      </c>
      <c r="K21" s="3">
        <f t="shared" si="4"/>
        <v>-4.7795235731328694</v>
      </c>
    </row>
    <row r="22" spans="1:11" x14ac:dyDescent="0.25">
      <c r="A22" s="3" t="s">
        <v>22</v>
      </c>
      <c r="B22" s="8">
        <v>21</v>
      </c>
      <c r="C22" s="4">
        <v>13</v>
      </c>
      <c r="D22" s="5">
        <f t="shared" si="0"/>
        <v>2.5649493574615367</v>
      </c>
      <c r="E22" s="5">
        <v>8</v>
      </c>
      <c r="F22" s="3">
        <v>1.69</v>
      </c>
      <c r="G22" s="5">
        <f t="shared" si="5"/>
        <v>0.52472852893498212</v>
      </c>
      <c r="H22" s="3">
        <v>3</v>
      </c>
      <c r="I22" s="5">
        <f t="shared" si="2"/>
        <v>0.23076923076923078</v>
      </c>
      <c r="J22" s="3">
        <f t="shared" si="3"/>
        <v>1.6899999999999998E-2</v>
      </c>
      <c r="K22" s="3">
        <f t="shared" si="4"/>
        <v>-4.0804416570531092</v>
      </c>
    </row>
    <row r="23" spans="1:11" x14ac:dyDescent="0.25">
      <c r="A23" s="3" t="s">
        <v>22</v>
      </c>
      <c r="B23" s="8">
        <f t="shared" ref="B23:B55" si="6">1+B22</f>
        <v>22</v>
      </c>
      <c r="C23" s="4">
        <v>18</v>
      </c>
      <c r="D23" s="5">
        <f t="shared" si="0"/>
        <v>2.8903717578961645</v>
      </c>
      <c r="E23" s="5">
        <v>28.3</v>
      </c>
      <c r="F23" s="3">
        <v>5.73</v>
      </c>
      <c r="G23" s="5">
        <f t="shared" si="5"/>
        <v>1.7457155307266483</v>
      </c>
      <c r="H23" s="3">
        <v>3.3</v>
      </c>
      <c r="I23" s="5">
        <f t="shared" si="2"/>
        <v>0.18333333333333332</v>
      </c>
      <c r="J23" s="3">
        <f t="shared" si="3"/>
        <v>5.7300000000000004E-2</v>
      </c>
      <c r="K23" s="3">
        <f t="shared" si="4"/>
        <v>-2.8594546552614433</v>
      </c>
    </row>
    <row r="24" spans="1:11" x14ac:dyDescent="0.25">
      <c r="A24" s="3" t="s">
        <v>22</v>
      </c>
      <c r="B24" s="8">
        <f t="shared" si="6"/>
        <v>23</v>
      </c>
      <c r="C24" s="4">
        <v>20</v>
      </c>
      <c r="D24" s="5">
        <f t="shared" si="0"/>
        <v>2.9957322735539909</v>
      </c>
      <c r="E24" s="5">
        <v>15.9</v>
      </c>
      <c r="F24" s="3">
        <v>3.6</v>
      </c>
      <c r="G24" s="5">
        <f t="shared" si="5"/>
        <v>1.2809338454620642</v>
      </c>
      <c r="H24" s="3">
        <v>3.4</v>
      </c>
      <c r="I24" s="5">
        <f t="shared" si="2"/>
        <v>0.16999999999999998</v>
      </c>
      <c r="J24" s="3">
        <f t="shared" si="3"/>
        <v>3.6000000000000004E-2</v>
      </c>
      <c r="K24" s="3">
        <f t="shared" si="4"/>
        <v>-3.3242363405260269</v>
      </c>
    </row>
    <row r="25" spans="1:11" x14ac:dyDescent="0.25">
      <c r="A25" s="3" t="s">
        <v>22</v>
      </c>
      <c r="B25" s="8">
        <f t="shared" si="6"/>
        <v>24</v>
      </c>
      <c r="C25" s="4">
        <v>17</v>
      </c>
      <c r="D25" s="5">
        <f t="shared" si="0"/>
        <v>2.8332133440562162</v>
      </c>
      <c r="E25" s="5">
        <v>13.7</v>
      </c>
      <c r="F25" s="3">
        <v>2.2599999999999998</v>
      </c>
      <c r="G25" s="5">
        <f t="shared" si="5"/>
        <v>0.81536481328419441</v>
      </c>
      <c r="H25" s="3">
        <v>3.5</v>
      </c>
      <c r="I25" s="5">
        <f t="shared" si="2"/>
        <v>0.20588235294117646</v>
      </c>
      <c r="J25" s="3">
        <f t="shared" si="3"/>
        <v>2.2599999999999999E-2</v>
      </c>
      <c r="K25" s="3">
        <f t="shared" si="4"/>
        <v>-3.7898053727038969</v>
      </c>
    </row>
    <row r="26" spans="1:11" x14ac:dyDescent="0.25">
      <c r="A26" s="3" t="s">
        <v>22</v>
      </c>
      <c r="B26" s="8">
        <f t="shared" si="6"/>
        <v>25</v>
      </c>
      <c r="C26" s="4">
        <v>11</v>
      </c>
      <c r="D26" s="5">
        <f t="shared" si="0"/>
        <v>2.3978952727983707</v>
      </c>
      <c r="E26" s="5">
        <v>14.3</v>
      </c>
      <c r="F26" s="3">
        <v>3.38</v>
      </c>
      <c r="G26" s="5">
        <f t="shared" si="5"/>
        <v>1.2178757094949273</v>
      </c>
      <c r="I26" s="5"/>
      <c r="J26" s="3">
        <f t="shared" si="3"/>
        <v>3.3799999999999997E-2</v>
      </c>
      <c r="K26" s="3">
        <f t="shared" si="4"/>
        <v>-3.3872944764931638</v>
      </c>
    </row>
    <row r="27" spans="1:11" x14ac:dyDescent="0.25">
      <c r="A27" s="3" t="s">
        <v>22</v>
      </c>
      <c r="B27" s="8">
        <f t="shared" si="6"/>
        <v>26</v>
      </c>
      <c r="C27" s="4">
        <v>19</v>
      </c>
      <c r="D27" s="5">
        <f t="shared" si="0"/>
        <v>2.9444389791664403</v>
      </c>
      <c r="E27" s="5">
        <v>28.84</v>
      </c>
      <c r="F27" s="3">
        <v>5.57</v>
      </c>
      <c r="G27" s="6">
        <f t="shared" si="5"/>
        <v>1.7173950539391927</v>
      </c>
      <c r="J27" s="3">
        <f t="shared" si="3"/>
        <v>5.57E-2</v>
      </c>
      <c r="K27" s="3">
        <f t="shared" si="4"/>
        <v>-2.8877751320488989</v>
      </c>
    </row>
    <row r="28" spans="1:11" x14ac:dyDescent="0.25">
      <c r="A28" s="3" t="s">
        <v>22</v>
      </c>
      <c r="B28" s="8">
        <f t="shared" si="6"/>
        <v>27</v>
      </c>
      <c r="C28" s="4">
        <v>17</v>
      </c>
      <c r="D28" s="5">
        <f t="shared" si="0"/>
        <v>2.8332133440562162</v>
      </c>
      <c r="E28" s="5">
        <v>51.58</v>
      </c>
      <c r="F28" s="3">
        <v>6.2</v>
      </c>
      <c r="G28" s="6">
        <f t="shared" si="5"/>
        <v>1.824549292051046</v>
      </c>
      <c r="J28" s="3">
        <f t="shared" si="3"/>
        <v>6.2E-2</v>
      </c>
      <c r="K28" s="3">
        <f t="shared" si="4"/>
        <v>-2.7806208939370456</v>
      </c>
    </row>
    <row r="29" spans="1:11" x14ac:dyDescent="0.25">
      <c r="A29" s="3" t="s">
        <v>22</v>
      </c>
      <c r="B29" s="8">
        <f t="shared" si="6"/>
        <v>28</v>
      </c>
      <c r="C29" s="4">
        <v>14.5</v>
      </c>
      <c r="D29" s="5">
        <f t="shared" si="0"/>
        <v>2.6741486494265287</v>
      </c>
      <c r="E29" s="5">
        <v>36.1</v>
      </c>
      <c r="F29" s="3">
        <v>5.88</v>
      </c>
      <c r="G29" s="6">
        <f t="shared" si="5"/>
        <v>1.7715567619105355</v>
      </c>
      <c r="J29" s="3">
        <f t="shared" si="3"/>
        <v>5.8799999999999998E-2</v>
      </c>
      <c r="K29" s="3">
        <f t="shared" si="4"/>
        <v>-2.8336134240775559</v>
      </c>
    </row>
    <row r="30" spans="1:11" x14ac:dyDescent="0.25">
      <c r="A30" s="3" t="s">
        <v>22</v>
      </c>
      <c r="B30" s="8">
        <f t="shared" si="6"/>
        <v>29</v>
      </c>
      <c r="C30" s="4">
        <v>13</v>
      </c>
      <c r="D30" s="5">
        <f t="shared" si="0"/>
        <v>2.5649493574615367</v>
      </c>
      <c r="E30" s="5">
        <v>8.49</v>
      </c>
      <c r="F30" s="3">
        <v>0.77</v>
      </c>
      <c r="G30" s="6">
        <f t="shared" si="5"/>
        <v>-0.26136476413440751</v>
      </c>
      <c r="J30" s="3">
        <f t="shared" si="3"/>
        <v>7.7000000000000002E-3</v>
      </c>
      <c r="K30" s="3">
        <f t="shared" si="4"/>
        <v>-4.8665349501224986</v>
      </c>
    </row>
    <row r="31" spans="1:11" x14ac:dyDescent="0.25">
      <c r="A31" s="3" t="s">
        <v>22</v>
      </c>
      <c r="B31" s="8">
        <f t="shared" si="6"/>
        <v>30</v>
      </c>
      <c r="C31" s="4">
        <v>12.5</v>
      </c>
      <c r="D31" s="5">
        <f t="shared" si="0"/>
        <v>2.5257286443082556</v>
      </c>
      <c r="E31" s="5">
        <v>10.33</v>
      </c>
      <c r="F31" s="3">
        <v>1.65</v>
      </c>
      <c r="G31" s="6">
        <f t="shared" si="5"/>
        <v>0.50077528791248915</v>
      </c>
      <c r="J31" s="3">
        <f t="shared" si="3"/>
        <v>1.6500000000000001E-2</v>
      </c>
      <c r="K31" s="3">
        <f t="shared" si="4"/>
        <v>-4.1043948980756024</v>
      </c>
    </row>
    <row r="32" spans="1:11" x14ac:dyDescent="0.25">
      <c r="A32" s="3" t="s">
        <v>22</v>
      </c>
      <c r="B32" s="8">
        <f t="shared" si="6"/>
        <v>31</v>
      </c>
      <c r="C32" s="4">
        <v>10.5</v>
      </c>
      <c r="D32" s="5">
        <f t="shared" si="0"/>
        <v>2.3513752571634776</v>
      </c>
      <c r="E32" s="5">
        <v>5.74</v>
      </c>
      <c r="F32" s="3">
        <v>0.56000000000000005</v>
      </c>
      <c r="G32" s="6">
        <f t="shared" si="5"/>
        <v>-0.57981849525294205</v>
      </c>
      <c r="J32" s="3">
        <f t="shared" si="3"/>
        <v>5.6000000000000008E-3</v>
      </c>
      <c r="K32" s="3">
        <f t="shared" si="4"/>
        <v>-5.1849886812410331</v>
      </c>
    </row>
    <row r="33" spans="1:11" x14ac:dyDescent="0.25">
      <c r="A33" s="3" t="s">
        <v>22</v>
      </c>
      <c r="B33" s="8">
        <f t="shared" si="6"/>
        <v>32</v>
      </c>
      <c r="C33" s="4">
        <v>4.5</v>
      </c>
      <c r="D33" s="5">
        <f t="shared" ref="D33:D64" si="7">LN(C33)</f>
        <v>1.5040773967762742</v>
      </c>
      <c r="E33" s="5">
        <v>0.36</v>
      </c>
      <c r="F33" s="3">
        <v>0.09</v>
      </c>
      <c r="G33" s="6">
        <f t="shared" si="5"/>
        <v>-2.4079456086518722</v>
      </c>
      <c r="J33" s="3">
        <f t="shared" si="3"/>
        <v>8.9999999999999998E-4</v>
      </c>
      <c r="K33" s="3">
        <f t="shared" si="4"/>
        <v>-7.0131157946399636</v>
      </c>
    </row>
    <row r="34" spans="1:11" x14ac:dyDescent="0.25">
      <c r="A34" s="3" t="s">
        <v>22</v>
      </c>
      <c r="B34" s="8">
        <f t="shared" si="6"/>
        <v>33</v>
      </c>
      <c r="C34" s="4">
        <v>6.1</v>
      </c>
      <c r="D34" s="5">
        <f t="shared" si="7"/>
        <v>1.8082887711792655</v>
      </c>
      <c r="E34" s="5">
        <v>2.3199999999999998</v>
      </c>
      <c r="F34" s="3">
        <v>0.2</v>
      </c>
      <c r="G34" s="6">
        <f t="shared" si="5"/>
        <v>-1.6094379124341003</v>
      </c>
      <c r="J34" s="3">
        <f t="shared" si="3"/>
        <v>2E-3</v>
      </c>
      <c r="K34" s="3">
        <f t="shared" si="4"/>
        <v>-6.2146080984221914</v>
      </c>
    </row>
    <row r="35" spans="1:11" x14ac:dyDescent="0.25">
      <c r="A35" s="3" t="s">
        <v>22</v>
      </c>
      <c r="B35" s="8">
        <f t="shared" si="6"/>
        <v>34</v>
      </c>
      <c r="C35" s="4">
        <v>5.5</v>
      </c>
      <c r="D35" s="5">
        <f t="shared" si="7"/>
        <v>1.7047480922384253</v>
      </c>
      <c r="E35" s="5">
        <v>1.46</v>
      </c>
      <c r="F35" s="3">
        <v>0.17</v>
      </c>
      <c r="G35" s="6">
        <f t="shared" si="5"/>
        <v>-1.7719568419318752</v>
      </c>
      <c r="J35" s="3">
        <f t="shared" si="3"/>
        <v>1.7000000000000001E-3</v>
      </c>
      <c r="K35" s="3">
        <f t="shared" si="4"/>
        <v>-6.3771270279199666</v>
      </c>
    </row>
    <row r="36" spans="1:11" x14ac:dyDescent="0.25">
      <c r="A36" s="3" t="s">
        <v>22</v>
      </c>
      <c r="B36" s="8">
        <f t="shared" si="6"/>
        <v>35</v>
      </c>
      <c r="C36" s="4">
        <v>2.6</v>
      </c>
      <c r="D36" s="5">
        <f t="shared" si="7"/>
        <v>0.95551144502743635</v>
      </c>
      <c r="E36" s="5">
        <v>0.23</v>
      </c>
      <c r="F36" s="3" t="s">
        <v>23</v>
      </c>
      <c r="G36" s="6"/>
      <c r="J36" s="3" t="e">
        <f t="shared" si="3"/>
        <v>#VALUE!</v>
      </c>
      <c r="K36" s="3" t="e">
        <f t="shared" si="4"/>
        <v>#VALUE!</v>
      </c>
    </row>
    <row r="37" spans="1:11" x14ac:dyDescent="0.25">
      <c r="A37" s="3" t="s">
        <v>22</v>
      </c>
      <c r="B37" s="8">
        <f t="shared" si="6"/>
        <v>36</v>
      </c>
      <c r="C37" s="4">
        <v>14</v>
      </c>
      <c r="D37" s="5">
        <f t="shared" si="7"/>
        <v>2.6390573296152584</v>
      </c>
      <c r="E37" s="5">
        <v>32.74</v>
      </c>
      <c r="F37" s="3">
        <v>5.82</v>
      </c>
      <c r="G37" s="6">
        <f t="shared" ref="G37:G55" si="8">LN(F37)</f>
        <v>1.7613002617433464</v>
      </c>
      <c r="J37" s="3">
        <f t="shared" si="3"/>
        <v>5.8200000000000002E-2</v>
      </c>
      <c r="K37" s="3">
        <f t="shared" si="4"/>
        <v>-2.8438699242447449</v>
      </c>
    </row>
    <row r="38" spans="1:11" x14ac:dyDescent="0.25">
      <c r="A38" s="3" t="s">
        <v>22</v>
      </c>
      <c r="B38" s="8">
        <f t="shared" si="6"/>
        <v>37</v>
      </c>
      <c r="C38" s="4">
        <v>19</v>
      </c>
      <c r="D38" s="5">
        <f t="shared" si="7"/>
        <v>2.9444389791664403</v>
      </c>
      <c r="E38" s="5">
        <v>49.42</v>
      </c>
      <c r="F38" s="3">
        <v>5.12</v>
      </c>
      <c r="G38" s="6">
        <f t="shared" si="8"/>
        <v>1.6331544390514163</v>
      </c>
      <c r="J38" s="3">
        <f t="shared" si="3"/>
        <v>5.1200000000000002E-2</v>
      </c>
      <c r="K38" s="3">
        <f t="shared" si="4"/>
        <v>-2.972015746936675</v>
      </c>
    </row>
    <row r="39" spans="1:11" x14ac:dyDescent="0.25">
      <c r="A39" s="3" t="s">
        <v>22</v>
      </c>
      <c r="B39" s="8">
        <f t="shared" si="6"/>
        <v>38</v>
      </c>
      <c r="C39" s="4">
        <v>16</v>
      </c>
      <c r="D39" s="5">
        <f t="shared" si="7"/>
        <v>2.7725887222397811</v>
      </c>
      <c r="E39" s="5">
        <v>40.57</v>
      </c>
      <c r="F39" s="3">
        <v>5.63</v>
      </c>
      <c r="G39" s="6">
        <f t="shared" si="8"/>
        <v>1.728109442151599</v>
      </c>
      <c r="J39" s="3">
        <f t="shared" si="3"/>
        <v>5.6299999999999996E-2</v>
      </c>
      <c r="K39" s="3">
        <f t="shared" si="4"/>
        <v>-2.8770607438364926</v>
      </c>
    </row>
    <row r="40" spans="1:11" x14ac:dyDescent="0.25">
      <c r="A40" s="3" t="s">
        <v>22</v>
      </c>
      <c r="B40" s="8">
        <f t="shared" si="6"/>
        <v>39</v>
      </c>
      <c r="C40" s="4">
        <v>11</v>
      </c>
      <c r="D40" s="5">
        <f t="shared" si="7"/>
        <v>2.3978952727983707</v>
      </c>
      <c r="E40" s="5">
        <v>9.5</v>
      </c>
      <c r="F40" s="3">
        <v>0.89</v>
      </c>
      <c r="G40" s="6">
        <f t="shared" si="8"/>
        <v>-0.11653381625595151</v>
      </c>
      <c r="J40" s="3">
        <f t="shared" si="3"/>
        <v>8.8999999999999999E-3</v>
      </c>
      <c r="K40" s="3">
        <f t="shared" si="4"/>
        <v>-4.7217040022440431</v>
      </c>
    </row>
    <row r="41" spans="1:11" x14ac:dyDescent="0.25">
      <c r="A41" s="3" t="s">
        <v>22</v>
      </c>
      <c r="B41" s="8">
        <f t="shared" si="6"/>
        <v>40</v>
      </c>
      <c r="C41" s="4">
        <v>14.5</v>
      </c>
      <c r="D41" s="5">
        <f t="shared" si="7"/>
        <v>2.6741486494265287</v>
      </c>
      <c r="E41" s="5">
        <v>19.62</v>
      </c>
      <c r="F41" s="3">
        <v>2.59</v>
      </c>
      <c r="G41" s="6">
        <f t="shared" si="8"/>
        <v>0.95165787571144633</v>
      </c>
      <c r="J41" s="3">
        <f t="shared" si="3"/>
        <v>2.5899999999999999E-2</v>
      </c>
      <c r="K41" s="3">
        <f t="shared" si="4"/>
        <v>-3.6535123102766449</v>
      </c>
    </row>
    <row r="42" spans="1:11" x14ac:dyDescent="0.25">
      <c r="A42" s="3" t="s">
        <v>22</v>
      </c>
      <c r="B42" s="8">
        <f t="shared" si="6"/>
        <v>41</v>
      </c>
      <c r="C42" s="4">
        <v>17</v>
      </c>
      <c r="D42" s="5">
        <f t="shared" si="7"/>
        <v>2.8332133440562162</v>
      </c>
      <c r="E42" s="5">
        <v>44.19</v>
      </c>
      <c r="F42" s="3">
        <v>5.27</v>
      </c>
      <c r="G42" s="6">
        <f t="shared" si="8"/>
        <v>1.6620303625532709</v>
      </c>
      <c r="J42" s="3">
        <f t="shared" si="3"/>
        <v>5.2699999999999997E-2</v>
      </c>
      <c r="K42" s="3">
        <f t="shared" si="4"/>
        <v>-2.9431398234348203</v>
      </c>
    </row>
    <row r="43" spans="1:11" x14ac:dyDescent="0.25">
      <c r="A43" s="3" t="s">
        <v>22</v>
      </c>
      <c r="B43" s="8">
        <f t="shared" si="6"/>
        <v>42</v>
      </c>
      <c r="C43" s="4">
        <v>14</v>
      </c>
      <c r="D43" s="5">
        <f t="shared" si="7"/>
        <v>2.6390573296152584</v>
      </c>
      <c r="E43" s="5">
        <v>28.08</v>
      </c>
      <c r="F43" s="3">
        <v>4.13</v>
      </c>
      <c r="G43" s="6">
        <f t="shared" si="8"/>
        <v>1.4182774069729414</v>
      </c>
      <c r="J43" s="3">
        <f t="shared" si="3"/>
        <v>4.1299999999999996E-2</v>
      </c>
      <c r="K43" s="3">
        <f t="shared" si="4"/>
        <v>-3.18689277901515</v>
      </c>
    </row>
    <row r="44" spans="1:11" x14ac:dyDescent="0.25">
      <c r="A44" s="3" t="s">
        <v>22</v>
      </c>
      <c r="B44" s="8">
        <f t="shared" si="6"/>
        <v>43</v>
      </c>
      <c r="C44" s="4">
        <v>16.5</v>
      </c>
      <c r="D44" s="5">
        <f t="shared" si="7"/>
        <v>2.8033603809065348</v>
      </c>
      <c r="E44" s="5">
        <v>40.15</v>
      </c>
      <c r="F44" s="3">
        <v>5.23</v>
      </c>
      <c r="G44" s="6">
        <f t="shared" si="8"/>
        <v>1.6544112780768316</v>
      </c>
      <c r="J44" s="3">
        <f t="shared" si="3"/>
        <v>5.2300000000000006E-2</v>
      </c>
      <c r="K44" s="3">
        <f t="shared" si="4"/>
        <v>-2.9507589079112595</v>
      </c>
    </row>
    <row r="45" spans="1:11" x14ac:dyDescent="0.25">
      <c r="A45" s="3" t="s">
        <v>22</v>
      </c>
      <c r="B45" s="8">
        <f t="shared" si="6"/>
        <v>44</v>
      </c>
      <c r="C45" s="4">
        <v>14</v>
      </c>
      <c r="D45" s="5">
        <f t="shared" si="7"/>
        <v>2.6390573296152584</v>
      </c>
      <c r="E45" s="5">
        <v>19.809999999999999</v>
      </c>
      <c r="F45" s="3">
        <v>2.09</v>
      </c>
      <c r="G45" s="6">
        <f t="shared" si="8"/>
        <v>0.73716406597671957</v>
      </c>
      <c r="J45" s="3">
        <f t="shared" si="3"/>
        <v>2.0899999999999998E-2</v>
      </c>
      <c r="K45" s="3">
        <f t="shared" si="4"/>
        <v>-3.8680061200113718</v>
      </c>
    </row>
    <row r="46" spans="1:11" x14ac:dyDescent="0.25">
      <c r="A46" s="3" t="s">
        <v>22</v>
      </c>
      <c r="B46" s="8">
        <f t="shared" si="6"/>
        <v>45</v>
      </c>
      <c r="C46" s="4">
        <v>15</v>
      </c>
      <c r="D46" s="5">
        <f t="shared" si="7"/>
        <v>2.7080502011022101</v>
      </c>
      <c r="E46" s="5">
        <v>32.15</v>
      </c>
      <c r="F46" s="3">
        <v>3.08</v>
      </c>
      <c r="G46" s="6">
        <f t="shared" si="8"/>
        <v>1.1249295969854831</v>
      </c>
      <c r="J46" s="3">
        <f t="shared" si="3"/>
        <v>3.0800000000000001E-2</v>
      </c>
      <c r="K46" s="3">
        <f t="shared" si="4"/>
        <v>-3.4802405890026082</v>
      </c>
    </row>
    <row r="47" spans="1:11" x14ac:dyDescent="0.25">
      <c r="A47" s="3" t="s">
        <v>22</v>
      </c>
      <c r="B47" s="8">
        <f t="shared" si="6"/>
        <v>46</v>
      </c>
      <c r="C47" s="4">
        <v>11</v>
      </c>
      <c r="D47" s="5">
        <f t="shared" si="7"/>
        <v>2.3978952727983707</v>
      </c>
      <c r="E47" s="5">
        <v>10.029999999999999</v>
      </c>
      <c r="F47" s="3">
        <v>0.8</v>
      </c>
      <c r="G47" s="6">
        <f t="shared" si="8"/>
        <v>-0.22314355131420971</v>
      </c>
      <c r="J47" s="3">
        <f t="shared" si="3"/>
        <v>8.0000000000000002E-3</v>
      </c>
      <c r="K47" s="3">
        <f t="shared" si="4"/>
        <v>-4.8283137373023015</v>
      </c>
    </row>
    <row r="48" spans="1:11" x14ac:dyDescent="0.25">
      <c r="A48" s="3" t="s">
        <v>22</v>
      </c>
      <c r="B48" s="8">
        <f t="shared" si="6"/>
        <v>47</v>
      </c>
      <c r="C48" s="4">
        <v>14</v>
      </c>
      <c r="D48" s="5">
        <f t="shared" si="7"/>
        <v>2.6390573296152584</v>
      </c>
      <c r="E48" s="5">
        <v>15.76</v>
      </c>
      <c r="F48" s="3">
        <v>1.1000000000000001</v>
      </c>
      <c r="G48" s="6">
        <f t="shared" si="8"/>
        <v>9.5310179804324935E-2</v>
      </c>
      <c r="J48" s="3">
        <f t="shared" si="3"/>
        <v>1.1000000000000001E-2</v>
      </c>
      <c r="K48" s="3">
        <f t="shared" si="4"/>
        <v>-4.5098600061837661</v>
      </c>
    </row>
    <row r="49" spans="1:11" x14ac:dyDescent="0.25">
      <c r="A49" s="3" t="s">
        <v>22</v>
      </c>
      <c r="B49" s="8">
        <f t="shared" si="6"/>
        <v>48</v>
      </c>
      <c r="C49" s="4">
        <v>12</v>
      </c>
      <c r="D49" s="5">
        <f t="shared" si="7"/>
        <v>2.4849066497880004</v>
      </c>
      <c r="E49" s="5">
        <v>20.88</v>
      </c>
      <c r="F49" s="3">
        <v>2.52</v>
      </c>
      <c r="G49" s="6">
        <f t="shared" si="8"/>
        <v>0.9242589015233319</v>
      </c>
      <c r="J49" s="3">
        <f t="shared" si="3"/>
        <v>2.52E-2</v>
      </c>
      <c r="K49" s="3">
        <f t="shared" si="4"/>
        <v>-3.6809112844647593</v>
      </c>
    </row>
    <row r="50" spans="1:11" x14ac:dyDescent="0.25">
      <c r="A50" s="3" t="s">
        <v>22</v>
      </c>
      <c r="B50" s="8">
        <f t="shared" si="6"/>
        <v>49</v>
      </c>
      <c r="C50" s="4">
        <v>18</v>
      </c>
      <c r="D50" s="5">
        <f t="shared" si="7"/>
        <v>2.8903717578961645</v>
      </c>
      <c r="E50" s="5">
        <v>49.99</v>
      </c>
      <c r="F50" s="3">
        <v>5.59</v>
      </c>
      <c r="G50" s="6">
        <f t="shared" si="8"/>
        <v>1.7209792871670078</v>
      </c>
      <c r="J50" s="3">
        <f t="shared" si="3"/>
        <v>5.5899999999999998E-2</v>
      </c>
      <c r="K50" s="3">
        <f t="shared" si="4"/>
        <v>-2.8841908988210836</v>
      </c>
    </row>
    <row r="51" spans="1:11" x14ac:dyDescent="0.25">
      <c r="A51" s="3" t="s">
        <v>22</v>
      </c>
      <c r="B51" s="8">
        <f t="shared" si="6"/>
        <v>50</v>
      </c>
      <c r="C51" s="4">
        <v>10</v>
      </c>
      <c r="D51" s="5">
        <f t="shared" si="7"/>
        <v>2.3025850929940459</v>
      </c>
      <c r="E51" s="5">
        <v>8.77</v>
      </c>
      <c r="F51" s="3">
        <v>1.1399999999999999</v>
      </c>
      <c r="G51" s="6">
        <f t="shared" si="8"/>
        <v>0.131028262406404</v>
      </c>
      <c r="J51" s="3">
        <f t="shared" si="3"/>
        <v>1.1399999999999999E-2</v>
      </c>
      <c r="K51" s="3">
        <f t="shared" si="4"/>
        <v>-4.4741419235816871</v>
      </c>
    </row>
    <row r="52" spans="1:11" x14ac:dyDescent="0.25">
      <c r="A52" s="3" t="s">
        <v>22</v>
      </c>
      <c r="B52" s="8">
        <f t="shared" si="6"/>
        <v>51</v>
      </c>
      <c r="C52" s="4">
        <v>10</v>
      </c>
      <c r="D52" s="5">
        <f t="shared" si="7"/>
        <v>2.3025850929940459</v>
      </c>
      <c r="E52" s="5">
        <v>7.45</v>
      </c>
      <c r="F52" s="3">
        <v>0.36</v>
      </c>
      <c r="G52" s="6">
        <f t="shared" si="8"/>
        <v>-1.0216512475319814</v>
      </c>
      <c r="J52" s="3">
        <f t="shared" si="3"/>
        <v>3.5999999999999999E-3</v>
      </c>
      <c r="K52" s="3">
        <f t="shared" si="4"/>
        <v>-5.6268214335200728</v>
      </c>
    </row>
    <row r="53" spans="1:11" x14ac:dyDescent="0.25">
      <c r="A53" s="3" t="s">
        <v>22</v>
      </c>
      <c r="B53" s="8">
        <f t="shared" si="6"/>
        <v>52</v>
      </c>
      <c r="C53" s="4">
        <v>12</v>
      </c>
      <c r="D53" s="5">
        <f t="shared" si="7"/>
        <v>2.4849066497880004</v>
      </c>
      <c r="E53" s="5">
        <v>14.56</v>
      </c>
      <c r="F53" s="3">
        <v>1.22</v>
      </c>
      <c r="G53" s="6">
        <f t="shared" si="8"/>
        <v>0.19885085874516517</v>
      </c>
      <c r="J53" s="3">
        <f t="shared" si="3"/>
        <v>1.2199999999999999E-2</v>
      </c>
      <c r="K53" s="3">
        <f t="shared" si="4"/>
        <v>-4.406319327242926</v>
      </c>
    </row>
    <row r="54" spans="1:11" x14ac:dyDescent="0.25">
      <c r="A54" s="3" t="s">
        <v>22</v>
      </c>
      <c r="B54" s="8">
        <f t="shared" si="6"/>
        <v>53</v>
      </c>
      <c r="C54" s="4">
        <v>16</v>
      </c>
      <c r="D54" s="5">
        <f t="shared" si="7"/>
        <v>2.7725887222397811</v>
      </c>
      <c r="E54" s="5">
        <v>33.630000000000003</v>
      </c>
      <c r="F54" s="3">
        <v>2.41</v>
      </c>
      <c r="G54" s="6">
        <f t="shared" si="8"/>
        <v>0.87962674750256364</v>
      </c>
      <c r="J54" s="3">
        <f t="shared" si="3"/>
        <v>2.41E-2</v>
      </c>
      <c r="K54" s="3">
        <f t="shared" si="4"/>
        <v>-3.7255434384855279</v>
      </c>
    </row>
    <row r="55" spans="1:11" x14ac:dyDescent="0.25">
      <c r="A55" s="3" t="s">
        <v>22</v>
      </c>
      <c r="B55" s="8">
        <f t="shared" si="6"/>
        <v>54</v>
      </c>
      <c r="C55" s="4">
        <v>11.5</v>
      </c>
      <c r="D55" s="5">
        <f t="shared" si="7"/>
        <v>2.4423470353692043</v>
      </c>
      <c r="E55" s="5">
        <v>20.62</v>
      </c>
      <c r="F55" s="3">
        <v>1.42</v>
      </c>
      <c r="G55" s="6">
        <f t="shared" si="8"/>
        <v>0.35065687161316933</v>
      </c>
      <c r="J55" s="3">
        <f t="shared" si="3"/>
        <v>1.4199999999999999E-2</v>
      </c>
      <c r="K55" s="3">
        <f t="shared" si="4"/>
        <v>-4.2545133143749219</v>
      </c>
    </row>
    <row r="56" spans="1:11" x14ac:dyDescent="0.25">
      <c r="A56" s="3" t="s">
        <v>21</v>
      </c>
      <c r="B56" s="8">
        <v>1</v>
      </c>
      <c r="C56" s="4">
        <v>4.8</v>
      </c>
      <c r="D56" s="5">
        <f t="shared" si="7"/>
        <v>1.5686159179138452</v>
      </c>
      <c r="E56" s="5">
        <v>1.3</v>
      </c>
      <c r="F56" s="3">
        <v>0.69</v>
      </c>
      <c r="G56" s="5">
        <f t="shared" ref="G56:G66" si="9">LN(F56)</f>
        <v>-0.37106368139083207</v>
      </c>
      <c r="J56" s="3">
        <f t="shared" si="3"/>
        <v>6.8999999999999999E-3</v>
      </c>
      <c r="K56" s="3">
        <f t="shared" si="4"/>
        <v>-4.976233867378923</v>
      </c>
    </row>
    <row r="57" spans="1:11" x14ac:dyDescent="0.25">
      <c r="A57" s="3" t="s">
        <v>21</v>
      </c>
      <c r="B57" s="8">
        <f t="shared" ref="B57:B66" si="10">1+B56</f>
        <v>2</v>
      </c>
      <c r="C57" s="4">
        <v>5.3</v>
      </c>
      <c r="D57" s="5">
        <f t="shared" si="7"/>
        <v>1.6677068205580761</v>
      </c>
      <c r="E57" s="5">
        <v>3.3</v>
      </c>
      <c r="F57" s="3">
        <v>0.83</v>
      </c>
      <c r="G57" s="5">
        <f t="shared" si="9"/>
        <v>-0.18632957819149348</v>
      </c>
      <c r="J57" s="3">
        <f t="shared" si="3"/>
        <v>8.3000000000000001E-3</v>
      </c>
      <c r="K57" s="3">
        <f t="shared" si="4"/>
        <v>-4.7914997641795845</v>
      </c>
    </row>
    <row r="58" spans="1:11" x14ac:dyDescent="0.25">
      <c r="A58" s="3" t="s">
        <v>21</v>
      </c>
      <c r="B58" s="8">
        <f t="shared" si="10"/>
        <v>3</v>
      </c>
      <c r="C58" s="4">
        <v>5.2</v>
      </c>
      <c r="D58" s="5">
        <f t="shared" si="7"/>
        <v>1.6486586255873816</v>
      </c>
      <c r="E58" s="5">
        <v>2</v>
      </c>
      <c r="F58" s="3">
        <v>0.82</v>
      </c>
      <c r="G58" s="5">
        <f t="shared" si="9"/>
        <v>-0.19845093872383832</v>
      </c>
      <c r="J58" s="3">
        <f t="shared" si="3"/>
        <v>8.199999999999999E-3</v>
      </c>
      <c r="K58" s="3">
        <f t="shared" si="4"/>
        <v>-4.8036211247119294</v>
      </c>
    </row>
    <row r="59" spans="1:11" x14ac:dyDescent="0.25">
      <c r="A59" s="3" t="s">
        <v>21</v>
      </c>
      <c r="B59" s="8">
        <f t="shared" si="10"/>
        <v>4</v>
      </c>
      <c r="C59" s="4">
        <v>5</v>
      </c>
      <c r="D59" s="5">
        <f t="shared" si="7"/>
        <v>1.6094379124341003</v>
      </c>
      <c r="E59" s="5">
        <v>1.2</v>
      </c>
      <c r="F59" s="3">
        <v>0.9</v>
      </c>
      <c r="G59" s="5">
        <f t="shared" si="9"/>
        <v>-0.10536051565782628</v>
      </c>
      <c r="J59" s="3">
        <f t="shared" si="3"/>
        <v>9.0000000000000011E-3</v>
      </c>
      <c r="K59" s="3">
        <f t="shared" si="4"/>
        <v>-4.7105307016459177</v>
      </c>
    </row>
    <row r="60" spans="1:11" x14ac:dyDescent="0.25">
      <c r="A60" s="3" t="s">
        <v>21</v>
      </c>
      <c r="B60" s="8">
        <f t="shared" si="10"/>
        <v>5</v>
      </c>
      <c r="C60" s="4">
        <v>5.5</v>
      </c>
      <c r="D60" s="5">
        <f t="shared" si="7"/>
        <v>1.7047480922384253</v>
      </c>
      <c r="E60" s="5">
        <v>3.5</v>
      </c>
      <c r="F60" s="3">
        <v>0.95</v>
      </c>
      <c r="G60" s="5">
        <f t="shared" si="9"/>
        <v>-5.1293294387550578E-2</v>
      </c>
      <c r="J60" s="3">
        <f t="shared" si="3"/>
        <v>9.4999999999999998E-3</v>
      </c>
      <c r="K60" s="3">
        <f t="shared" si="4"/>
        <v>-4.656463480375642</v>
      </c>
    </row>
    <row r="61" spans="1:11" x14ac:dyDescent="0.25">
      <c r="A61" s="3" t="s">
        <v>21</v>
      </c>
      <c r="B61" s="8">
        <f t="shared" si="10"/>
        <v>6</v>
      </c>
      <c r="C61" s="4">
        <v>5</v>
      </c>
      <c r="D61" s="5">
        <f t="shared" si="7"/>
        <v>1.6094379124341003</v>
      </c>
      <c r="E61" s="5">
        <v>2.2999999999999998</v>
      </c>
      <c r="F61" s="3">
        <v>0.79</v>
      </c>
      <c r="G61" s="5">
        <f t="shared" si="9"/>
        <v>-0.23572233352106983</v>
      </c>
      <c r="J61" s="3">
        <f t="shared" si="3"/>
        <v>7.9000000000000008E-3</v>
      </c>
      <c r="K61" s="3">
        <f t="shared" si="4"/>
        <v>-4.8408925195091612</v>
      </c>
    </row>
    <row r="62" spans="1:11" x14ac:dyDescent="0.25">
      <c r="A62" s="3" t="s">
        <v>21</v>
      </c>
      <c r="B62" s="8">
        <f t="shared" si="10"/>
        <v>7</v>
      </c>
      <c r="C62" s="4">
        <v>5.5</v>
      </c>
      <c r="D62" s="5">
        <f t="shared" si="7"/>
        <v>1.7047480922384253</v>
      </c>
      <c r="E62" s="5">
        <v>2.9</v>
      </c>
      <c r="F62" s="3">
        <v>0.95</v>
      </c>
      <c r="G62" s="5">
        <f t="shared" si="9"/>
        <v>-5.1293294387550578E-2</v>
      </c>
      <c r="J62" s="3">
        <f t="shared" si="3"/>
        <v>9.4999999999999998E-3</v>
      </c>
      <c r="K62" s="3">
        <f t="shared" si="4"/>
        <v>-4.656463480375642</v>
      </c>
    </row>
    <row r="63" spans="1:11" x14ac:dyDescent="0.25">
      <c r="A63" s="3" t="s">
        <v>21</v>
      </c>
      <c r="B63" s="8">
        <f t="shared" si="10"/>
        <v>8</v>
      </c>
      <c r="C63" s="4">
        <v>4.5999999999999996</v>
      </c>
      <c r="D63" s="5">
        <f t="shared" si="7"/>
        <v>1.5260563034950492</v>
      </c>
      <c r="E63" s="5">
        <v>2.1</v>
      </c>
      <c r="F63" s="3">
        <v>0.59</v>
      </c>
      <c r="G63" s="5">
        <f t="shared" si="9"/>
        <v>-0.52763274208237199</v>
      </c>
      <c r="J63" s="3">
        <f t="shared" si="3"/>
        <v>5.8999999999999999E-3</v>
      </c>
      <c r="K63" s="3">
        <f t="shared" si="4"/>
        <v>-5.132802928070463</v>
      </c>
    </row>
    <row r="64" spans="1:11" x14ac:dyDescent="0.25">
      <c r="A64" s="3" t="s">
        <v>21</v>
      </c>
      <c r="B64" s="8">
        <f t="shared" si="10"/>
        <v>9</v>
      </c>
      <c r="C64" s="4">
        <v>5.3</v>
      </c>
      <c r="D64" s="5">
        <f t="shared" si="7"/>
        <v>1.6677068205580761</v>
      </c>
      <c r="E64" s="5">
        <v>2.2000000000000002</v>
      </c>
      <c r="F64" s="3">
        <v>0.73</v>
      </c>
      <c r="G64" s="5">
        <f t="shared" si="9"/>
        <v>-0.31471074483970024</v>
      </c>
      <c r="J64" s="3">
        <f t="shared" si="3"/>
        <v>7.3000000000000001E-3</v>
      </c>
      <c r="K64" s="3">
        <f t="shared" si="4"/>
        <v>-4.9198809308277918</v>
      </c>
    </row>
    <row r="65" spans="1:11" x14ac:dyDescent="0.25">
      <c r="A65" s="3" t="s">
        <v>21</v>
      </c>
      <c r="B65" s="8">
        <f t="shared" si="10"/>
        <v>10</v>
      </c>
      <c r="C65" s="4">
        <v>5.0999999999999996</v>
      </c>
      <c r="D65" s="5">
        <f t="shared" ref="D65:D68" si="11">LN(C65)</f>
        <v>1.62924053973028</v>
      </c>
      <c r="E65" s="5">
        <v>2.1</v>
      </c>
      <c r="F65" s="3">
        <v>0.88</v>
      </c>
      <c r="G65" s="5">
        <f t="shared" si="9"/>
        <v>-0.12783337150988489</v>
      </c>
      <c r="J65" s="3">
        <f t="shared" si="3"/>
        <v>8.8000000000000005E-3</v>
      </c>
      <c r="K65" s="3">
        <f t="shared" si="4"/>
        <v>-4.7330035574979759</v>
      </c>
    </row>
    <row r="66" spans="1:11" x14ac:dyDescent="0.25">
      <c r="A66" s="3" t="s">
        <v>21</v>
      </c>
      <c r="B66" s="8">
        <f t="shared" si="10"/>
        <v>11</v>
      </c>
      <c r="C66" s="4">
        <v>5.5</v>
      </c>
      <c r="D66" s="5">
        <f t="shared" si="11"/>
        <v>1.7047480922384253</v>
      </c>
      <c r="E66" s="5">
        <v>2.2999999999999998</v>
      </c>
      <c r="F66" s="3">
        <v>0.92</v>
      </c>
      <c r="G66" s="5">
        <f t="shared" si="9"/>
        <v>-8.3381608939051013E-2</v>
      </c>
      <c r="J66" s="3">
        <f t="shared" ref="J66:J127" si="12">F66/100</f>
        <v>9.1999999999999998E-3</v>
      </c>
      <c r="K66" s="3">
        <f t="shared" si="4"/>
        <v>-4.6885517949271422</v>
      </c>
    </row>
    <row r="67" spans="1:11" x14ac:dyDescent="0.25">
      <c r="A67" s="3" t="s">
        <v>21</v>
      </c>
      <c r="B67" s="8">
        <v>13</v>
      </c>
      <c r="C67" s="5">
        <v>6</v>
      </c>
      <c r="D67" s="5">
        <f t="shared" si="11"/>
        <v>1.791759469228055</v>
      </c>
      <c r="E67" s="5">
        <v>7.45</v>
      </c>
      <c r="F67" s="5">
        <v>2.16</v>
      </c>
      <c r="G67" s="5">
        <f>LN(F67)</f>
        <v>0.77010822169607374</v>
      </c>
      <c r="J67" s="3">
        <f t="shared" si="12"/>
        <v>2.1600000000000001E-2</v>
      </c>
      <c r="K67" s="3">
        <f t="shared" ref="K67:K130" si="13">LN(J67)</f>
        <v>-3.8350619642920178</v>
      </c>
    </row>
    <row r="68" spans="1:11" x14ac:dyDescent="0.25">
      <c r="A68" s="3" t="s">
        <v>21</v>
      </c>
      <c r="B68" s="8">
        <v>14</v>
      </c>
      <c r="C68" s="5">
        <v>6</v>
      </c>
      <c r="D68" s="5">
        <f t="shared" si="11"/>
        <v>1.791759469228055</v>
      </c>
      <c r="E68" s="5">
        <v>6.75</v>
      </c>
      <c r="F68" s="5">
        <v>1.83</v>
      </c>
      <c r="G68" s="5">
        <f>LN(F68)</f>
        <v>0.60431596685332956</v>
      </c>
      <c r="J68" s="3">
        <f t="shared" si="12"/>
        <v>1.83E-2</v>
      </c>
      <c r="K68" s="3">
        <f t="shared" si="13"/>
        <v>-4.0008542191347614</v>
      </c>
    </row>
    <row r="69" spans="1:11" x14ac:dyDescent="0.25">
      <c r="A69" s="3" t="s">
        <v>35</v>
      </c>
      <c r="B69" s="8">
        <v>1</v>
      </c>
      <c r="C69" s="5">
        <v>8.4</v>
      </c>
      <c r="D69" s="5">
        <f>LN(C69)</f>
        <v>2.1282317058492679</v>
      </c>
      <c r="E69" s="7">
        <v>14.4</v>
      </c>
      <c r="F69" s="5">
        <v>4.95</v>
      </c>
      <c r="G69" s="5">
        <v>1.5993875765805989</v>
      </c>
      <c r="J69" s="3">
        <f t="shared" si="12"/>
        <v>4.9500000000000002E-2</v>
      </c>
      <c r="K69" s="3">
        <f t="shared" si="13"/>
        <v>-3.0057826094074924</v>
      </c>
    </row>
    <row r="70" spans="1:11" x14ac:dyDescent="0.25">
      <c r="A70" s="3" t="s">
        <v>35</v>
      </c>
      <c r="B70" s="8">
        <v>2</v>
      </c>
      <c r="C70" s="5">
        <v>5.6</v>
      </c>
      <c r="D70" s="5">
        <f t="shared" ref="D70:D87" si="14">LN(C70)</f>
        <v>1.7227665977411035</v>
      </c>
      <c r="E70" s="7">
        <v>3.1</v>
      </c>
      <c r="F70" s="5">
        <v>1.55</v>
      </c>
      <c r="G70" s="5">
        <v>0.43825493093115531</v>
      </c>
      <c r="J70" s="3">
        <f t="shared" si="12"/>
        <v>1.55E-2</v>
      </c>
      <c r="K70" s="3">
        <f t="shared" si="13"/>
        <v>-4.1669152550569359</v>
      </c>
    </row>
    <row r="71" spans="1:11" x14ac:dyDescent="0.25">
      <c r="A71" s="3" t="s">
        <v>35</v>
      </c>
      <c r="B71" s="8">
        <v>3</v>
      </c>
      <c r="C71" s="5">
        <v>4.5</v>
      </c>
      <c r="D71" s="5">
        <f t="shared" si="14"/>
        <v>1.5040773967762742</v>
      </c>
      <c r="E71" s="7">
        <v>6.8999999999999995</v>
      </c>
      <c r="F71" s="5">
        <v>1.97</v>
      </c>
      <c r="G71" s="5">
        <v>0.67803354274989713</v>
      </c>
      <c r="J71" s="3">
        <f t="shared" si="12"/>
        <v>1.9699999999999999E-2</v>
      </c>
      <c r="K71" s="3">
        <f t="shared" si="13"/>
        <v>-3.9271366432381942</v>
      </c>
    </row>
    <row r="72" spans="1:11" x14ac:dyDescent="0.25">
      <c r="A72" s="3" t="s">
        <v>35</v>
      </c>
      <c r="B72" s="8">
        <v>4</v>
      </c>
      <c r="C72" s="5">
        <v>5</v>
      </c>
      <c r="D72" s="5">
        <f t="shared" si="14"/>
        <v>1.6094379124341003</v>
      </c>
      <c r="E72" s="7">
        <v>1.8</v>
      </c>
      <c r="F72" s="5">
        <v>0.7</v>
      </c>
      <c r="G72" s="5">
        <v>-0.35667494393873245</v>
      </c>
      <c r="J72" s="3">
        <f t="shared" si="12"/>
        <v>6.9999999999999993E-3</v>
      </c>
      <c r="K72" s="3">
        <f t="shared" si="13"/>
        <v>-4.9618451299268242</v>
      </c>
    </row>
    <row r="73" spans="1:11" x14ac:dyDescent="0.25">
      <c r="A73" s="3" t="s">
        <v>35</v>
      </c>
      <c r="B73" s="8">
        <v>5</v>
      </c>
      <c r="C73" s="5">
        <v>12.5</v>
      </c>
      <c r="D73" s="5">
        <f t="shared" si="14"/>
        <v>2.5257286443082556</v>
      </c>
      <c r="E73" s="7">
        <v>65.63</v>
      </c>
      <c r="F73" s="5">
        <v>17.97</v>
      </c>
      <c r="G73" s="5">
        <v>2.8887037007954675</v>
      </c>
      <c r="J73" s="3">
        <f t="shared" si="12"/>
        <v>0.1797</v>
      </c>
      <c r="K73" s="3">
        <f t="shared" si="13"/>
        <v>-1.7164664851926237</v>
      </c>
    </row>
    <row r="74" spans="1:11" x14ac:dyDescent="0.25">
      <c r="A74" s="3" t="s">
        <v>35</v>
      </c>
      <c r="B74" s="8">
        <v>6</v>
      </c>
      <c r="C74" s="5">
        <v>6.1</v>
      </c>
      <c r="D74" s="5">
        <f t="shared" si="14"/>
        <v>1.8082887711792655</v>
      </c>
      <c r="E74" s="7">
        <v>5.68</v>
      </c>
      <c r="F74" s="5">
        <v>1.56</v>
      </c>
      <c r="G74" s="5">
        <v>0.44468582126144574</v>
      </c>
      <c r="J74" s="3">
        <f t="shared" si="12"/>
        <v>1.5600000000000001E-2</v>
      </c>
      <c r="K74" s="3">
        <f t="shared" si="13"/>
        <v>-4.1604843647266456</v>
      </c>
    </row>
    <row r="75" spans="1:11" x14ac:dyDescent="0.25">
      <c r="A75" s="3" t="s">
        <v>35</v>
      </c>
      <c r="B75" s="8">
        <v>7</v>
      </c>
      <c r="C75" s="5">
        <v>4.5</v>
      </c>
      <c r="D75" s="5">
        <f t="shared" si="14"/>
        <v>1.5040773967762742</v>
      </c>
      <c r="E75" s="7">
        <v>1.5299999999999998</v>
      </c>
      <c r="F75" s="5">
        <v>0.71</v>
      </c>
      <c r="G75" s="5">
        <v>-0.34249030894677601</v>
      </c>
      <c r="J75" s="3">
        <f t="shared" si="12"/>
        <v>7.0999999999999995E-3</v>
      </c>
      <c r="K75" s="3">
        <f t="shared" si="13"/>
        <v>-4.9476604949348673</v>
      </c>
    </row>
    <row r="76" spans="1:11" x14ac:dyDescent="0.25">
      <c r="A76" s="3" t="s">
        <v>35</v>
      </c>
      <c r="B76" s="8">
        <v>8</v>
      </c>
      <c r="C76" s="5">
        <v>3.4</v>
      </c>
      <c r="D76" s="5">
        <f t="shared" si="14"/>
        <v>1.2237754316221157</v>
      </c>
      <c r="E76" s="7">
        <v>0.9</v>
      </c>
      <c r="F76" s="5">
        <v>0.42</v>
      </c>
      <c r="G76" s="5">
        <v>-0.86750056770472306</v>
      </c>
      <c r="J76" s="3">
        <f t="shared" si="12"/>
        <v>4.1999999999999997E-3</v>
      </c>
      <c r="K76" s="3">
        <f t="shared" si="13"/>
        <v>-5.4726707536928147</v>
      </c>
    </row>
    <row r="77" spans="1:11" x14ac:dyDescent="0.25">
      <c r="A77" s="3" t="s">
        <v>35</v>
      </c>
      <c r="B77" s="8">
        <v>9</v>
      </c>
      <c r="C77" s="5">
        <f>C64</f>
        <v>5.3</v>
      </c>
      <c r="D77" s="5">
        <f t="shared" si="14"/>
        <v>1.6677068205580761</v>
      </c>
      <c r="E77" s="7">
        <v>4.5384615384615391E-2</v>
      </c>
      <c r="F77" s="5">
        <v>4.230769230769231E-2</v>
      </c>
      <c r="G77" s="5">
        <v>-3.1627863582171569</v>
      </c>
      <c r="J77" s="3">
        <f t="shared" si="12"/>
        <v>4.230769230769231E-4</v>
      </c>
      <c r="K77" s="3">
        <f t="shared" si="13"/>
        <v>-7.7679565442052487</v>
      </c>
    </row>
    <row r="78" spans="1:11" x14ac:dyDescent="0.25">
      <c r="A78" s="3" t="s">
        <v>35</v>
      </c>
      <c r="B78" s="8">
        <v>10</v>
      </c>
      <c r="C78" s="5">
        <f>C65</f>
        <v>5.0999999999999996</v>
      </c>
      <c r="D78" s="5">
        <f t="shared" si="14"/>
        <v>1.62924053973028</v>
      </c>
      <c r="E78" s="7">
        <v>0.89230769230769225</v>
      </c>
      <c r="F78" s="5">
        <v>0.32846153846153847</v>
      </c>
      <c r="G78" s="5">
        <v>-1.1133355302210035</v>
      </c>
      <c r="J78" s="3">
        <f t="shared" si="12"/>
        <v>3.2846153846153845E-3</v>
      </c>
      <c r="K78" s="3">
        <f t="shared" si="13"/>
        <v>-5.7185057162090951</v>
      </c>
    </row>
    <row r="79" spans="1:11" x14ac:dyDescent="0.25">
      <c r="A79" s="3" t="s">
        <v>35</v>
      </c>
      <c r="B79" s="8">
        <v>11</v>
      </c>
      <c r="C79" s="5">
        <f>C66</f>
        <v>5.5</v>
      </c>
      <c r="D79" s="5">
        <f t="shared" si="14"/>
        <v>1.7047480922384253</v>
      </c>
      <c r="E79" s="7">
        <v>0.51</v>
      </c>
      <c r="F79" s="5">
        <v>0.24000000000000002</v>
      </c>
      <c r="G79" s="5">
        <v>-1.4271163556401456</v>
      </c>
      <c r="J79" s="3">
        <f t="shared" si="12"/>
        <v>2.4000000000000002E-3</v>
      </c>
      <c r="K79" s="3">
        <f t="shared" si="13"/>
        <v>-6.0322865416282374</v>
      </c>
    </row>
    <row r="80" spans="1:11" x14ac:dyDescent="0.25">
      <c r="A80" s="3" t="s">
        <v>35</v>
      </c>
      <c r="B80" s="8">
        <v>12</v>
      </c>
      <c r="C80" s="5">
        <v>7</v>
      </c>
      <c r="D80" s="5">
        <f t="shared" si="14"/>
        <v>1.9459101490553132</v>
      </c>
      <c r="E80" s="5">
        <v>8.35</v>
      </c>
      <c r="F80" s="5">
        <v>2.37</v>
      </c>
      <c r="G80" s="5">
        <v>0.86288995514703981</v>
      </c>
      <c r="J80" s="3">
        <f t="shared" si="12"/>
        <v>2.3700000000000002E-2</v>
      </c>
      <c r="K80" s="3">
        <f t="shared" si="13"/>
        <v>-3.7422802308410517</v>
      </c>
    </row>
    <row r="81" spans="1:11" x14ac:dyDescent="0.25">
      <c r="A81" s="3" t="s">
        <v>35</v>
      </c>
      <c r="B81" s="8">
        <v>13</v>
      </c>
      <c r="C81" s="5">
        <v>7</v>
      </c>
      <c r="D81" s="5">
        <f t="shared" si="14"/>
        <v>1.9459101490553132</v>
      </c>
      <c r="E81" s="5">
        <v>7.24</v>
      </c>
      <c r="F81" s="5">
        <v>2.54</v>
      </c>
      <c r="G81" s="5">
        <v>0.93216408103044524</v>
      </c>
      <c r="J81" s="3">
        <f t="shared" si="12"/>
        <v>2.5399999999999999E-2</v>
      </c>
      <c r="K81" s="3">
        <f t="shared" si="13"/>
        <v>-3.6730061049576461</v>
      </c>
    </row>
    <row r="82" spans="1:11" x14ac:dyDescent="0.25">
      <c r="A82" s="3" t="s">
        <v>35</v>
      </c>
      <c r="B82" s="8">
        <v>14</v>
      </c>
      <c r="C82" s="5">
        <v>6</v>
      </c>
      <c r="D82" s="5">
        <f t="shared" si="14"/>
        <v>1.791759469228055</v>
      </c>
      <c r="E82" s="5">
        <v>6.3</v>
      </c>
      <c r="F82" s="5">
        <v>2.1</v>
      </c>
      <c r="G82" s="5">
        <v>0.74193734472937733</v>
      </c>
      <c r="J82" s="3">
        <f t="shared" si="12"/>
        <v>2.1000000000000001E-2</v>
      </c>
      <c r="K82" s="3">
        <f t="shared" si="13"/>
        <v>-3.8632328412587138</v>
      </c>
    </row>
    <row r="83" spans="1:11" x14ac:dyDescent="0.25">
      <c r="A83" s="3" t="s">
        <v>35</v>
      </c>
      <c r="B83" s="8">
        <v>15</v>
      </c>
      <c r="C83" s="5">
        <v>5</v>
      </c>
      <c r="D83" s="5">
        <f t="shared" si="14"/>
        <v>1.6094379124341003</v>
      </c>
      <c r="E83" s="5">
        <v>11.68</v>
      </c>
      <c r="F83" s="5">
        <v>2.77</v>
      </c>
      <c r="G83" s="5">
        <v>1.0188473201992472</v>
      </c>
      <c r="J83" s="3">
        <f t="shared" si="12"/>
        <v>2.7699999999999999E-2</v>
      </c>
      <c r="K83" s="3">
        <f t="shared" si="13"/>
        <v>-3.5863228657888442</v>
      </c>
    </row>
    <row r="84" spans="1:11" x14ac:dyDescent="0.25">
      <c r="A84" s="3" t="s">
        <v>35</v>
      </c>
      <c r="B84" s="8">
        <v>16</v>
      </c>
      <c r="C84" s="5">
        <v>6</v>
      </c>
      <c r="D84" s="5">
        <f t="shared" si="14"/>
        <v>1.791759469228055</v>
      </c>
      <c r="E84" s="5">
        <v>6.7</v>
      </c>
      <c r="F84" s="5">
        <v>2.08</v>
      </c>
      <c r="G84" s="5">
        <v>0.73236789371322664</v>
      </c>
      <c r="J84" s="3">
        <f t="shared" si="12"/>
        <v>2.0799999999999999E-2</v>
      </c>
      <c r="K84" s="3">
        <f t="shared" si="13"/>
        <v>-3.8728022922748648</v>
      </c>
    </row>
    <row r="85" spans="1:11" x14ac:dyDescent="0.25">
      <c r="A85" s="3" t="s">
        <v>35</v>
      </c>
      <c r="B85" s="8">
        <v>17</v>
      </c>
      <c r="C85" s="5">
        <v>13</v>
      </c>
      <c r="D85" s="5">
        <f t="shared" si="14"/>
        <v>2.5649493574615367</v>
      </c>
      <c r="E85" s="5">
        <v>66.7</v>
      </c>
      <c r="F85" s="5">
        <v>15.07</v>
      </c>
      <c r="G85" s="5">
        <v>2.7127060126384039</v>
      </c>
      <c r="J85" s="3">
        <f t="shared" si="12"/>
        <v>0.1507</v>
      </c>
      <c r="K85" s="3">
        <f t="shared" si="13"/>
        <v>-1.8924641733496872</v>
      </c>
    </row>
    <row r="86" spans="1:11" x14ac:dyDescent="0.25">
      <c r="A86" s="3" t="s">
        <v>35</v>
      </c>
      <c r="B86" s="8">
        <v>18</v>
      </c>
      <c r="C86" s="5">
        <v>12</v>
      </c>
      <c r="D86" s="5">
        <f t="shared" si="14"/>
        <v>2.4849066497880004</v>
      </c>
      <c r="E86" s="5">
        <v>45.33</v>
      </c>
      <c r="F86" s="5">
        <v>14.02</v>
      </c>
      <c r="G86" s="5">
        <v>2.6404848816064441</v>
      </c>
      <c r="J86" s="3">
        <f t="shared" si="12"/>
        <v>0.14019999999999999</v>
      </c>
      <c r="K86" s="3">
        <f t="shared" si="13"/>
        <v>-1.9646853043816475</v>
      </c>
    </row>
    <row r="87" spans="1:11" x14ac:dyDescent="0.25">
      <c r="A87" s="3" t="s">
        <v>35</v>
      </c>
      <c r="B87" s="8">
        <v>19</v>
      </c>
      <c r="C87" s="5">
        <v>10</v>
      </c>
      <c r="D87" s="5">
        <f t="shared" si="14"/>
        <v>2.3025850929940459</v>
      </c>
      <c r="E87" s="5">
        <v>21.37</v>
      </c>
      <c r="F87" s="5">
        <v>6.56</v>
      </c>
      <c r="G87" s="5">
        <v>1.8809906029559975</v>
      </c>
      <c r="J87" s="3">
        <f t="shared" si="12"/>
        <v>6.5599999999999992E-2</v>
      </c>
      <c r="K87" s="3">
        <f t="shared" si="13"/>
        <v>-2.7241795830320936</v>
      </c>
    </row>
    <row r="88" spans="1:11" x14ac:dyDescent="0.25">
      <c r="A88" s="3" t="s">
        <v>36</v>
      </c>
      <c r="B88" s="8">
        <v>1</v>
      </c>
      <c r="C88" s="5">
        <v>48</v>
      </c>
      <c r="D88" s="5">
        <f>LN(C88)</f>
        <v>3.8712010109078911</v>
      </c>
      <c r="E88" s="5">
        <v>83.6</v>
      </c>
      <c r="F88" s="5">
        <v>14.02</v>
      </c>
      <c r="G88" s="5">
        <f>LN(F88)</f>
        <v>2.6404848816064441</v>
      </c>
      <c r="J88" s="3">
        <f t="shared" si="12"/>
        <v>0.14019999999999999</v>
      </c>
      <c r="K88" s="3">
        <f t="shared" si="13"/>
        <v>-1.9646853043816475</v>
      </c>
    </row>
    <row r="89" spans="1:11" x14ac:dyDescent="0.25">
      <c r="A89" s="3" t="s">
        <v>36</v>
      </c>
      <c r="B89" s="8">
        <v>2</v>
      </c>
      <c r="C89" s="5">
        <v>37</v>
      </c>
      <c r="D89" s="5">
        <f t="shared" ref="D89:D107" si="15">LN(C89)</f>
        <v>3.6109179126442243</v>
      </c>
      <c r="E89" s="5">
        <v>43.7</v>
      </c>
      <c r="F89" s="5">
        <v>8.75</v>
      </c>
      <c r="G89" s="5">
        <f t="shared" ref="G89:G107" si="16">LN(F89)</f>
        <v>2.1690537003695232</v>
      </c>
      <c r="J89" s="3">
        <f t="shared" si="12"/>
        <v>8.7499999999999994E-2</v>
      </c>
      <c r="K89" s="3">
        <f t="shared" si="13"/>
        <v>-2.4361164856185682</v>
      </c>
    </row>
    <row r="90" spans="1:11" x14ac:dyDescent="0.25">
      <c r="A90" s="3" t="s">
        <v>36</v>
      </c>
      <c r="B90" s="8">
        <v>3</v>
      </c>
      <c r="C90" s="5">
        <v>22</v>
      </c>
      <c r="D90" s="5">
        <f t="shared" si="15"/>
        <v>3.0910424533583161</v>
      </c>
      <c r="E90" s="5">
        <v>34.4</v>
      </c>
      <c r="F90" s="5">
        <v>7.8</v>
      </c>
      <c r="G90" s="5">
        <f t="shared" si="16"/>
        <v>2.0541237336955462</v>
      </c>
      <c r="J90" s="3">
        <f t="shared" si="12"/>
        <v>7.8E-2</v>
      </c>
      <c r="K90" s="3">
        <f t="shared" si="13"/>
        <v>-2.5510464522925451</v>
      </c>
    </row>
    <row r="91" spans="1:11" x14ac:dyDescent="0.25">
      <c r="A91" s="3" t="s">
        <v>36</v>
      </c>
      <c r="B91" s="8">
        <v>4</v>
      </c>
      <c r="C91" s="5">
        <v>7.6</v>
      </c>
      <c r="D91" s="5">
        <f t="shared" si="15"/>
        <v>2.0281482472922852</v>
      </c>
      <c r="E91" s="5">
        <v>2.4</v>
      </c>
      <c r="F91" s="5">
        <v>0.62</v>
      </c>
      <c r="G91" s="5">
        <f t="shared" si="16"/>
        <v>-0.4780358009429998</v>
      </c>
      <c r="J91" s="3">
        <f t="shared" si="12"/>
        <v>6.1999999999999998E-3</v>
      </c>
      <c r="K91" s="3">
        <f t="shared" si="13"/>
        <v>-5.083205986931091</v>
      </c>
    </row>
    <row r="92" spans="1:11" x14ac:dyDescent="0.25">
      <c r="A92" s="3" t="s">
        <v>36</v>
      </c>
      <c r="B92" s="8">
        <v>5</v>
      </c>
      <c r="C92" s="5">
        <v>6.2</v>
      </c>
      <c r="D92" s="5">
        <f t="shared" si="15"/>
        <v>1.824549292051046</v>
      </c>
      <c r="E92" s="5">
        <v>0.8</v>
      </c>
      <c r="F92" s="5">
        <v>0.13</v>
      </c>
      <c r="G92" s="5">
        <f t="shared" si="16"/>
        <v>-2.0402208285265546</v>
      </c>
      <c r="J92" s="3">
        <f t="shared" si="12"/>
        <v>1.2999999999999999E-3</v>
      </c>
      <c r="K92" s="3">
        <f t="shared" si="13"/>
        <v>-6.6453910145146464</v>
      </c>
    </row>
    <row r="93" spans="1:11" x14ac:dyDescent="0.25">
      <c r="A93" s="3" t="s">
        <v>36</v>
      </c>
      <c r="B93" s="8">
        <v>6</v>
      </c>
      <c r="C93" s="5">
        <v>3.8666666666666658</v>
      </c>
      <c r="D93" s="5">
        <f t="shared" si="15"/>
        <v>1.352392809444209</v>
      </c>
      <c r="E93" s="5">
        <v>0.70000000000000007</v>
      </c>
      <c r="F93" s="5">
        <v>0.17916666666666667</v>
      </c>
      <c r="G93" s="5">
        <f t="shared" si="16"/>
        <v>-1.7194388076484288</v>
      </c>
      <c r="J93" s="3">
        <f t="shared" si="12"/>
        <v>1.7916666666666667E-3</v>
      </c>
      <c r="K93" s="3">
        <f t="shared" si="13"/>
        <v>-6.3246089936365202</v>
      </c>
    </row>
    <row r="94" spans="1:11" x14ac:dyDescent="0.25">
      <c r="A94" s="3" t="s">
        <v>36</v>
      </c>
      <c r="B94" s="8">
        <v>7</v>
      </c>
      <c r="C94" s="5">
        <v>3.1399999999999997</v>
      </c>
      <c r="D94" s="5">
        <f t="shared" si="15"/>
        <v>1.144222799920162</v>
      </c>
      <c r="E94" s="5">
        <v>0.84800000000000009</v>
      </c>
      <c r="F94" s="5">
        <v>0.11000000000000001</v>
      </c>
      <c r="G94" s="5">
        <f t="shared" si="16"/>
        <v>-2.2072749131897207</v>
      </c>
      <c r="J94" s="3">
        <f t="shared" si="12"/>
        <v>1.1000000000000001E-3</v>
      </c>
      <c r="K94" s="3">
        <f t="shared" si="13"/>
        <v>-6.812445099177812</v>
      </c>
    </row>
    <row r="95" spans="1:11" x14ac:dyDescent="0.25">
      <c r="A95" s="3" t="s">
        <v>36</v>
      </c>
      <c r="B95" s="8">
        <v>8</v>
      </c>
      <c r="C95" s="5">
        <v>8.3500000000000014</v>
      </c>
      <c r="D95" s="5">
        <f t="shared" si="15"/>
        <v>2.1222615388627641</v>
      </c>
      <c r="E95" s="5">
        <v>4.6150000000000002</v>
      </c>
      <c r="F95" s="5">
        <v>0.32</v>
      </c>
      <c r="G95" s="5">
        <f t="shared" si="16"/>
        <v>-1.1394342831883648</v>
      </c>
      <c r="J95" s="3">
        <f t="shared" si="12"/>
        <v>3.2000000000000002E-3</v>
      </c>
      <c r="K95" s="3">
        <f t="shared" si="13"/>
        <v>-5.7446044691764557</v>
      </c>
    </row>
    <row r="96" spans="1:11" x14ac:dyDescent="0.25">
      <c r="A96" s="3" t="s">
        <v>36</v>
      </c>
      <c r="B96" s="8">
        <v>9</v>
      </c>
      <c r="C96" s="5">
        <v>6.25</v>
      </c>
      <c r="D96" s="5">
        <f t="shared" si="15"/>
        <v>1.8325814637483102</v>
      </c>
      <c r="E96" s="5">
        <v>2.1349999999999998</v>
      </c>
      <c r="F96" s="5">
        <v>0.39500000000000002</v>
      </c>
      <c r="G96" s="5">
        <f t="shared" si="16"/>
        <v>-0.92886951408101515</v>
      </c>
      <c r="J96" s="3">
        <f t="shared" si="12"/>
        <v>3.9500000000000004E-3</v>
      </c>
      <c r="K96" s="3">
        <f t="shared" si="13"/>
        <v>-5.5340397000691066</v>
      </c>
    </row>
    <row r="97" spans="1:11" x14ac:dyDescent="0.25">
      <c r="A97" s="3" t="s">
        <v>36</v>
      </c>
      <c r="B97" s="8">
        <v>10</v>
      </c>
      <c r="C97" s="5">
        <v>4.5999999999999996</v>
      </c>
      <c r="D97" s="5">
        <f t="shared" si="15"/>
        <v>1.5260563034950492</v>
      </c>
      <c r="E97" s="5">
        <v>0.8</v>
      </c>
      <c r="F97" s="5">
        <v>0.13500000000000001</v>
      </c>
      <c r="G97" s="5">
        <f>LN(F97)</f>
        <v>-2.0024805005437076</v>
      </c>
      <c r="J97" s="3">
        <f t="shared" si="12"/>
        <v>1.3500000000000001E-3</v>
      </c>
      <c r="K97" s="3">
        <f t="shared" si="13"/>
        <v>-6.607650686531799</v>
      </c>
    </row>
    <row r="98" spans="1:11" x14ac:dyDescent="0.25">
      <c r="A98" s="3" t="s">
        <v>36</v>
      </c>
      <c r="B98" s="8">
        <v>11</v>
      </c>
      <c r="C98" s="5">
        <v>54</v>
      </c>
      <c r="D98" s="5">
        <f t="shared" si="15"/>
        <v>3.9889840465642745</v>
      </c>
      <c r="E98" s="5">
        <v>138.19999999999999</v>
      </c>
      <c r="F98" s="5">
        <v>14.98</v>
      </c>
      <c r="G98" s="5">
        <f t="shared" si="16"/>
        <v>2.7067159780890733</v>
      </c>
      <c r="J98" s="3">
        <f t="shared" si="12"/>
        <v>0.14980000000000002</v>
      </c>
      <c r="K98" s="3">
        <f t="shared" si="13"/>
        <v>-1.8984542078990179</v>
      </c>
    </row>
    <row r="99" spans="1:11" x14ac:dyDescent="0.25">
      <c r="A99" s="3" t="s">
        <v>36</v>
      </c>
      <c r="B99" s="8">
        <v>12</v>
      </c>
      <c r="C99" s="5">
        <v>5.0428571428571427</v>
      </c>
      <c r="D99" s="5">
        <f t="shared" si="15"/>
        <v>1.6179728148839378</v>
      </c>
      <c r="E99" s="5">
        <v>6.7142857142857143E-2</v>
      </c>
      <c r="F99" s="5">
        <v>5.1428571428571428E-2</v>
      </c>
      <c r="G99" s="5">
        <f t="shared" si="16"/>
        <v>-2.9675613965872949</v>
      </c>
      <c r="J99" s="3">
        <f t="shared" si="12"/>
        <v>5.142857142857143E-4</v>
      </c>
      <c r="K99" s="3">
        <f t="shared" si="13"/>
        <v>-7.5727315825753863</v>
      </c>
    </row>
    <row r="100" spans="1:11" x14ac:dyDescent="0.25">
      <c r="A100" s="3" t="s">
        <v>36</v>
      </c>
      <c r="B100" s="8">
        <v>13</v>
      </c>
      <c r="C100" s="5">
        <v>6.4499999999999993</v>
      </c>
      <c r="D100" s="5">
        <f t="shared" si="15"/>
        <v>1.8640801308076811</v>
      </c>
      <c r="E100" s="5">
        <v>0.98499999999999999</v>
      </c>
      <c r="F100" s="5">
        <v>0.115</v>
      </c>
      <c r="G100" s="5">
        <f t="shared" si="16"/>
        <v>-2.1628231506188871</v>
      </c>
      <c r="J100" s="3">
        <f t="shared" si="12"/>
        <v>1.15E-3</v>
      </c>
      <c r="K100" s="3">
        <f t="shared" si="13"/>
        <v>-6.7679933366069784</v>
      </c>
    </row>
    <row r="101" spans="1:11" x14ac:dyDescent="0.25">
      <c r="A101" s="3" t="s">
        <v>36</v>
      </c>
      <c r="B101" s="8">
        <v>14</v>
      </c>
      <c r="C101" s="5">
        <v>7.95</v>
      </c>
      <c r="D101" s="5">
        <f t="shared" si="15"/>
        <v>2.0731719286662407</v>
      </c>
      <c r="E101" s="5">
        <v>0.92500000000000004</v>
      </c>
      <c r="F101" s="5">
        <v>0.18</v>
      </c>
      <c r="G101" s="5">
        <f t="shared" si="16"/>
        <v>-1.7147984280919266</v>
      </c>
      <c r="J101" s="3">
        <f t="shared" si="12"/>
        <v>1.8E-3</v>
      </c>
      <c r="K101" s="3">
        <f t="shared" si="13"/>
        <v>-6.3199686140800182</v>
      </c>
    </row>
    <row r="102" spans="1:11" x14ac:dyDescent="0.25">
      <c r="A102" s="3" t="s">
        <v>36</v>
      </c>
      <c r="B102" s="8">
        <v>15</v>
      </c>
      <c r="C102" s="5">
        <v>10.1</v>
      </c>
      <c r="D102" s="5">
        <f t="shared" si="15"/>
        <v>2.3125354238472138</v>
      </c>
      <c r="E102" s="5">
        <v>1.5299999999999998</v>
      </c>
      <c r="F102" s="5">
        <v>0.2</v>
      </c>
      <c r="G102" s="5">
        <f t="shared" si="16"/>
        <v>-1.6094379124341003</v>
      </c>
      <c r="J102" s="3">
        <f t="shared" si="12"/>
        <v>2E-3</v>
      </c>
      <c r="K102" s="3">
        <f t="shared" si="13"/>
        <v>-6.2146080984221914</v>
      </c>
    </row>
    <row r="103" spans="1:11" x14ac:dyDescent="0.25">
      <c r="A103" s="3" t="s">
        <v>36</v>
      </c>
      <c r="B103" s="8">
        <v>16</v>
      </c>
      <c r="C103" s="5">
        <v>46</v>
      </c>
      <c r="D103" s="5">
        <f t="shared" si="15"/>
        <v>3.8286413964890951</v>
      </c>
      <c r="E103" s="5">
        <v>209.7</v>
      </c>
      <c r="F103" s="5">
        <v>13.32</v>
      </c>
      <c r="G103" s="5">
        <f t="shared" si="16"/>
        <v>2.5892666651122429</v>
      </c>
      <c r="J103" s="3">
        <f t="shared" si="12"/>
        <v>0.13320000000000001</v>
      </c>
      <c r="K103" s="3">
        <f t="shared" si="13"/>
        <v>-2.015903520875848</v>
      </c>
    </row>
    <row r="104" spans="1:11" x14ac:dyDescent="0.25">
      <c r="A104" s="3" t="s">
        <v>36</v>
      </c>
      <c r="B104" s="8">
        <v>17</v>
      </c>
      <c r="C104" s="5">
        <v>17</v>
      </c>
      <c r="D104" s="5">
        <f t="shared" si="15"/>
        <v>2.8332133440562162</v>
      </c>
      <c r="E104" s="5">
        <v>29.64</v>
      </c>
      <c r="F104" s="5">
        <v>3.1</v>
      </c>
      <c r="G104" s="5">
        <f t="shared" si="16"/>
        <v>1.1314021114911006</v>
      </c>
      <c r="J104" s="3">
        <f t="shared" si="12"/>
        <v>3.1E-2</v>
      </c>
      <c r="K104" s="3">
        <f t="shared" si="13"/>
        <v>-3.473768074496991</v>
      </c>
    </row>
    <row r="105" spans="1:11" x14ac:dyDescent="0.25">
      <c r="A105" s="3" t="s">
        <v>36</v>
      </c>
      <c r="B105" s="8">
        <v>18</v>
      </c>
      <c r="C105" s="5">
        <v>5.833333333333333</v>
      </c>
      <c r="D105" s="5">
        <f t="shared" si="15"/>
        <v>1.7635885922613586</v>
      </c>
      <c r="E105" s="5">
        <v>1.0633333333333332</v>
      </c>
      <c r="F105" s="5">
        <v>0.10333333333333333</v>
      </c>
      <c r="G105" s="5">
        <f t="shared" si="16"/>
        <v>-2.2697952701710546</v>
      </c>
      <c r="J105" s="3">
        <f t="shared" si="12"/>
        <v>1.0333333333333334E-3</v>
      </c>
      <c r="K105" s="3">
        <f t="shared" si="13"/>
        <v>-6.8749654561591464</v>
      </c>
    </row>
    <row r="106" spans="1:11" x14ac:dyDescent="0.25">
      <c r="A106" s="3" t="s">
        <v>36</v>
      </c>
      <c r="B106" s="8">
        <v>19</v>
      </c>
      <c r="C106" s="5">
        <v>3.8</v>
      </c>
      <c r="D106" s="5">
        <f t="shared" si="15"/>
        <v>1.33500106673234</v>
      </c>
      <c r="E106" s="5">
        <v>0.496</v>
      </c>
      <c r="F106" s="5">
        <v>7.8E-2</v>
      </c>
      <c r="G106" s="5">
        <f t="shared" si="16"/>
        <v>-2.5510464522925451</v>
      </c>
      <c r="J106" s="3">
        <f t="shared" si="12"/>
        <v>7.7999999999999999E-4</v>
      </c>
      <c r="K106" s="3">
        <f t="shared" si="13"/>
        <v>-7.1562166382806369</v>
      </c>
    </row>
    <row r="107" spans="1:11" x14ac:dyDescent="0.25">
      <c r="A107" s="3" t="s">
        <v>36</v>
      </c>
      <c r="B107" s="8">
        <v>20</v>
      </c>
      <c r="C107" s="5">
        <v>9</v>
      </c>
      <c r="D107" s="5">
        <f t="shared" si="15"/>
        <v>2.1972245773362196</v>
      </c>
      <c r="E107" s="5">
        <v>4.38</v>
      </c>
      <c r="F107" s="5">
        <v>0.4</v>
      </c>
      <c r="G107" s="5">
        <f t="shared" si="16"/>
        <v>-0.916290731874155</v>
      </c>
      <c r="J107" s="3">
        <f t="shared" si="12"/>
        <v>4.0000000000000001E-3</v>
      </c>
      <c r="K107" s="3">
        <f t="shared" si="13"/>
        <v>-5.521460917862246</v>
      </c>
    </row>
    <row r="108" spans="1:11" x14ac:dyDescent="0.25">
      <c r="A108" s="3" t="s">
        <v>40</v>
      </c>
      <c r="B108" s="8">
        <v>1</v>
      </c>
      <c r="C108" s="5">
        <v>8.9</v>
      </c>
      <c r="D108" s="5">
        <v>2.1860512767380942</v>
      </c>
      <c r="E108" s="5">
        <v>28.7</v>
      </c>
      <c r="F108" s="5">
        <v>7.1</v>
      </c>
      <c r="G108" s="5">
        <v>1.9600947840472698</v>
      </c>
      <c r="J108" s="3">
        <f t="shared" si="12"/>
        <v>7.0999999999999994E-2</v>
      </c>
      <c r="K108" s="3">
        <f t="shared" si="13"/>
        <v>-2.6450754019408218</v>
      </c>
    </row>
    <row r="109" spans="1:11" x14ac:dyDescent="0.25">
      <c r="A109" s="3" t="s">
        <v>40</v>
      </c>
      <c r="B109" s="8">
        <v>2</v>
      </c>
      <c r="C109" s="5">
        <v>8.3000000000000007</v>
      </c>
      <c r="D109" s="5">
        <v>2.1162555148025524</v>
      </c>
      <c r="E109" s="5">
        <v>18.8</v>
      </c>
      <c r="F109" s="5">
        <v>4.4000000000000004</v>
      </c>
      <c r="G109" s="5">
        <v>1.4816045409242156</v>
      </c>
      <c r="J109" s="3">
        <f t="shared" si="12"/>
        <v>4.4000000000000004E-2</v>
      </c>
      <c r="K109" s="3">
        <f t="shared" si="13"/>
        <v>-3.1235656450638758</v>
      </c>
    </row>
    <row r="110" spans="1:11" x14ac:dyDescent="0.25">
      <c r="A110" s="3" t="s">
        <v>40</v>
      </c>
      <c r="B110" s="8">
        <v>3</v>
      </c>
      <c r="C110" s="5">
        <v>9.3000000000000007</v>
      </c>
      <c r="D110" s="5">
        <v>2.2300144001592104</v>
      </c>
      <c r="E110" s="5">
        <v>35.1</v>
      </c>
      <c r="F110" s="5">
        <v>6.9</v>
      </c>
      <c r="G110" s="5">
        <v>1.9315214116032138</v>
      </c>
      <c r="J110" s="3">
        <f t="shared" si="12"/>
        <v>6.9000000000000006E-2</v>
      </c>
      <c r="K110" s="3">
        <f t="shared" si="13"/>
        <v>-2.6736487743848776</v>
      </c>
    </row>
    <row r="111" spans="1:11" x14ac:dyDescent="0.25">
      <c r="A111" s="3" t="s">
        <v>40</v>
      </c>
      <c r="B111" s="8">
        <v>4</v>
      </c>
      <c r="C111" s="5">
        <v>8.9</v>
      </c>
      <c r="D111" s="5">
        <v>2.1860512767380942</v>
      </c>
      <c r="E111" s="5">
        <v>30.6</v>
      </c>
      <c r="F111" s="5">
        <v>8.4</v>
      </c>
      <c r="G111" s="5">
        <v>2.1282317058492679</v>
      </c>
      <c r="J111" s="3">
        <f t="shared" si="12"/>
        <v>8.4000000000000005E-2</v>
      </c>
      <c r="K111" s="3">
        <f t="shared" si="13"/>
        <v>-2.4769384801388235</v>
      </c>
    </row>
    <row r="112" spans="1:11" x14ac:dyDescent="0.25">
      <c r="A112" s="3" t="s">
        <v>40</v>
      </c>
      <c r="B112" s="8">
        <v>5</v>
      </c>
      <c r="C112" s="5">
        <v>8.4</v>
      </c>
      <c r="D112" s="5">
        <v>2.1282317058492679</v>
      </c>
      <c r="E112" s="5">
        <v>24.5</v>
      </c>
      <c r="F112" s="5">
        <v>5.5</v>
      </c>
      <c r="G112" s="5">
        <v>1.7047480922384253</v>
      </c>
      <c r="J112" s="3">
        <f t="shared" si="12"/>
        <v>5.5E-2</v>
      </c>
      <c r="K112" s="3">
        <f t="shared" si="13"/>
        <v>-2.9004220937496661</v>
      </c>
    </row>
    <row r="113" spans="1:11" x14ac:dyDescent="0.25">
      <c r="A113" s="3" t="s">
        <v>40</v>
      </c>
      <c r="B113" s="8">
        <v>6</v>
      </c>
      <c r="C113" s="5">
        <v>6.2</v>
      </c>
      <c r="D113" s="5">
        <v>1.824549292051046</v>
      </c>
      <c r="E113" s="5">
        <v>11.5</v>
      </c>
      <c r="F113" s="5">
        <v>2.4</v>
      </c>
      <c r="G113" s="5">
        <v>0.87546873735389985</v>
      </c>
      <c r="J113" s="3">
        <f t="shared" si="12"/>
        <v>2.4E-2</v>
      </c>
      <c r="K113" s="3">
        <f t="shared" si="13"/>
        <v>-3.7297014486341915</v>
      </c>
    </row>
    <row r="114" spans="1:11" x14ac:dyDescent="0.25">
      <c r="A114" s="3" t="s">
        <v>40</v>
      </c>
      <c r="B114" s="8">
        <v>7</v>
      </c>
      <c r="C114" s="5">
        <v>7.9</v>
      </c>
      <c r="D114" s="5">
        <v>2.066862759472976</v>
      </c>
      <c r="E114" s="5">
        <v>22.7</v>
      </c>
      <c r="F114" s="5">
        <v>5.4</v>
      </c>
      <c r="G114" s="5">
        <v>1.6863989535702288</v>
      </c>
      <c r="J114" s="3">
        <f t="shared" si="12"/>
        <v>5.4000000000000006E-2</v>
      </c>
      <c r="K114" s="3">
        <f t="shared" si="13"/>
        <v>-2.9187712324178627</v>
      </c>
    </row>
    <row r="115" spans="1:11" x14ac:dyDescent="0.25">
      <c r="A115" s="3" t="s">
        <v>40</v>
      </c>
      <c r="B115" s="8">
        <v>8</v>
      </c>
      <c r="C115" s="5">
        <v>5.0999999999999996</v>
      </c>
      <c r="D115" s="5">
        <v>1.62924053973028</v>
      </c>
      <c r="E115" s="5">
        <v>7.5</v>
      </c>
      <c r="F115" s="5">
        <v>1.8</v>
      </c>
      <c r="G115" s="5">
        <v>0.58778666490211906</v>
      </c>
      <c r="J115" s="3">
        <f t="shared" si="12"/>
        <v>1.8000000000000002E-2</v>
      </c>
      <c r="K115" s="3">
        <f t="shared" si="13"/>
        <v>-4.0173835210859723</v>
      </c>
    </row>
    <row r="116" spans="1:11" x14ac:dyDescent="0.25">
      <c r="A116" s="3" t="s">
        <v>40</v>
      </c>
      <c r="B116" s="8">
        <v>9</v>
      </c>
      <c r="C116" s="5">
        <v>5.4</v>
      </c>
      <c r="D116" s="5">
        <v>1.6863989535702288</v>
      </c>
      <c r="E116" s="5">
        <v>8</v>
      </c>
      <c r="F116" s="5">
        <v>1.8</v>
      </c>
      <c r="G116" s="5">
        <v>0.58778666490211906</v>
      </c>
      <c r="J116" s="3">
        <f t="shared" si="12"/>
        <v>1.8000000000000002E-2</v>
      </c>
      <c r="K116" s="3">
        <f t="shared" si="13"/>
        <v>-4.0173835210859723</v>
      </c>
    </row>
    <row r="117" spans="1:11" x14ac:dyDescent="0.25">
      <c r="A117" s="3" t="s">
        <v>40</v>
      </c>
      <c r="B117" s="8">
        <v>10</v>
      </c>
      <c r="C117" s="5">
        <v>5.9</v>
      </c>
      <c r="D117" s="5">
        <v>1.7749523509116738</v>
      </c>
      <c r="E117" s="5">
        <v>10.1</v>
      </c>
      <c r="F117" s="5">
        <v>2.7</v>
      </c>
      <c r="G117" s="5">
        <v>0.99325177301028345</v>
      </c>
      <c r="J117" s="3">
        <f t="shared" si="12"/>
        <v>2.7000000000000003E-2</v>
      </c>
      <c r="K117" s="3">
        <f t="shared" si="13"/>
        <v>-3.6119184129778077</v>
      </c>
    </row>
    <row r="118" spans="1:11" x14ac:dyDescent="0.25">
      <c r="A118" s="3" t="s">
        <v>40</v>
      </c>
      <c r="B118" s="8">
        <v>11</v>
      </c>
      <c r="C118" s="5">
        <v>8.9</v>
      </c>
      <c r="D118" s="5">
        <v>2.1860512767380942</v>
      </c>
      <c r="E118" s="5">
        <v>35.9</v>
      </c>
      <c r="F118" s="5">
        <v>6.2</v>
      </c>
      <c r="G118" s="5">
        <v>1.824549292051046</v>
      </c>
      <c r="J118" s="3">
        <f t="shared" si="12"/>
        <v>6.2E-2</v>
      </c>
      <c r="K118" s="3">
        <f t="shared" si="13"/>
        <v>-2.7806208939370456</v>
      </c>
    </row>
    <row r="119" spans="1:11" x14ac:dyDescent="0.25">
      <c r="A119" s="3" t="s">
        <v>40</v>
      </c>
      <c r="B119" s="8">
        <v>12</v>
      </c>
      <c r="C119" s="5">
        <v>9.1</v>
      </c>
      <c r="D119" s="5">
        <v>2.2082744135228043</v>
      </c>
      <c r="E119" s="5">
        <v>27.6</v>
      </c>
      <c r="F119" s="5">
        <v>6.5</v>
      </c>
      <c r="G119" s="5">
        <v>1.8718021769015913</v>
      </c>
      <c r="J119" s="3">
        <f t="shared" si="12"/>
        <v>6.5000000000000002E-2</v>
      </c>
      <c r="K119" s="3">
        <f t="shared" si="13"/>
        <v>-2.7333680090865</v>
      </c>
    </row>
    <row r="120" spans="1:11" x14ac:dyDescent="0.25">
      <c r="A120" s="3" t="s">
        <v>40</v>
      </c>
      <c r="B120" s="8">
        <v>13</v>
      </c>
      <c r="C120" s="5">
        <v>6.1</v>
      </c>
      <c r="D120" s="5">
        <v>1.8082887711792655</v>
      </c>
      <c r="E120" s="5">
        <v>13.9</v>
      </c>
      <c r="F120" s="5">
        <v>3.2</v>
      </c>
      <c r="G120" s="5">
        <v>1.1631508098056809</v>
      </c>
      <c r="J120" s="3">
        <f t="shared" si="12"/>
        <v>3.2000000000000001E-2</v>
      </c>
      <c r="K120" s="3">
        <f t="shared" si="13"/>
        <v>-3.4420193761824103</v>
      </c>
    </row>
    <row r="121" spans="1:11" x14ac:dyDescent="0.25">
      <c r="A121" s="3" t="s">
        <v>40</v>
      </c>
      <c r="B121" s="8">
        <v>14</v>
      </c>
      <c r="C121" s="5">
        <v>9</v>
      </c>
      <c r="D121" s="5">
        <v>2.1972245773362196</v>
      </c>
      <c r="E121" s="5">
        <v>30.1</v>
      </c>
      <c r="F121" s="5">
        <v>6.9</v>
      </c>
      <c r="G121" s="5">
        <v>1.9315214116032138</v>
      </c>
      <c r="J121" s="3">
        <f t="shared" si="12"/>
        <v>6.9000000000000006E-2</v>
      </c>
      <c r="K121" s="3">
        <f t="shared" si="13"/>
        <v>-2.6736487743848776</v>
      </c>
    </row>
    <row r="122" spans="1:11" x14ac:dyDescent="0.25">
      <c r="A122" s="3" t="s">
        <v>40</v>
      </c>
      <c r="B122" s="8">
        <v>15</v>
      </c>
      <c r="C122" s="5">
        <v>8.8000000000000007</v>
      </c>
      <c r="D122" s="5">
        <v>2.174751721484161</v>
      </c>
      <c r="E122" s="5">
        <v>25.1</v>
      </c>
      <c r="F122" s="5">
        <v>2.8</v>
      </c>
      <c r="G122" s="5">
        <v>1.0296194171811581</v>
      </c>
      <c r="J122" s="3">
        <f t="shared" si="12"/>
        <v>2.7999999999999997E-2</v>
      </c>
      <c r="K122" s="3">
        <f t="shared" si="13"/>
        <v>-3.575550768806933</v>
      </c>
    </row>
    <row r="123" spans="1:11" x14ac:dyDescent="0.25">
      <c r="A123" s="3" t="s">
        <v>40</v>
      </c>
      <c r="B123" s="8">
        <v>16</v>
      </c>
      <c r="C123" s="5">
        <v>6.3</v>
      </c>
      <c r="D123" s="5">
        <v>1.8405496333974869</v>
      </c>
      <c r="E123" s="5">
        <v>12.1</v>
      </c>
      <c r="F123" s="5">
        <v>3.3</v>
      </c>
      <c r="G123" s="5">
        <v>1.1939224684724346</v>
      </c>
      <c r="J123" s="3">
        <f t="shared" si="12"/>
        <v>3.3000000000000002E-2</v>
      </c>
      <c r="K123" s="3">
        <f t="shared" si="13"/>
        <v>-3.4112477175156566</v>
      </c>
    </row>
    <row r="124" spans="1:11" x14ac:dyDescent="0.25">
      <c r="A124" s="3" t="s">
        <v>40</v>
      </c>
      <c r="B124" s="8">
        <v>17</v>
      </c>
      <c r="C124" s="5">
        <v>6.2</v>
      </c>
      <c r="D124" s="5">
        <v>1.824549292051046</v>
      </c>
      <c r="E124" s="5">
        <v>13.2</v>
      </c>
      <c r="F124" s="5">
        <v>3.9</v>
      </c>
      <c r="G124" s="5">
        <v>1.3609765531356006</v>
      </c>
      <c r="J124" s="3">
        <f t="shared" si="12"/>
        <v>3.9E-2</v>
      </c>
      <c r="K124" s="3">
        <f t="shared" si="13"/>
        <v>-3.2441936328524905</v>
      </c>
    </row>
    <row r="125" spans="1:11" x14ac:dyDescent="0.25">
      <c r="A125" s="3" t="s">
        <v>40</v>
      </c>
      <c r="B125" s="8">
        <v>18</v>
      </c>
      <c r="C125" s="5">
        <v>8.1</v>
      </c>
      <c r="D125" s="5">
        <v>2.0918640616783932</v>
      </c>
      <c r="E125" s="5">
        <v>22.8</v>
      </c>
      <c r="F125" s="5">
        <v>4.0999999999999996</v>
      </c>
      <c r="G125" s="5">
        <v>1.410986973710262</v>
      </c>
      <c r="J125" s="3">
        <f t="shared" si="12"/>
        <v>4.0999999999999995E-2</v>
      </c>
      <c r="K125" s="3">
        <f t="shared" si="13"/>
        <v>-3.1941832122778293</v>
      </c>
    </row>
    <row r="126" spans="1:11" x14ac:dyDescent="0.25">
      <c r="A126" s="3" t="s">
        <v>40</v>
      </c>
      <c r="B126" s="8">
        <v>19</v>
      </c>
      <c r="C126" s="5">
        <v>7.2</v>
      </c>
      <c r="D126" s="5">
        <v>1.9740810260220096</v>
      </c>
      <c r="E126" s="5">
        <v>15.6</v>
      </c>
      <c r="F126" s="5">
        <v>3.4</v>
      </c>
      <c r="G126" s="5">
        <v>1.2237754316221157</v>
      </c>
      <c r="J126" s="3">
        <f t="shared" si="12"/>
        <v>3.4000000000000002E-2</v>
      </c>
      <c r="K126" s="3">
        <f t="shared" si="13"/>
        <v>-3.3813947543659757</v>
      </c>
    </row>
    <row r="127" spans="1:11" x14ac:dyDescent="0.25">
      <c r="A127" s="3" t="s">
        <v>40</v>
      </c>
      <c r="B127" s="8">
        <v>20</v>
      </c>
      <c r="C127" s="5">
        <v>5.6</v>
      </c>
      <c r="D127" s="5">
        <v>1.7227665977411035</v>
      </c>
      <c r="E127" s="5">
        <v>9.1999999999999993</v>
      </c>
      <c r="F127" s="5">
        <v>1.9</v>
      </c>
      <c r="G127" s="5">
        <v>0.64185388617239469</v>
      </c>
      <c r="J127" s="3">
        <f t="shared" si="12"/>
        <v>1.9E-2</v>
      </c>
      <c r="K127" s="3">
        <f t="shared" si="13"/>
        <v>-3.9633162998156966</v>
      </c>
    </row>
    <row r="128" spans="1:11" x14ac:dyDescent="0.25">
      <c r="A128" s="3" t="s">
        <v>40</v>
      </c>
      <c r="B128" s="8">
        <v>21</v>
      </c>
      <c r="C128" s="5">
        <v>6.5</v>
      </c>
      <c r="D128" s="5">
        <v>1.8718021769015913</v>
      </c>
      <c r="E128" s="5">
        <v>12.2</v>
      </c>
      <c r="F128" s="5">
        <v>2.7</v>
      </c>
      <c r="G128" s="5">
        <v>0.99325177301028345</v>
      </c>
      <c r="J128" s="3">
        <f t="shared" ref="J128:J191" si="17">F128/100</f>
        <v>2.7000000000000003E-2</v>
      </c>
      <c r="K128" s="3">
        <f t="shared" si="13"/>
        <v>-3.6119184129778077</v>
      </c>
    </row>
    <row r="129" spans="1:11" x14ac:dyDescent="0.25">
      <c r="A129" s="3" t="s">
        <v>40</v>
      </c>
      <c r="B129" s="8">
        <v>22</v>
      </c>
      <c r="C129" s="5">
        <v>7.2</v>
      </c>
      <c r="D129" s="5">
        <v>1.9740810260220096</v>
      </c>
      <c r="E129" s="5">
        <v>17.8</v>
      </c>
      <c r="F129" s="5">
        <v>3.7</v>
      </c>
      <c r="G129" s="5">
        <v>1.3083328196501789</v>
      </c>
      <c r="J129" s="3">
        <f t="shared" si="17"/>
        <v>3.7000000000000005E-2</v>
      </c>
      <c r="K129" s="3">
        <f t="shared" si="13"/>
        <v>-3.2968373663379125</v>
      </c>
    </row>
    <row r="130" spans="1:11" x14ac:dyDescent="0.25">
      <c r="A130" s="3" t="s">
        <v>40</v>
      </c>
      <c r="B130" s="8">
        <v>23</v>
      </c>
      <c r="C130" s="5">
        <v>8.5</v>
      </c>
      <c r="D130" s="5">
        <v>2.1400661634962708</v>
      </c>
      <c r="E130" s="5">
        <v>26.4</v>
      </c>
      <c r="F130" s="5">
        <v>4.8</v>
      </c>
      <c r="G130" s="5">
        <v>1.5686159179138452</v>
      </c>
      <c r="J130" s="3">
        <f t="shared" si="17"/>
        <v>4.8000000000000001E-2</v>
      </c>
      <c r="K130" s="3">
        <f t="shared" si="13"/>
        <v>-3.0365542680742461</v>
      </c>
    </row>
    <row r="131" spans="1:11" x14ac:dyDescent="0.25">
      <c r="A131" s="3" t="s">
        <v>40</v>
      </c>
      <c r="B131" s="8">
        <v>24</v>
      </c>
      <c r="C131" s="5">
        <v>6.8</v>
      </c>
      <c r="D131" s="5">
        <v>1.9169226121820611</v>
      </c>
      <c r="E131" s="5">
        <v>15.8</v>
      </c>
      <c r="F131" s="5">
        <v>3.4</v>
      </c>
      <c r="G131" s="5">
        <v>1.2237754316221157</v>
      </c>
      <c r="J131" s="3">
        <f t="shared" si="17"/>
        <v>3.4000000000000002E-2</v>
      </c>
      <c r="K131" s="3">
        <f t="shared" ref="K131:K194" si="18">LN(J131)</f>
        <v>-3.3813947543659757</v>
      </c>
    </row>
    <row r="132" spans="1:11" x14ac:dyDescent="0.25">
      <c r="A132" s="3" t="s">
        <v>40</v>
      </c>
      <c r="B132" s="8">
        <v>25</v>
      </c>
      <c r="C132" s="5">
        <v>7.1</v>
      </c>
      <c r="D132" s="5">
        <v>1.9600947840472698</v>
      </c>
      <c r="E132" s="5">
        <v>16.399999999999999</v>
      </c>
      <c r="F132" s="5">
        <v>3.4</v>
      </c>
      <c r="G132" s="5">
        <v>1.2237754316221157</v>
      </c>
      <c r="J132" s="3">
        <f t="shared" si="17"/>
        <v>3.4000000000000002E-2</v>
      </c>
      <c r="K132" s="3">
        <f t="shared" si="18"/>
        <v>-3.3813947543659757</v>
      </c>
    </row>
    <row r="133" spans="1:11" x14ac:dyDescent="0.25">
      <c r="A133" s="3" t="s">
        <v>40</v>
      </c>
      <c r="B133" s="8">
        <v>26</v>
      </c>
      <c r="C133" s="5">
        <v>7.4</v>
      </c>
      <c r="D133" s="5">
        <v>2.0014800002101243</v>
      </c>
      <c r="E133" s="5">
        <v>19.8</v>
      </c>
      <c r="F133" s="5">
        <v>3.6</v>
      </c>
      <c r="G133" s="5">
        <v>1.2809338454620642</v>
      </c>
      <c r="J133" s="3">
        <f t="shared" si="17"/>
        <v>3.6000000000000004E-2</v>
      </c>
      <c r="K133" s="3">
        <f t="shared" si="18"/>
        <v>-3.3242363405260269</v>
      </c>
    </row>
    <row r="134" spans="1:11" x14ac:dyDescent="0.25">
      <c r="A134" s="3" t="s">
        <v>40</v>
      </c>
      <c r="B134" s="8">
        <v>27</v>
      </c>
      <c r="C134" s="5">
        <v>7.6</v>
      </c>
      <c r="D134" s="5">
        <v>2.0281482472922852</v>
      </c>
      <c r="E134" s="5">
        <v>18</v>
      </c>
      <c r="F134" s="5">
        <v>2.4</v>
      </c>
      <c r="G134" s="5">
        <v>0.87546873735389985</v>
      </c>
      <c r="J134" s="3">
        <f t="shared" si="17"/>
        <v>2.4E-2</v>
      </c>
      <c r="K134" s="3">
        <f t="shared" si="18"/>
        <v>-3.7297014486341915</v>
      </c>
    </row>
    <row r="135" spans="1:11" x14ac:dyDescent="0.25">
      <c r="A135" s="3" t="s">
        <v>37</v>
      </c>
      <c r="B135" s="8">
        <v>1</v>
      </c>
      <c r="C135" s="5">
        <v>9.6999999999999993</v>
      </c>
      <c r="D135" s="5">
        <v>2.2721258855093369</v>
      </c>
      <c r="E135" s="5">
        <v>8.6300000000000008</v>
      </c>
      <c r="F135" s="5">
        <v>1.95</v>
      </c>
      <c r="G135" s="5">
        <v>0.66782937257565544</v>
      </c>
      <c r="J135" s="3">
        <f t="shared" si="17"/>
        <v>1.95E-2</v>
      </c>
      <c r="K135" s="3">
        <f t="shared" si="18"/>
        <v>-3.9373408134124359</v>
      </c>
    </row>
    <row r="136" spans="1:11" x14ac:dyDescent="0.25">
      <c r="A136" s="3" t="s">
        <v>37</v>
      </c>
      <c r="B136" s="8">
        <v>14</v>
      </c>
      <c r="C136" s="5">
        <v>4.8</v>
      </c>
      <c r="D136" s="5">
        <v>1.5686159179138452</v>
      </c>
      <c r="E136" s="5">
        <v>0.54</v>
      </c>
      <c r="F136" s="5">
        <v>0.25</v>
      </c>
      <c r="G136" s="5">
        <v>-1.3862943611198906</v>
      </c>
      <c r="J136" s="3">
        <f t="shared" si="17"/>
        <v>2.5000000000000001E-3</v>
      </c>
      <c r="K136" s="3">
        <f t="shared" si="18"/>
        <v>-5.9914645471079817</v>
      </c>
    </row>
    <row r="137" spans="1:11" x14ac:dyDescent="0.25">
      <c r="A137" s="3" t="s">
        <v>37</v>
      </c>
      <c r="B137" s="8">
        <v>15</v>
      </c>
      <c r="C137" s="5">
        <v>4.7</v>
      </c>
      <c r="D137" s="5">
        <v>1.547562508716013</v>
      </c>
      <c r="E137" s="5">
        <v>0.72</v>
      </c>
      <c r="F137" s="5">
        <v>0.28999999999999998</v>
      </c>
      <c r="G137" s="5">
        <v>-1.2378743560016174</v>
      </c>
      <c r="J137" s="3">
        <f t="shared" si="17"/>
        <v>2.8999999999999998E-3</v>
      </c>
      <c r="K137" s="3">
        <f t="shared" si="18"/>
        <v>-5.843044541989709</v>
      </c>
    </row>
    <row r="138" spans="1:11" x14ac:dyDescent="0.25">
      <c r="A138" s="3" t="s">
        <v>37</v>
      </c>
      <c r="B138" s="8">
        <v>16</v>
      </c>
      <c r="C138" s="5">
        <v>4.8</v>
      </c>
      <c r="D138" s="5">
        <v>1.5686159179138452</v>
      </c>
      <c r="E138" s="5">
        <v>0.74</v>
      </c>
      <c r="F138" s="5">
        <v>0.28999999999999998</v>
      </c>
      <c r="G138" s="5">
        <v>-1.2378743560016174</v>
      </c>
      <c r="J138" s="3">
        <f t="shared" si="17"/>
        <v>2.8999999999999998E-3</v>
      </c>
      <c r="K138" s="3">
        <f t="shared" si="18"/>
        <v>-5.843044541989709</v>
      </c>
    </row>
    <row r="139" spans="1:11" x14ac:dyDescent="0.25">
      <c r="A139" s="3" t="s">
        <v>37</v>
      </c>
      <c r="B139" s="8">
        <v>17</v>
      </c>
      <c r="C139" s="5">
        <v>3.6</v>
      </c>
      <c r="D139" s="5">
        <v>1.2809338454620642</v>
      </c>
      <c r="E139" s="5">
        <v>0.33</v>
      </c>
      <c r="F139" s="5">
        <v>0.14000000000000001</v>
      </c>
      <c r="G139" s="5">
        <v>-1.9661128563728327</v>
      </c>
      <c r="J139" s="3">
        <f t="shared" si="17"/>
        <v>1.4000000000000002E-3</v>
      </c>
      <c r="K139" s="3">
        <f t="shared" si="18"/>
        <v>-6.5712830423609239</v>
      </c>
    </row>
    <row r="140" spans="1:11" x14ac:dyDescent="0.25">
      <c r="A140" s="3" t="s">
        <v>37</v>
      </c>
      <c r="B140" s="8">
        <v>18</v>
      </c>
      <c r="C140" s="5">
        <v>3.4</v>
      </c>
      <c r="D140" s="5">
        <v>1.2237754316221157</v>
      </c>
      <c r="E140" s="5">
        <v>0.43</v>
      </c>
      <c r="F140" s="5">
        <v>0.13</v>
      </c>
      <c r="G140" s="5">
        <v>-2.0402208285265546</v>
      </c>
      <c r="J140" s="3">
        <f t="shared" si="17"/>
        <v>1.2999999999999999E-3</v>
      </c>
      <c r="K140" s="3">
        <f t="shared" si="18"/>
        <v>-6.6453910145146464</v>
      </c>
    </row>
    <row r="141" spans="1:11" x14ac:dyDescent="0.25">
      <c r="A141" s="3" t="s">
        <v>37</v>
      </c>
      <c r="B141" s="8">
        <v>19</v>
      </c>
      <c r="C141" s="5">
        <v>4.3</v>
      </c>
      <c r="D141" s="5">
        <v>1.4586150226995167</v>
      </c>
      <c r="E141" s="5">
        <v>0.5</v>
      </c>
      <c r="F141" s="5">
        <v>0.16</v>
      </c>
      <c r="G141" s="5">
        <v>-1.8325814637483102</v>
      </c>
      <c r="J141" s="3">
        <f t="shared" si="17"/>
        <v>1.6000000000000001E-3</v>
      </c>
      <c r="K141" s="3">
        <f t="shared" si="18"/>
        <v>-6.4377516497364011</v>
      </c>
    </row>
    <row r="142" spans="1:11" x14ac:dyDescent="0.25">
      <c r="A142" s="3" t="s">
        <v>37</v>
      </c>
      <c r="B142" s="8">
        <v>20</v>
      </c>
      <c r="C142" s="5">
        <v>3.7</v>
      </c>
      <c r="D142" s="5">
        <v>1.3083328196501789</v>
      </c>
      <c r="E142" s="5">
        <v>0.45</v>
      </c>
      <c r="F142" s="5">
        <v>0.13</v>
      </c>
      <c r="G142" s="5">
        <v>-2.0402208285265546</v>
      </c>
      <c r="J142" s="3">
        <f t="shared" si="17"/>
        <v>1.2999999999999999E-3</v>
      </c>
      <c r="K142" s="3">
        <f t="shared" si="18"/>
        <v>-6.6453910145146464</v>
      </c>
    </row>
    <row r="143" spans="1:11" x14ac:dyDescent="0.25">
      <c r="A143" s="3" t="s">
        <v>37</v>
      </c>
      <c r="B143" s="8">
        <v>22</v>
      </c>
      <c r="C143" s="5">
        <v>4.9000000000000004</v>
      </c>
      <c r="D143" s="5">
        <v>1.589235205116581</v>
      </c>
      <c r="E143" s="5">
        <v>0.43</v>
      </c>
      <c r="F143" s="5">
        <v>0.28000000000000003</v>
      </c>
      <c r="G143" s="5">
        <v>-1.2729656758128873</v>
      </c>
      <c r="J143" s="3">
        <f t="shared" si="17"/>
        <v>2.8000000000000004E-3</v>
      </c>
      <c r="K143" s="3">
        <f t="shared" si="18"/>
        <v>-5.8781358618009785</v>
      </c>
    </row>
    <row r="144" spans="1:11" x14ac:dyDescent="0.25">
      <c r="A144" s="3" t="s">
        <v>37</v>
      </c>
      <c r="B144" s="8">
        <v>24</v>
      </c>
      <c r="C144" s="5">
        <v>4.0999999999999996</v>
      </c>
      <c r="D144" s="5">
        <v>1.410986973710262</v>
      </c>
      <c r="E144" s="5">
        <v>0.6</v>
      </c>
      <c r="F144" s="5">
        <v>0.14000000000000001</v>
      </c>
      <c r="G144" s="5">
        <v>-1.9661128563728327</v>
      </c>
      <c r="J144" s="3">
        <f t="shared" si="17"/>
        <v>1.4000000000000002E-3</v>
      </c>
      <c r="K144" s="3">
        <f t="shared" si="18"/>
        <v>-6.5712830423609239</v>
      </c>
    </row>
    <row r="145" spans="1:11" x14ac:dyDescent="0.25">
      <c r="A145" s="3" t="s">
        <v>37</v>
      </c>
      <c r="B145" s="8">
        <v>25</v>
      </c>
      <c r="C145" s="5">
        <v>5.7</v>
      </c>
      <c r="D145" s="5">
        <v>1.7404661748405046</v>
      </c>
      <c r="E145" s="5">
        <v>5.39</v>
      </c>
      <c r="F145" s="5">
        <v>0.63</v>
      </c>
      <c r="G145" s="5">
        <v>-0.46203545959655867</v>
      </c>
      <c r="J145" s="3">
        <f t="shared" si="17"/>
        <v>6.3E-3</v>
      </c>
      <c r="K145" s="3">
        <f t="shared" si="18"/>
        <v>-5.0672056455846501</v>
      </c>
    </row>
    <row r="146" spans="1:11" x14ac:dyDescent="0.25">
      <c r="A146" s="3" t="s">
        <v>37</v>
      </c>
      <c r="B146" s="8">
        <v>26</v>
      </c>
      <c r="C146" s="5">
        <v>4.7</v>
      </c>
      <c r="D146" s="5">
        <v>1.547562508716013</v>
      </c>
      <c r="E146" s="5">
        <v>1.23</v>
      </c>
      <c r="F146" s="5">
        <v>0.23</v>
      </c>
      <c r="G146" s="5">
        <v>-1.4696759700589417</v>
      </c>
      <c r="J146" s="3">
        <f t="shared" si="17"/>
        <v>2.3E-3</v>
      </c>
      <c r="K146" s="3">
        <f t="shared" si="18"/>
        <v>-6.074846156047033</v>
      </c>
    </row>
    <row r="147" spans="1:11" x14ac:dyDescent="0.25">
      <c r="A147" s="3" t="s">
        <v>37</v>
      </c>
      <c r="B147" s="8">
        <v>27</v>
      </c>
      <c r="C147" s="5">
        <v>4</v>
      </c>
      <c r="D147" s="5">
        <v>1.3862943611198906</v>
      </c>
      <c r="E147" s="5">
        <v>0.36</v>
      </c>
      <c r="F147" s="5">
        <v>0.12</v>
      </c>
      <c r="G147" s="5">
        <v>-2.120263536200091</v>
      </c>
      <c r="J147" s="3">
        <f t="shared" si="17"/>
        <v>1.1999999999999999E-3</v>
      </c>
      <c r="K147" s="3">
        <f t="shared" si="18"/>
        <v>-6.7254337221881828</v>
      </c>
    </row>
    <row r="148" spans="1:11" x14ac:dyDescent="0.25">
      <c r="A148" s="3" t="s">
        <v>37</v>
      </c>
      <c r="B148" s="8">
        <v>28</v>
      </c>
      <c r="C148" s="5">
        <v>3.8</v>
      </c>
      <c r="D148" s="5">
        <v>1.33500106673234</v>
      </c>
      <c r="E148" s="5">
        <v>0.94</v>
      </c>
      <c r="F148" s="5">
        <v>2.0000000000000001E-4</v>
      </c>
      <c r="G148" s="5">
        <v>-8.5171931914162382</v>
      </c>
      <c r="J148" s="3">
        <f t="shared" si="17"/>
        <v>1.9999999999999999E-6</v>
      </c>
      <c r="K148" s="3">
        <f t="shared" si="18"/>
        <v>-13.122363377404328</v>
      </c>
    </row>
    <row r="149" spans="1:11" x14ac:dyDescent="0.25">
      <c r="A149" s="3" t="s">
        <v>37</v>
      </c>
      <c r="B149" s="8">
        <v>30</v>
      </c>
      <c r="C149" s="5">
        <v>3.5</v>
      </c>
      <c r="D149" s="5">
        <v>1.2527629684953681</v>
      </c>
      <c r="E149" s="5">
        <v>0.63800000000000001</v>
      </c>
      <c r="F149" s="5">
        <v>7.8E-2</v>
      </c>
      <c r="G149" s="5">
        <v>-2.5510464522925451</v>
      </c>
      <c r="J149" s="3">
        <f t="shared" si="17"/>
        <v>7.7999999999999999E-4</v>
      </c>
      <c r="K149" s="3">
        <f t="shared" si="18"/>
        <v>-7.1562166382806369</v>
      </c>
    </row>
    <row r="150" spans="1:11" x14ac:dyDescent="0.25">
      <c r="A150" s="3" t="s">
        <v>37</v>
      </c>
      <c r="B150" s="8">
        <v>31</v>
      </c>
      <c r="C150" s="5">
        <v>8</v>
      </c>
      <c r="D150" s="5">
        <v>2.0794415416798357</v>
      </c>
      <c r="E150" s="5">
        <v>4.26</v>
      </c>
      <c r="F150" s="5">
        <v>1.24</v>
      </c>
      <c r="G150" s="5">
        <v>0.21511137961694549</v>
      </c>
      <c r="J150" s="3">
        <f t="shared" si="17"/>
        <v>1.24E-2</v>
      </c>
      <c r="K150" s="3">
        <f t="shared" si="18"/>
        <v>-4.3900588063711456</v>
      </c>
    </row>
    <row r="151" spans="1:11" x14ac:dyDescent="0.25">
      <c r="A151" s="3" t="s">
        <v>37</v>
      </c>
      <c r="B151" s="8">
        <v>32</v>
      </c>
      <c r="C151" s="5">
        <v>5</v>
      </c>
      <c r="D151" s="5">
        <v>1.6094379124341003</v>
      </c>
      <c r="E151" s="5">
        <v>1.58</v>
      </c>
      <c r="F151" s="5">
        <v>0.15</v>
      </c>
      <c r="G151" s="5">
        <v>-1.8971199848858813</v>
      </c>
      <c r="J151" s="3">
        <f t="shared" si="17"/>
        <v>1.5E-3</v>
      </c>
      <c r="K151" s="3">
        <f t="shared" si="18"/>
        <v>-6.5022901708739722</v>
      </c>
    </row>
    <row r="152" spans="1:11" x14ac:dyDescent="0.25">
      <c r="A152" s="3" t="s">
        <v>37</v>
      </c>
      <c r="B152" s="8">
        <v>33</v>
      </c>
      <c r="C152" s="5">
        <v>5</v>
      </c>
      <c r="D152" s="5">
        <v>1.6094379124341003</v>
      </c>
      <c r="E152" s="5">
        <v>1.36</v>
      </c>
      <c r="F152" s="5">
        <v>0.36</v>
      </c>
      <c r="G152" s="5">
        <v>-1.0216512475319814</v>
      </c>
      <c r="J152" s="3">
        <f t="shared" si="17"/>
        <v>3.5999999999999999E-3</v>
      </c>
      <c r="K152" s="3">
        <f t="shared" si="18"/>
        <v>-5.6268214335200728</v>
      </c>
    </row>
    <row r="153" spans="1:11" x14ac:dyDescent="0.25">
      <c r="A153" s="3" t="s">
        <v>37</v>
      </c>
      <c r="B153" s="8">
        <v>35</v>
      </c>
      <c r="C153" s="5">
        <v>4.8</v>
      </c>
      <c r="D153" s="5">
        <v>1.5686159179138452</v>
      </c>
      <c r="E153" s="5">
        <v>1.37</v>
      </c>
      <c r="F153" s="5">
        <v>0.16</v>
      </c>
      <c r="G153" s="5">
        <v>-1.8325814637483102</v>
      </c>
      <c r="J153" s="3">
        <f t="shared" si="17"/>
        <v>1.6000000000000001E-3</v>
      </c>
      <c r="K153" s="3">
        <f t="shared" si="18"/>
        <v>-6.4377516497364011</v>
      </c>
    </row>
    <row r="154" spans="1:11" x14ac:dyDescent="0.25">
      <c r="A154" s="3" t="s">
        <v>37</v>
      </c>
      <c r="B154" s="8">
        <v>36</v>
      </c>
      <c r="C154" s="5">
        <v>4.7</v>
      </c>
      <c r="D154" s="5">
        <v>1.547562508716013</v>
      </c>
      <c r="E154" s="5">
        <v>1.28</v>
      </c>
      <c r="F154" s="5">
        <v>0.33</v>
      </c>
      <c r="G154" s="5">
        <v>-1.1086626245216111</v>
      </c>
      <c r="J154" s="3">
        <f t="shared" si="17"/>
        <v>3.3E-3</v>
      </c>
      <c r="K154" s="3">
        <f t="shared" si="18"/>
        <v>-5.7138328105097029</v>
      </c>
    </row>
    <row r="155" spans="1:11" x14ac:dyDescent="0.25">
      <c r="A155" s="3" t="s">
        <v>37</v>
      </c>
      <c r="B155" s="8">
        <v>37</v>
      </c>
      <c r="C155" s="5">
        <v>3.0000000000000004</v>
      </c>
      <c r="D155" s="5">
        <v>1.0986122886681098</v>
      </c>
      <c r="E155" s="5">
        <v>0.38166666666666665</v>
      </c>
      <c r="F155" s="5">
        <v>6.2E-2</v>
      </c>
      <c r="G155" s="5">
        <v>-2.7806208939370456</v>
      </c>
      <c r="J155" s="3">
        <f t="shared" si="17"/>
        <v>6.2E-4</v>
      </c>
      <c r="K155" s="3">
        <f t="shared" si="18"/>
        <v>-7.3857910799251369</v>
      </c>
    </row>
    <row r="156" spans="1:11" x14ac:dyDescent="0.25">
      <c r="A156" s="3" t="s">
        <v>37</v>
      </c>
      <c r="B156" s="8">
        <v>38</v>
      </c>
      <c r="C156" s="5">
        <v>8.6999999999999993</v>
      </c>
      <c r="D156" s="5">
        <v>2.1633230256605378</v>
      </c>
      <c r="E156" s="5">
        <v>8.5299999999999994</v>
      </c>
      <c r="F156" s="5">
        <v>1.02</v>
      </c>
      <c r="G156" s="5">
        <v>1.980262729617973E-2</v>
      </c>
      <c r="J156" s="3">
        <f t="shared" si="17"/>
        <v>1.0200000000000001E-2</v>
      </c>
      <c r="K156" s="3">
        <f t="shared" si="18"/>
        <v>-4.5853675586919111</v>
      </c>
    </row>
    <row r="157" spans="1:11" x14ac:dyDescent="0.25">
      <c r="A157" s="3" t="s">
        <v>37</v>
      </c>
      <c r="B157" s="8">
        <v>39</v>
      </c>
      <c r="C157" s="5">
        <v>8</v>
      </c>
      <c r="D157" s="5">
        <v>2.0794415416798357</v>
      </c>
      <c r="E157" s="5">
        <v>6.82</v>
      </c>
      <c r="F157" s="5">
        <v>0.96</v>
      </c>
      <c r="G157" s="5">
        <v>-4.0821994520255166E-2</v>
      </c>
      <c r="J157" s="3">
        <f t="shared" si="17"/>
        <v>9.5999999999999992E-3</v>
      </c>
      <c r="K157" s="3">
        <f t="shared" si="18"/>
        <v>-4.6459921805083466</v>
      </c>
    </row>
    <row r="158" spans="1:11" x14ac:dyDescent="0.25">
      <c r="A158" s="3" t="s">
        <v>37</v>
      </c>
      <c r="B158" s="8">
        <v>40</v>
      </c>
      <c r="C158" s="5">
        <v>5.0999999999999996</v>
      </c>
      <c r="D158" s="5">
        <v>1.62924053973028</v>
      </c>
      <c r="E158" s="5">
        <v>2.87</v>
      </c>
      <c r="F158" s="5">
        <v>0.54</v>
      </c>
      <c r="G158" s="5">
        <v>-0.61618613942381695</v>
      </c>
      <c r="J158" s="3">
        <f t="shared" si="17"/>
        <v>5.4000000000000003E-3</v>
      </c>
      <c r="K158" s="3">
        <f t="shared" si="18"/>
        <v>-5.2213563254119082</v>
      </c>
    </row>
    <row r="159" spans="1:11" x14ac:dyDescent="0.25">
      <c r="A159" s="3" t="s">
        <v>37</v>
      </c>
      <c r="B159" s="8">
        <v>41</v>
      </c>
      <c r="C159" s="5">
        <v>7.3</v>
      </c>
      <c r="D159" s="5">
        <v>1.9878743481543455</v>
      </c>
      <c r="E159" s="5">
        <v>6.94</v>
      </c>
      <c r="F159" s="5">
        <v>0.92</v>
      </c>
      <c r="G159" s="5">
        <v>-8.3381608939051013E-2</v>
      </c>
      <c r="J159" s="3">
        <f t="shared" si="17"/>
        <v>9.1999999999999998E-3</v>
      </c>
      <c r="K159" s="3">
        <f t="shared" si="18"/>
        <v>-4.6885517949271422</v>
      </c>
    </row>
    <row r="160" spans="1:11" x14ac:dyDescent="0.25">
      <c r="A160" s="3" t="s">
        <v>37</v>
      </c>
      <c r="B160" s="8">
        <v>42</v>
      </c>
      <c r="C160" s="5">
        <v>3.6</v>
      </c>
      <c r="D160" s="5">
        <v>1.2809338454620642</v>
      </c>
      <c r="E160" s="5">
        <v>0.49</v>
      </c>
      <c r="F160" s="5">
        <v>0.04</v>
      </c>
      <c r="G160" s="5">
        <v>-3.2188758248682006</v>
      </c>
      <c r="J160" s="3">
        <f t="shared" si="17"/>
        <v>4.0000000000000002E-4</v>
      </c>
      <c r="K160" s="3">
        <f t="shared" si="18"/>
        <v>-7.8240460108562919</v>
      </c>
    </row>
    <row r="161" spans="1:11" x14ac:dyDescent="0.25">
      <c r="A161" s="3" t="s">
        <v>37</v>
      </c>
      <c r="B161" s="8">
        <v>43</v>
      </c>
      <c r="C161" s="5">
        <v>7.7</v>
      </c>
      <c r="D161" s="5">
        <v>2.0412203288596382</v>
      </c>
      <c r="E161" s="5">
        <v>8.61</v>
      </c>
      <c r="F161" s="5">
        <v>1.1000000000000001</v>
      </c>
      <c r="G161" s="5">
        <v>9.5310179804324935E-2</v>
      </c>
      <c r="J161" s="3">
        <f t="shared" si="17"/>
        <v>1.1000000000000001E-2</v>
      </c>
      <c r="K161" s="3">
        <f t="shared" si="18"/>
        <v>-4.5098600061837661</v>
      </c>
    </row>
    <row r="162" spans="1:11" x14ac:dyDescent="0.25">
      <c r="A162" s="3" t="s">
        <v>37</v>
      </c>
      <c r="B162" s="8">
        <v>44</v>
      </c>
      <c r="C162" s="5">
        <v>7.3</v>
      </c>
      <c r="D162" s="5">
        <v>1.9878743481543455</v>
      </c>
      <c r="E162" s="5">
        <v>9.8800000000000008</v>
      </c>
      <c r="F162" s="5">
        <v>1.39</v>
      </c>
      <c r="G162" s="5">
        <v>0.3293037471426003</v>
      </c>
      <c r="J162" s="3">
        <f t="shared" si="17"/>
        <v>1.3899999999999999E-2</v>
      </c>
      <c r="K162" s="3">
        <f t="shared" si="18"/>
        <v>-4.2758664388454912</v>
      </c>
    </row>
    <row r="163" spans="1:11" x14ac:dyDescent="0.25">
      <c r="A163" s="3" t="s">
        <v>37</v>
      </c>
      <c r="B163" s="8">
        <v>45</v>
      </c>
      <c r="C163" s="5">
        <v>7.2</v>
      </c>
      <c r="D163" s="5">
        <v>1.9740810260220096</v>
      </c>
      <c r="E163" s="5">
        <v>6.42</v>
      </c>
      <c r="F163" s="5">
        <v>0.73</v>
      </c>
      <c r="G163" s="5">
        <v>-0.31471074483970024</v>
      </c>
      <c r="J163" s="3">
        <f t="shared" si="17"/>
        <v>7.3000000000000001E-3</v>
      </c>
      <c r="K163" s="3">
        <f t="shared" si="18"/>
        <v>-4.9198809308277918</v>
      </c>
    </row>
    <row r="164" spans="1:11" x14ac:dyDescent="0.25">
      <c r="A164" s="3" t="s">
        <v>37</v>
      </c>
      <c r="B164" s="8">
        <v>46</v>
      </c>
      <c r="C164" s="5">
        <v>7.4</v>
      </c>
      <c r="D164" s="5">
        <v>2.0014800002101243</v>
      </c>
      <c r="E164" s="5">
        <v>8.49</v>
      </c>
      <c r="F164" s="5">
        <v>0.44</v>
      </c>
      <c r="G164" s="5">
        <v>-0.82098055206983023</v>
      </c>
      <c r="J164" s="3">
        <f t="shared" si="17"/>
        <v>4.4000000000000003E-3</v>
      </c>
      <c r="K164" s="3">
        <f t="shared" si="18"/>
        <v>-5.4261507380579213</v>
      </c>
    </row>
    <row r="165" spans="1:11" x14ac:dyDescent="0.25">
      <c r="A165" s="3" t="s">
        <v>37</v>
      </c>
      <c r="B165" s="8">
        <v>47</v>
      </c>
      <c r="C165" s="5">
        <v>6.3</v>
      </c>
      <c r="D165" s="5">
        <v>1.8405496333974869</v>
      </c>
      <c r="E165" s="5">
        <v>4.0199999999999996</v>
      </c>
      <c r="F165" s="5">
        <v>0.48</v>
      </c>
      <c r="G165" s="5">
        <v>-0.73396917508020043</v>
      </c>
      <c r="J165" s="3">
        <f t="shared" si="17"/>
        <v>4.7999999999999996E-3</v>
      </c>
      <c r="K165" s="3">
        <f t="shared" si="18"/>
        <v>-5.339139361068292</v>
      </c>
    </row>
    <row r="166" spans="1:11" x14ac:dyDescent="0.25">
      <c r="A166" s="3" t="s">
        <v>38</v>
      </c>
      <c r="B166" s="8">
        <v>1</v>
      </c>
      <c r="C166" s="5">
        <v>2.8</v>
      </c>
      <c r="D166" s="5">
        <v>1.0296194171811581</v>
      </c>
      <c r="E166" s="5">
        <v>0.12999999999999998</v>
      </c>
      <c r="F166" s="5">
        <v>4.0299999999999996E-2</v>
      </c>
      <c r="G166" s="5">
        <v>-3.2114038100294997</v>
      </c>
      <c r="J166" s="3">
        <f t="shared" si="17"/>
        <v>4.0299999999999993E-4</v>
      </c>
      <c r="K166" s="3">
        <f t="shared" si="18"/>
        <v>-7.8165739960175911</v>
      </c>
    </row>
    <row r="167" spans="1:11" x14ac:dyDescent="0.25">
      <c r="A167" s="3" t="s">
        <v>38</v>
      </c>
      <c r="B167" s="8">
        <v>2</v>
      </c>
      <c r="C167" s="5">
        <v>2.8</v>
      </c>
      <c r="D167" s="5">
        <v>1.0296194171811581</v>
      </c>
      <c r="E167" s="5">
        <v>0.17</v>
      </c>
      <c r="F167" s="5">
        <v>5.2700000000000004E-2</v>
      </c>
      <c r="G167" s="5">
        <v>-2.9431398234348203</v>
      </c>
      <c r="J167" s="3">
        <f t="shared" si="17"/>
        <v>5.2700000000000002E-4</v>
      </c>
      <c r="K167" s="3">
        <f t="shared" si="18"/>
        <v>-7.5483100094229121</v>
      </c>
    </row>
    <row r="168" spans="1:11" x14ac:dyDescent="0.25">
      <c r="A168" s="3" t="s">
        <v>38</v>
      </c>
      <c r="B168" s="8">
        <v>3</v>
      </c>
      <c r="C168" s="5">
        <v>2.7</v>
      </c>
      <c r="D168" s="5">
        <v>0.99325177301028345</v>
      </c>
      <c r="E168" s="5">
        <v>0.18000000000000002</v>
      </c>
      <c r="F168" s="5">
        <v>5.5800000000000009E-2</v>
      </c>
      <c r="G168" s="5">
        <v>-2.8859814095948715</v>
      </c>
      <c r="J168" s="3">
        <f t="shared" si="17"/>
        <v>5.5800000000000012E-4</v>
      </c>
      <c r="K168" s="3">
        <f t="shared" si="18"/>
        <v>-7.4911515955829628</v>
      </c>
    </row>
    <row r="169" spans="1:11" x14ac:dyDescent="0.25">
      <c r="A169" s="3" t="s">
        <v>38</v>
      </c>
      <c r="B169" s="8">
        <v>4</v>
      </c>
      <c r="C169" s="5">
        <v>2.8</v>
      </c>
      <c r="D169" s="5">
        <v>1.0296194171811581</v>
      </c>
      <c r="E169" s="5">
        <v>0.2</v>
      </c>
      <c r="F169" s="5">
        <v>6.2E-2</v>
      </c>
      <c r="G169" s="5">
        <v>-2.7806208939370456</v>
      </c>
      <c r="J169" s="3">
        <f t="shared" si="17"/>
        <v>6.2E-4</v>
      </c>
      <c r="K169" s="3">
        <f t="shared" si="18"/>
        <v>-7.3857910799251369</v>
      </c>
    </row>
    <row r="170" spans="1:11" x14ac:dyDescent="0.25">
      <c r="A170" s="3" t="s">
        <v>38</v>
      </c>
      <c r="B170" s="8">
        <v>5</v>
      </c>
      <c r="C170" s="5">
        <v>2.2000000000000002</v>
      </c>
      <c r="D170" s="5">
        <v>0.78845736036427028</v>
      </c>
      <c r="E170" s="5">
        <v>9.0000000000000011E-2</v>
      </c>
      <c r="F170" s="5">
        <v>2.7900000000000005E-2</v>
      </c>
      <c r="G170" s="5">
        <v>-3.5791285901548169</v>
      </c>
      <c r="J170" s="3">
        <f t="shared" si="17"/>
        <v>2.7900000000000006E-4</v>
      </c>
      <c r="K170" s="3">
        <f t="shared" si="18"/>
        <v>-8.1842987761429082</v>
      </c>
    </row>
    <row r="171" spans="1:11" x14ac:dyDescent="0.25">
      <c r="A171" s="3" t="s">
        <v>38</v>
      </c>
      <c r="B171" s="8">
        <v>6</v>
      </c>
      <c r="C171" s="5">
        <v>2.1</v>
      </c>
      <c r="D171" s="5">
        <v>0.74193734472937733</v>
      </c>
      <c r="E171" s="5">
        <v>1E-3</v>
      </c>
      <c r="F171" s="5">
        <v>3.1E-4</v>
      </c>
      <c r="G171" s="5">
        <v>-8.0789382604850815</v>
      </c>
      <c r="J171" s="3">
        <f t="shared" si="17"/>
        <v>3.1E-6</v>
      </c>
      <c r="K171" s="3">
        <f t="shared" si="18"/>
        <v>-12.684108446473173</v>
      </c>
    </row>
    <row r="172" spans="1:11" x14ac:dyDescent="0.25">
      <c r="A172" s="3" t="s">
        <v>38</v>
      </c>
      <c r="B172" s="8">
        <v>7</v>
      </c>
      <c r="C172" s="5">
        <v>2.5</v>
      </c>
      <c r="D172" s="5">
        <v>0.91629073187415511</v>
      </c>
      <c r="E172" s="5">
        <v>0.05</v>
      </c>
      <c r="F172" s="5">
        <v>1.55E-2</v>
      </c>
      <c r="G172" s="5">
        <v>-4.1669152550569359</v>
      </c>
      <c r="J172" s="3">
        <f t="shared" si="17"/>
        <v>1.55E-4</v>
      </c>
      <c r="K172" s="3">
        <f t="shared" si="18"/>
        <v>-8.7720854410450269</v>
      </c>
    </row>
    <row r="173" spans="1:11" x14ac:dyDescent="0.25">
      <c r="A173" s="3" t="s">
        <v>38</v>
      </c>
      <c r="B173" s="8">
        <v>8</v>
      </c>
      <c r="C173" s="5">
        <v>2.6</v>
      </c>
      <c r="D173" s="5">
        <v>0.95551144502743635</v>
      </c>
      <c r="E173" s="5">
        <v>0.2</v>
      </c>
      <c r="F173" s="5">
        <v>6.2E-2</v>
      </c>
      <c r="G173" s="5">
        <v>-2.7806208939370456</v>
      </c>
      <c r="J173" s="3">
        <f t="shared" si="17"/>
        <v>6.2E-4</v>
      </c>
      <c r="K173" s="3">
        <f t="shared" si="18"/>
        <v>-7.3857910799251369</v>
      </c>
    </row>
    <row r="174" spans="1:11" x14ac:dyDescent="0.25">
      <c r="A174" s="3" t="s">
        <v>38</v>
      </c>
      <c r="B174" s="8">
        <v>9</v>
      </c>
      <c r="C174" s="5">
        <v>2.6</v>
      </c>
      <c r="D174" s="5">
        <v>0.95551144502743635</v>
      </c>
      <c r="E174" s="5">
        <v>9.0000000000000011E-2</v>
      </c>
      <c r="F174" s="5">
        <v>2.7900000000000005E-2</v>
      </c>
      <c r="G174" s="5">
        <v>-3.5791285901548169</v>
      </c>
      <c r="J174" s="3">
        <f t="shared" si="17"/>
        <v>2.7900000000000006E-4</v>
      </c>
      <c r="K174" s="3">
        <f t="shared" si="18"/>
        <v>-8.1842987761429082</v>
      </c>
    </row>
    <row r="175" spans="1:11" x14ac:dyDescent="0.25">
      <c r="A175" s="3" t="s">
        <v>38</v>
      </c>
      <c r="B175" s="8">
        <v>10</v>
      </c>
      <c r="C175" s="5">
        <v>2.2000000000000002</v>
      </c>
      <c r="D175" s="5">
        <v>0.78845736036427028</v>
      </c>
      <c r="E175" s="5">
        <v>0.1</v>
      </c>
      <c r="F175" s="5">
        <v>3.1E-2</v>
      </c>
      <c r="G175" s="5">
        <v>-3.473768074496991</v>
      </c>
      <c r="J175" s="3">
        <f t="shared" si="17"/>
        <v>3.1E-4</v>
      </c>
      <c r="K175" s="3">
        <f t="shared" si="18"/>
        <v>-8.0789382604850815</v>
      </c>
    </row>
    <row r="176" spans="1:11" x14ac:dyDescent="0.25">
      <c r="A176" s="3" t="s">
        <v>38</v>
      </c>
      <c r="B176" s="8">
        <v>11</v>
      </c>
      <c r="C176" s="5">
        <v>3.9</v>
      </c>
      <c r="D176" s="5">
        <v>1.3609765531356006</v>
      </c>
      <c r="E176" s="5">
        <v>0.27</v>
      </c>
      <c r="F176" s="5">
        <v>8.3700000000000011E-2</v>
      </c>
      <c r="G176" s="5">
        <v>-2.4805163014867073</v>
      </c>
      <c r="J176" s="3">
        <f t="shared" si="17"/>
        <v>8.3700000000000007E-4</v>
      </c>
      <c r="K176" s="3">
        <f t="shared" si="18"/>
        <v>-7.0856864874747991</v>
      </c>
    </row>
    <row r="177" spans="1:11" x14ac:dyDescent="0.25">
      <c r="A177" s="3" t="s">
        <v>38</v>
      </c>
      <c r="B177" s="8">
        <v>12</v>
      </c>
      <c r="C177" s="5">
        <v>3.8</v>
      </c>
      <c r="D177" s="5">
        <v>1.33500106673234</v>
      </c>
      <c r="E177" s="5">
        <v>0.25</v>
      </c>
      <c r="F177" s="5">
        <v>7.7499999999999999E-2</v>
      </c>
      <c r="G177" s="5">
        <v>-2.5574773426228359</v>
      </c>
      <c r="J177" s="3">
        <f t="shared" si="17"/>
        <v>7.7499999999999997E-4</v>
      </c>
      <c r="K177" s="3">
        <f t="shared" si="18"/>
        <v>-7.1626475286109272</v>
      </c>
    </row>
    <row r="178" spans="1:11" x14ac:dyDescent="0.25">
      <c r="A178" s="3" t="s">
        <v>38</v>
      </c>
      <c r="B178" s="8">
        <v>13</v>
      </c>
      <c r="C178" s="5">
        <v>3.5</v>
      </c>
      <c r="D178" s="5">
        <v>1.2527629684953681</v>
      </c>
      <c r="E178" s="5">
        <v>0.23</v>
      </c>
      <c r="F178" s="5">
        <v>7.1300000000000002E-2</v>
      </c>
      <c r="G178" s="5">
        <v>-2.6408589515618868</v>
      </c>
      <c r="J178" s="3">
        <f t="shared" si="17"/>
        <v>7.1299999999999998E-4</v>
      </c>
      <c r="K178" s="3">
        <f t="shared" si="18"/>
        <v>-7.2460291375499786</v>
      </c>
    </row>
    <row r="179" spans="1:11" x14ac:dyDescent="0.25">
      <c r="A179" s="3" t="s">
        <v>38</v>
      </c>
      <c r="B179" s="8">
        <v>14</v>
      </c>
      <c r="C179" s="5">
        <v>3.4</v>
      </c>
      <c r="D179" s="5">
        <v>1.2237754316221157</v>
      </c>
      <c r="E179" s="5">
        <v>9.0000000000000011E-2</v>
      </c>
      <c r="F179" s="5">
        <v>2.7900000000000005E-2</v>
      </c>
      <c r="G179" s="5">
        <v>-3.5791285901548169</v>
      </c>
      <c r="J179" s="3">
        <f t="shared" si="17"/>
        <v>2.7900000000000006E-4</v>
      </c>
      <c r="K179" s="3">
        <f t="shared" si="18"/>
        <v>-8.1842987761429082</v>
      </c>
    </row>
    <row r="180" spans="1:11" x14ac:dyDescent="0.25">
      <c r="A180" s="3" t="s">
        <v>38</v>
      </c>
      <c r="B180" s="8">
        <v>15</v>
      </c>
      <c r="C180" s="5">
        <v>4</v>
      </c>
      <c r="D180" s="5">
        <v>1.3862943611198906</v>
      </c>
      <c r="E180" s="5">
        <v>0.51</v>
      </c>
      <c r="F180" s="5">
        <v>0.15809999999999999</v>
      </c>
      <c r="G180" s="5">
        <v>-1.8445275347667107</v>
      </c>
      <c r="J180" s="3">
        <f t="shared" si="17"/>
        <v>1.5809999999999999E-3</v>
      </c>
      <c r="K180" s="3">
        <f t="shared" si="18"/>
        <v>-6.4496977207548021</v>
      </c>
    </row>
    <row r="181" spans="1:11" x14ac:dyDescent="0.25">
      <c r="A181" s="3" t="s">
        <v>38</v>
      </c>
      <c r="B181" s="8">
        <v>16</v>
      </c>
      <c r="C181" s="5">
        <v>3.4</v>
      </c>
      <c r="D181" s="5">
        <v>1.2237754316221157</v>
      </c>
      <c r="E181" s="5">
        <v>0.1</v>
      </c>
      <c r="F181" s="5">
        <v>3.1E-2</v>
      </c>
      <c r="G181" s="5">
        <v>-3.473768074496991</v>
      </c>
      <c r="J181" s="3">
        <f t="shared" si="17"/>
        <v>3.1E-4</v>
      </c>
      <c r="K181" s="3">
        <f t="shared" si="18"/>
        <v>-8.0789382604850815</v>
      </c>
    </row>
    <row r="182" spans="1:11" x14ac:dyDescent="0.25">
      <c r="A182" s="3" t="s">
        <v>38</v>
      </c>
      <c r="B182" s="8">
        <v>17</v>
      </c>
      <c r="C182" s="5">
        <v>3.3</v>
      </c>
      <c r="D182" s="5">
        <v>1.1939224684724346</v>
      </c>
      <c r="E182" s="5">
        <v>0.18000000000000002</v>
      </c>
      <c r="F182" s="5">
        <v>5.5800000000000009E-2</v>
      </c>
      <c r="G182" s="5">
        <v>-2.8859814095948715</v>
      </c>
      <c r="J182" s="3">
        <f t="shared" si="17"/>
        <v>5.5800000000000012E-4</v>
      </c>
      <c r="K182" s="3">
        <f t="shared" si="18"/>
        <v>-7.4911515955829628</v>
      </c>
    </row>
    <row r="183" spans="1:11" x14ac:dyDescent="0.25">
      <c r="A183" s="3" t="s">
        <v>38</v>
      </c>
      <c r="B183" s="8">
        <v>18</v>
      </c>
      <c r="C183" s="5">
        <v>3.3</v>
      </c>
      <c r="D183" s="5">
        <v>1.1939224684724346</v>
      </c>
      <c r="E183" s="5">
        <v>0.11</v>
      </c>
      <c r="F183" s="5">
        <v>3.4099999999999998E-2</v>
      </c>
      <c r="G183" s="5">
        <v>-3.3784578946926658</v>
      </c>
      <c r="J183" s="3">
        <f t="shared" si="17"/>
        <v>3.4099999999999999E-4</v>
      </c>
      <c r="K183" s="3">
        <f t="shared" si="18"/>
        <v>-7.9836280806807576</v>
      </c>
    </row>
    <row r="184" spans="1:11" x14ac:dyDescent="0.25">
      <c r="A184" s="3" t="s">
        <v>38</v>
      </c>
      <c r="B184" s="8">
        <v>19</v>
      </c>
      <c r="C184" s="5">
        <v>3.5</v>
      </c>
      <c r="D184" s="5">
        <v>1.2527629684953681</v>
      </c>
      <c r="E184" s="5">
        <v>0.05</v>
      </c>
      <c r="F184" s="5">
        <v>1.55E-2</v>
      </c>
      <c r="G184" s="5">
        <v>-4.1669152550569359</v>
      </c>
      <c r="J184" s="3">
        <f t="shared" si="17"/>
        <v>1.55E-4</v>
      </c>
      <c r="K184" s="3">
        <f t="shared" si="18"/>
        <v>-8.7720854410450269</v>
      </c>
    </row>
    <row r="185" spans="1:11" x14ac:dyDescent="0.25">
      <c r="A185" s="3" t="s">
        <v>38</v>
      </c>
      <c r="B185" s="8">
        <v>20</v>
      </c>
      <c r="C185" s="5">
        <v>3.4</v>
      </c>
      <c r="D185" s="5">
        <v>1.2237754316221157</v>
      </c>
      <c r="E185" s="5">
        <v>0.21000000000000002</v>
      </c>
      <c r="F185" s="5">
        <v>6.5100000000000005E-2</v>
      </c>
      <c r="G185" s="5">
        <v>-2.7318307297676134</v>
      </c>
      <c r="J185" s="3">
        <f t="shared" si="17"/>
        <v>6.510000000000001E-4</v>
      </c>
      <c r="K185" s="3">
        <f t="shared" si="18"/>
        <v>-7.3370009157557048</v>
      </c>
    </row>
    <row r="186" spans="1:11" x14ac:dyDescent="0.25">
      <c r="A186" s="3" t="s">
        <v>38</v>
      </c>
      <c r="B186" s="8">
        <v>21</v>
      </c>
      <c r="C186" s="5">
        <v>3.2</v>
      </c>
      <c r="D186" s="5">
        <v>1.1631508098056809</v>
      </c>
      <c r="E186" s="5">
        <v>0.17</v>
      </c>
      <c r="F186" s="5">
        <v>5.2700000000000004E-2</v>
      </c>
      <c r="G186" s="5">
        <v>-2.9431398234348203</v>
      </c>
      <c r="J186" s="3">
        <f t="shared" si="17"/>
        <v>5.2700000000000002E-4</v>
      </c>
      <c r="K186" s="3">
        <f t="shared" si="18"/>
        <v>-7.5483100094229121</v>
      </c>
    </row>
    <row r="187" spans="1:11" x14ac:dyDescent="0.25">
      <c r="A187" s="3" t="s">
        <v>38</v>
      </c>
      <c r="B187" s="8">
        <v>22</v>
      </c>
      <c r="C187" s="5">
        <v>3.9</v>
      </c>
      <c r="D187" s="5">
        <v>1.3609765531356006</v>
      </c>
      <c r="E187" s="5">
        <v>0.34</v>
      </c>
      <c r="F187" s="5">
        <v>0.10540000000000001</v>
      </c>
      <c r="G187" s="5">
        <v>-2.2499926428748749</v>
      </c>
      <c r="J187" s="3">
        <f t="shared" si="17"/>
        <v>1.054E-3</v>
      </c>
      <c r="K187" s="3">
        <f t="shared" si="18"/>
        <v>-6.8551628288629667</v>
      </c>
    </row>
    <row r="188" spans="1:11" x14ac:dyDescent="0.25">
      <c r="A188" s="3" t="s">
        <v>38</v>
      </c>
      <c r="B188" s="8">
        <v>23</v>
      </c>
      <c r="C188" s="5">
        <v>5.0999999999999996</v>
      </c>
      <c r="D188" s="5">
        <v>1.62924053973028</v>
      </c>
      <c r="E188" s="5">
        <v>1.36</v>
      </c>
      <c r="F188" s="5">
        <v>0.42160000000000003</v>
      </c>
      <c r="G188" s="5">
        <v>-0.86369828175498442</v>
      </c>
      <c r="J188" s="3">
        <f t="shared" si="17"/>
        <v>4.2160000000000001E-3</v>
      </c>
      <c r="K188" s="3">
        <f t="shared" si="18"/>
        <v>-5.4688684677430759</v>
      </c>
    </row>
    <row r="189" spans="1:11" x14ac:dyDescent="0.25">
      <c r="A189" s="3" t="s">
        <v>38</v>
      </c>
      <c r="B189" s="8">
        <v>24</v>
      </c>
      <c r="C189" s="5">
        <v>4.4000000000000004</v>
      </c>
      <c r="D189" s="5">
        <v>1.4816045409242156</v>
      </c>
      <c r="E189" s="5">
        <v>0.8</v>
      </c>
      <c r="F189" s="5">
        <v>0.248</v>
      </c>
      <c r="G189" s="5">
        <v>-1.3943265328171548</v>
      </c>
      <c r="J189" s="3">
        <f t="shared" si="17"/>
        <v>2.48E-3</v>
      </c>
      <c r="K189" s="3">
        <f t="shared" si="18"/>
        <v>-5.9994967188052462</v>
      </c>
    </row>
    <row r="190" spans="1:11" x14ac:dyDescent="0.25">
      <c r="A190" s="3" t="s">
        <v>38</v>
      </c>
      <c r="B190" s="8">
        <v>25</v>
      </c>
      <c r="C190" s="5">
        <v>5</v>
      </c>
      <c r="D190" s="5">
        <v>1.6094379124341003</v>
      </c>
      <c r="E190" s="5">
        <v>0.98</v>
      </c>
      <c r="F190" s="5">
        <v>0.30380000000000001</v>
      </c>
      <c r="G190" s="5">
        <v>-1.1913856888204646</v>
      </c>
      <c r="J190" s="3">
        <f t="shared" si="17"/>
        <v>3.0380000000000003E-3</v>
      </c>
      <c r="K190" s="3">
        <f t="shared" si="18"/>
        <v>-5.7965558748085559</v>
      </c>
    </row>
    <row r="191" spans="1:11" x14ac:dyDescent="0.25">
      <c r="A191" s="3" t="s">
        <v>38</v>
      </c>
      <c r="B191" s="8">
        <v>26</v>
      </c>
      <c r="C191" s="5">
        <v>5.0999999999999996</v>
      </c>
      <c r="D191" s="5">
        <v>1.62924053973028</v>
      </c>
      <c r="E191" s="5">
        <v>1.28</v>
      </c>
      <c r="F191" s="5">
        <v>0.39679999999999999</v>
      </c>
      <c r="G191" s="5">
        <v>-0.92432290357141933</v>
      </c>
      <c r="J191" s="3">
        <f t="shared" si="17"/>
        <v>3.9680000000000002E-3</v>
      </c>
      <c r="K191" s="3">
        <f t="shared" si="18"/>
        <v>-5.5294930895595105</v>
      </c>
    </row>
    <row r="192" spans="1:11" x14ac:dyDescent="0.25">
      <c r="A192" s="3" t="s">
        <v>38</v>
      </c>
      <c r="B192" s="8">
        <v>27</v>
      </c>
      <c r="C192" s="5">
        <v>5</v>
      </c>
      <c r="D192" s="5">
        <v>1.6094379124341003</v>
      </c>
      <c r="E192" s="5">
        <v>1.32</v>
      </c>
      <c r="F192" s="5">
        <v>0.40920000000000001</v>
      </c>
      <c r="G192" s="5">
        <v>-0.89355124490466564</v>
      </c>
      <c r="J192" s="3">
        <f t="shared" ref="J192:J255" si="19">F192/100</f>
        <v>4.0920000000000002E-3</v>
      </c>
      <c r="K192" s="3">
        <f t="shared" si="18"/>
        <v>-5.4987214308927568</v>
      </c>
    </row>
    <row r="193" spans="1:11" x14ac:dyDescent="0.25">
      <c r="A193" s="3" t="s">
        <v>38</v>
      </c>
      <c r="B193" s="8">
        <v>28</v>
      </c>
      <c r="C193" s="5">
        <v>4.5</v>
      </c>
      <c r="D193" s="5">
        <v>1.5040773967762742</v>
      </c>
      <c r="E193" s="5">
        <v>0.45</v>
      </c>
      <c r="F193" s="5">
        <v>0.13950000000000001</v>
      </c>
      <c r="G193" s="5">
        <v>-1.9696906777207166</v>
      </c>
      <c r="J193" s="3">
        <f t="shared" si="19"/>
        <v>1.3950000000000002E-3</v>
      </c>
      <c r="K193" s="3">
        <f t="shared" si="18"/>
        <v>-6.5748608637088077</v>
      </c>
    </row>
    <row r="194" spans="1:11" x14ac:dyDescent="0.25">
      <c r="A194" s="3" t="s">
        <v>38</v>
      </c>
      <c r="B194" s="8">
        <v>29</v>
      </c>
      <c r="C194" s="5">
        <v>4.2</v>
      </c>
      <c r="D194" s="5">
        <v>1.4350845252893227</v>
      </c>
      <c r="E194" s="5">
        <v>0.99</v>
      </c>
      <c r="F194" s="5">
        <v>0.30690000000000001</v>
      </c>
      <c r="G194" s="5">
        <v>-1.1812333173564464</v>
      </c>
      <c r="J194" s="3">
        <f t="shared" si="19"/>
        <v>3.0690000000000001E-3</v>
      </c>
      <c r="K194" s="3">
        <f t="shared" si="18"/>
        <v>-5.7864035033445376</v>
      </c>
    </row>
    <row r="195" spans="1:11" x14ac:dyDescent="0.25">
      <c r="A195" s="3" t="s">
        <v>38</v>
      </c>
      <c r="B195" s="8">
        <v>30</v>
      </c>
      <c r="C195" s="5">
        <v>4.4000000000000004</v>
      </c>
      <c r="D195" s="5">
        <v>1.4816045409242156</v>
      </c>
      <c r="E195" s="5">
        <v>0.53</v>
      </c>
      <c r="F195" s="5">
        <v>0.1643</v>
      </c>
      <c r="G195" s="5">
        <v>-1.8060612539389147</v>
      </c>
      <c r="J195" s="3">
        <f t="shared" si="19"/>
        <v>1.6429999999999999E-3</v>
      </c>
      <c r="K195" s="3">
        <f t="shared" ref="K195:K258" si="20">LN(J195)</f>
        <v>-6.4112314399270058</v>
      </c>
    </row>
    <row r="196" spans="1:11" x14ac:dyDescent="0.25">
      <c r="A196" s="3" t="s">
        <v>38</v>
      </c>
      <c r="B196" s="8">
        <v>31</v>
      </c>
      <c r="C196" s="5">
        <v>4.5999999999999996</v>
      </c>
      <c r="D196" s="5">
        <v>1.5260563034950492</v>
      </c>
      <c r="E196" s="5">
        <v>1.1499999999999999</v>
      </c>
      <c r="F196" s="5">
        <v>0.35649999999999998</v>
      </c>
      <c r="G196" s="5">
        <v>-1.0314210391277865</v>
      </c>
      <c r="J196" s="3">
        <f t="shared" si="19"/>
        <v>3.565E-3</v>
      </c>
      <c r="K196" s="3">
        <f t="shared" si="20"/>
        <v>-5.6365912251158781</v>
      </c>
    </row>
    <row r="197" spans="1:11" x14ac:dyDescent="0.25">
      <c r="A197" s="3" t="s">
        <v>38</v>
      </c>
      <c r="B197" s="8">
        <v>32</v>
      </c>
      <c r="C197" s="5">
        <v>4.7</v>
      </c>
      <c r="D197" s="5">
        <v>1.547562508716013</v>
      </c>
      <c r="E197" s="5">
        <v>1.23</v>
      </c>
      <c r="F197" s="5">
        <v>0.38129999999999997</v>
      </c>
      <c r="G197" s="5">
        <v>-0.96416881211861905</v>
      </c>
      <c r="J197" s="3">
        <f t="shared" si="19"/>
        <v>3.8129999999999995E-3</v>
      </c>
      <c r="K197" s="3">
        <f t="shared" si="20"/>
        <v>-5.5693389981067103</v>
      </c>
    </row>
    <row r="198" spans="1:11" x14ac:dyDescent="0.25">
      <c r="A198" s="3" t="s">
        <v>38</v>
      </c>
      <c r="B198" s="8">
        <v>33</v>
      </c>
      <c r="C198" s="5">
        <v>4.0999999999999996</v>
      </c>
      <c r="D198" s="5">
        <v>1.410986973710262</v>
      </c>
      <c r="E198" s="5">
        <v>0.67</v>
      </c>
      <c r="F198" s="5">
        <v>0.20770000000000002</v>
      </c>
      <c r="G198" s="5">
        <v>-1.5716605481000703</v>
      </c>
      <c r="J198" s="3">
        <f t="shared" si="19"/>
        <v>2.0770000000000003E-3</v>
      </c>
      <c r="K198" s="3">
        <f t="shared" si="20"/>
        <v>-6.1768307340881616</v>
      </c>
    </row>
    <row r="199" spans="1:11" x14ac:dyDescent="0.25">
      <c r="A199" s="3" t="s">
        <v>38</v>
      </c>
      <c r="B199" s="8">
        <v>34</v>
      </c>
      <c r="C199" s="5">
        <v>4.2</v>
      </c>
      <c r="D199" s="5">
        <v>1.4350845252893227</v>
      </c>
      <c r="E199" s="5">
        <v>0.65</v>
      </c>
      <c r="F199" s="5">
        <v>0.20150000000000001</v>
      </c>
      <c r="G199" s="5">
        <v>-1.6019658975953994</v>
      </c>
      <c r="J199" s="3">
        <f t="shared" si="19"/>
        <v>2.0150000000000003E-3</v>
      </c>
      <c r="K199" s="3">
        <f t="shared" si="20"/>
        <v>-6.2071360835834906</v>
      </c>
    </row>
    <row r="200" spans="1:11" x14ac:dyDescent="0.25">
      <c r="A200" s="3" t="s">
        <v>38</v>
      </c>
      <c r="B200" s="8">
        <v>35</v>
      </c>
      <c r="C200" s="5">
        <v>5.6</v>
      </c>
      <c r="D200" s="5">
        <v>1.7227665977411035</v>
      </c>
      <c r="E200" s="5">
        <v>1.36</v>
      </c>
      <c r="F200" s="5">
        <v>0.42160000000000003</v>
      </c>
      <c r="G200" s="5">
        <v>-0.86369828175498442</v>
      </c>
      <c r="J200" s="3">
        <f t="shared" si="19"/>
        <v>4.2160000000000001E-3</v>
      </c>
      <c r="K200" s="3">
        <f t="shared" si="20"/>
        <v>-5.4688684677430759</v>
      </c>
    </row>
    <row r="201" spans="1:11" x14ac:dyDescent="0.25">
      <c r="A201" s="3" t="s">
        <v>38</v>
      </c>
      <c r="B201" s="8">
        <v>36</v>
      </c>
      <c r="C201" s="5">
        <v>4.4000000000000004</v>
      </c>
      <c r="D201" s="5">
        <v>1.4816045409242156</v>
      </c>
      <c r="E201" s="5">
        <v>0.56999999999999995</v>
      </c>
      <c r="F201" s="5">
        <v>0.1767</v>
      </c>
      <c r="G201" s="5">
        <v>-1.7333018996564864</v>
      </c>
      <c r="J201" s="3">
        <f t="shared" si="19"/>
        <v>1.7669999999999999E-3</v>
      </c>
      <c r="K201" s="3">
        <f t="shared" si="20"/>
        <v>-6.338472085644578</v>
      </c>
    </row>
    <row r="202" spans="1:11" x14ac:dyDescent="0.25">
      <c r="A202" s="3" t="s">
        <v>38</v>
      </c>
      <c r="B202" s="8">
        <v>37</v>
      </c>
      <c r="C202" s="5">
        <v>4.8</v>
      </c>
      <c r="D202" s="5">
        <v>1.5686159179138452</v>
      </c>
      <c r="E202" s="5">
        <v>0.7</v>
      </c>
      <c r="F202" s="5">
        <v>0.217</v>
      </c>
      <c r="G202" s="5">
        <v>-1.5278579254416775</v>
      </c>
      <c r="J202" s="3">
        <f t="shared" si="19"/>
        <v>2.1700000000000001E-3</v>
      </c>
      <c r="K202" s="3">
        <f t="shared" si="20"/>
        <v>-6.1330281114297689</v>
      </c>
    </row>
    <row r="203" spans="1:11" x14ac:dyDescent="0.25">
      <c r="A203" s="3" t="s">
        <v>38</v>
      </c>
      <c r="B203" s="8">
        <v>38</v>
      </c>
      <c r="C203" s="5">
        <v>4.5999999999999996</v>
      </c>
      <c r="D203" s="5">
        <v>1.5260563034950492</v>
      </c>
      <c r="E203" s="5">
        <v>0.76</v>
      </c>
      <c r="F203" s="5">
        <v>0.2356</v>
      </c>
      <c r="G203" s="5">
        <v>-1.4456198272047054</v>
      </c>
      <c r="J203" s="3">
        <f t="shared" si="19"/>
        <v>2.356E-3</v>
      </c>
      <c r="K203" s="3">
        <f t="shared" si="20"/>
        <v>-6.0507900131927972</v>
      </c>
    </row>
    <row r="204" spans="1:11" x14ac:dyDescent="0.25">
      <c r="A204" s="3" t="s">
        <v>38</v>
      </c>
      <c r="B204" s="8">
        <v>39</v>
      </c>
      <c r="C204" s="5">
        <v>4.9000000000000004</v>
      </c>
      <c r="D204" s="5">
        <v>1.589235205116581</v>
      </c>
      <c r="E204" s="5">
        <v>0.76999999999999991</v>
      </c>
      <c r="F204" s="5">
        <v>0.23869999999999997</v>
      </c>
      <c r="G204" s="5">
        <v>-1.4325477456373528</v>
      </c>
      <c r="J204" s="3">
        <f t="shared" si="19"/>
        <v>2.3869999999999998E-3</v>
      </c>
      <c r="K204" s="3">
        <f t="shared" si="20"/>
        <v>-6.0377179316254441</v>
      </c>
    </row>
    <row r="205" spans="1:11" x14ac:dyDescent="0.25">
      <c r="A205" s="3" t="s">
        <v>38</v>
      </c>
      <c r="B205" s="8">
        <v>40</v>
      </c>
      <c r="C205" s="5">
        <v>4.7</v>
      </c>
      <c r="D205" s="5">
        <v>1.547562508716013</v>
      </c>
      <c r="E205" s="5">
        <v>1.01</v>
      </c>
      <c r="F205" s="5">
        <v>0.31309999999999999</v>
      </c>
      <c r="G205" s="5">
        <v>-1.161232650649777</v>
      </c>
      <c r="J205" s="3">
        <f t="shared" si="19"/>
        <v>3.1310000000000001E-3</v>
      </c>
      <c r="K205" s="3">
        <f t="shared" si="20"/>
        <v>-5.7664028366378686</v>
      </c>
    </row>
    <row r="206" spans="1:11" x14ac:dyDescent="0.25">
      <c r="A206" s="3" t="s">
        <v>38</v>
      </c>
      <c r="B206" s="8">
        <v>41</v>
      </c>
      <c r="C206" s="5">
        <v>5</v>
      </c>
      <c r="D206" s="5">
        <v>1.6094379124341003</v>
      </c>
      <c r="E206" s="5">
        <v>0.67</v>
      </c>
      <c r="F206" s="5">
        <v>0.20770000000000002</v>
      </c>
      <c r="G206" s="5">
        <v>-1.5716605481000703</v>
      </c>
      <c r="J206" s="3">
        <f t="shared" si="19"/>
        <v>2.0770000000000003E-3</v>
      </c>
      <c r="K206" s="3">
        <f t="shared" si="20"/>
        <v>-6.1768307340881616</v>
      </c>
    </row>
    <row r="207" spans="1:11" x14ac:dyDescent="0.25">
      <c r="A207" s="3" t="s">
        <v>38</v>
      </c>
      <c r="B207" s="8">
        <v>42</v>
      </c>
      <c r="C207" s="5">
        <v>4.5</v>
      </c>
      <c r="D207" s="5">
        <v>1.5040773967762742</v>
      </c>
      <c r="E207" s="5">
        <v>0.55999999999999994</v>
      </c>
      <c r="F207" s="5">
        <v>0.17359999999999998</v>
      </c>
      <c r="G207" s="5">
        <v>-1.7510014767558875</v>
      </c>
      <c r="J207" s="3">
        <f t="shared" si="19"/>
        <v>1.7359999999999997E-3</v>
      </c>
      <c r="K207" s="3">
        <f t="shared" si="20"/>
        <v>-6.3561716627439786</v>
      </c>
    </row>
    <row r="208" spans="1:11" x14ac:dyDescent="0.25">
      <c r="A208" s="3" t="s">
        <v>38</v>
      </c>
      <c r="B208" s="8">
        <v>43</v>
      </c>
      <c r="C208" s="5">
        <v>4.3</v>
      </c>
      <c r="D208" s="5">
        <v>1.4586150226995167</v>
      </c>
      <c r="E208" s="5">
        <v>0.65</v>
      </c>
      <c r="F208" s="5">
        <v>0.20150000000000001</v>
      </c>
      <c r="G208" s="5">
        <v>-1.6019658975953994</v>
      </c>
      <c r="J208" s="3">
        <f t="shared" si="19"/>
        <v>2.0150000000000003E-3</v>
      </c>
      <c r="K208" s="3">
        <f t="shared" si="20"/>
        <v>-6.2071360835834906</v>
      </c>
    </row>
    <row r="209" spans="1:11" x14ac:dyDescent="0.25">
      <c r="A209" s="3" t="s">
        <v>38</v>
      </c>
      <c r="B209" s="8">
        <v>44</v>
      </c>
      <c r="C209" s="5">
        <v>5</v>
      </c>
      <c r="D209" s="5">
        <v>1.6094379124341003</v>
      </c>
      <c r="E209" s="5">
        <v>0.97000000000000008</v>
      </c>
      <c r="F209" s="5">
        <v>0.30070000000000002</v>
      </c>
      <c r="G209" s="5">
        <v>-1.2016421889876536</v>
      </c>
      <c r="J209" s="3">
        <f t="shared" si="19"/>
        <v>3.0070000000000001E-3</v>
      </c>
      <c r="K209" s="3">
        <f t="shared" si="20"/>
        <v>-5.8068123749757454</v>
      </c>
    </row>
    <row r="210" spans="1:11" x14ac:dyDescent="0.25">
      <c r="A210" s="3" t="s">
        <v>38</v>
      </c>
      <c r="B210" s="8">
        <v>45</v>
      </c>
      <c r="C210" s="5">
        <v>5.0999999999999996</v>
      </c>
      <c r="D210" s="5">
        <v>1.62924053973028</v>
      </c>
      <c r="E210" s="5">
        <v>0.61</v>
      </c>
      <c r="F210" s="5">
        <v>0.18909999999999999</v>
      </c>
      <c r="G210" s="5">
        <v>-1.6654793033177253</v>
      </c>
      <c r="J210" s="3">
        <f t="shared" si="19"/>
        <v>1.8909999999999999E-3</v>
      </c>
      <c r="K210" s="3">
        <f t="shared" si="20"/>
        <v>-6.2706494893058169</v>
      </c>
    </row>
    <row r="211" spans="1:11" x14ac:dyDescent="0.25">
      <c r="A211" s="3" t="s">
        <v>38</v>
      </c>
      <c r="B211" s="8">
        <v>46</v>
      </c>
      <c r="C211" s="5">
        <v>4.5</v>
      </c>
      <c r="D211" s="5">
        <v>1.5040773967762742</v>
      </c>
      <c r="E211" s="5">
        <v>0.53</v>
      </c>
      <c r="F211" s="5">
        <v>0.1643</v>
      </c>
      <c r="G211" s="5">
        <v>-1.8060612539389147</v>
      </c>
      <c r="J211" s="3">
        <f t="shared" si="19"/>
        <v>1.6429999999999999E-3</v>
      </c>
      <c r="K211" s="3">
        <f t="shared" si="20"/>
        <v>-6.4112314399270058</v>
      </c>
    </row>
    <row r="212" spans="1:11" x14ac:dyDescent="0.25">
      <c r="A212" s="3" t="s">
        <v>38</v>
      </c>
      <c r="B212" s="8">
        <v>47</v>
      </c>
      <c r="C212" s="5">
        <v>4</v>
      </c>
      <c r="D212" s="5">
        <v>1.3862943611198906</v>
      </c>
      <c r="E212" s="5">
        <v>0.7</v>
      </c>
      <c r="F212" s="5">
        <v>0.217</v>
      </c>
      <c r="G212" s="5">
        <v>-1.5278579254416775</v>
      </c>
      <c r="J212" s="3">
        <f t="shared" si="19"/>
        <v>2.1700000000000001E-3</v>
      </c>
      <c r="K212" s="3">
        <f t="shared" si="20"/>
        <v>-6.1330281114297689</v>
      </c>
    </row>
    <row r="213" spans="1:11" x14ac:dyDescent="0.25">
      <c r="A213" s="3" t="s">
        <v>38</v>
      </c>
      <c r="B213" s="8">
        <v>48</v>
      </c>
      <c r="C213" s="5">
        <v>4.8</v>
      </c>
      <c r="D213" s="5">
        <v>1.5686159179138452</v>
      </c>
      <c r="E213" s="5">
        <v>0.98</v>
      </c>
      <c r="F213" s="5">
        <v>0.30380000000000001</v>
      </c>
      <c r="G213" s="5">
        <v>-1.1913856888204646</v>
      </c>
      <c r="J213" s="3">
        <f t="shared" si="19"/>
        <v>3.0380000000000003E-3</v>
      </c>
      <c r="K213" s="3">
        <f t="shared" si="20"/>
        <v>-5.7965558748085559</v>
      </c>
    </row>
    <row r="214" spans="1:11" x14ac:dyDescent="0.25">
      <c r="A214" s="3" t="s">
        <v>38</v>
      </c>
      <c r="B214" s="8">
        <v>49</v>
      </c>
      <c r="C214" s="5">
        <v>4.0999999999999996</v>
      </c>
      <c r="D214" s="5">
        <v>1.410986973710262</v>
      </c>
      <c r="E214" s="5">
        <v>0.61</v>
      </c>
      <c r="F214" s="5">
        <v>0.18909999999999999</v>
      </c>
      <c r="G214" s="5">
        <v>-1.6654793033177253</v>
      </c>
      <c r="J214" s="3">
        <f t="shared" si="19"/>
        <v>1.8909999999999999E-3</v>
      </c>
      <c r="K214" s="3">
        <f t="shared" si="20"/>
        <v>-6.2706494893058169</v>
      </c>
    </row>
    <row r="215" spans="1:11" x14ac:dyDescent="0.25">
      <c r="A215" s="3" t="s">
        <v>38</v>
      </c>
      <c r="B215" s="8">
        <v>50</v>
      </c>
      <c r="C215" s="5">
        <v>4.4000000000000004</v>
      </c>
      <c r="D215" s="5">
        <v>1.4816045409242156</v>
      </c>
      <c r="E215" s="5">
        <v>0.61</v>
      </c>
      <c r="F215" s="5">
        <v>0.18909999999999999</v>
      </c>
      <c r="G215" s="5">
        <v>-1.6654793033177253</v>
      </c>
      <c r="J215" s="3">
        <f t="shared" si="19"/>
        <v>1.8909999999999999E-3</v>
      </c>
      <c r="K215" s="3">
        <f t="shared" si="20"/>
        <v>-6.2706494893058169</v>
      </c>
    </row>
    <row r="216" spans="1:11" x14ac:dyDescent="0.25">
      <c r="A216" s="3" t="s">
        <v>38</v>
      </c>
      <c r="B216" s="8">
        <v>51</v>
      </c>
      <c r="C216" s="5">
        <v>5.2</v>
      </c>
      <c r="D216" s="5">
        <v>1.6486586255873816</v>
      </c>
      <c r="E216" s="5">
        <v>0.96000000000000008</v>
      </c>
      <c r="F216" s="5">
        <v>0.29760000000000003</v>
      </c>
      <c r="G216" s="5">
        <v>-1.2120049760232001</v>
      </c>
      <c r="J216" s="3">
        <f t="shared" si="19"/>
        <v>2.9760000000000003E-3</v>
      </c>
      <c r="K216" s="3">
        <f t="shared" si="20"/>
        <v>-5.8171751620112913</v>
      </c>
    </row>
    <row r="217" spans="1:11" x14ac:dyDescent="0.25">
      <c r="A217" s="3" t="s">
        <v>38</v>
      </c>
      <c r="B217" s="8">
        <v>52</v>
      </c>
      <c r="C217" s="5">
        <v>4.4000000000000004</v>
      </c>
      <c r="D217" s="5">
        <v>1.4816045409242156</v>
      </c>
      <c r="E217" s="5">
        <v>0.66</v>
      </c>
      <c r="F217" s="5">
        <v>0.2046</v>
      </c>
      <c r="G217" s="5">
        <v>-1.5866984254646108</v>
      </c>
      <c r="J217" s="3">
        <f t="shared" si="19"/>
        <v>2.0460000000000001E-3</v>
      </c>
      <c r="K217" s="3">
        <f t="shared" si="20"/>
        <v>-6.1918686114527022</v>
      </c>
    </row>
    <row r="218" spans="1:11" x14ac:dyDescent="0.25">
      <c r="A218" s="3" t="s">
        <v>38</v>
      </c>
      <c r="B218" s="8">
        <v>53</v>
      </c>
      <c r="C218" s="5">
        <v>4.8</v>
      </c>
      <c r="D218" s="5">
        <v>1.5686159179138452</v>
      </c>
      <c r="E218" s="5">
        <v>0.80999999999999994</v>
      </c>
      <c r="F218" s="5">
        <v>0.25109999999999999</v>
      </c>
      <c r="G218" s="5">
        <v>-1.3819040128185978</v>
      </c>
      <c r="J218" s="3">
        <f t="shared" si="19"/>
        <v>2.5109999999999998E-3</v>
      </c>
      <c r="K218" s="3">
        <f t="shared" si="20"/>
        <v>-5.9870741988066891</v>
      </c>
    </row>
    <row r="219" spans="1:11" x14ac:dyDescent="0.25">
      <c r="A219" s="3" t="s">
        <v>38</v>
      </c>
      <c r="B219" s="8">
        <v>54</v>
      </c>
      <c r="C219" s="5">
        <v>4.3</v>
      </c>
      <c r="D219" s="5">
        <v>1.4586150226995167</v>
      </c>
      <c r="E219" s="5">
        <v>1.1000000000000001</v>
      </c>
      <c r="F219" s="5">
        <v>0.34100000000000003</v>
      </c>
      <c r="G219" s="5">
        <v>-1.0758728016986201</v>
      </c>
      <c r="J219" s="3">
        <f t="shared" si="19"/>
        <v>3.4100000000000003E-3</v>
      </c>
      <c r="K219" s="3">
        <f t="shared" si="20"/>
        <v>-5.6810429876867117</v>
      </c>
    </row>
    <row r="220" spans="1:11" x14ac:dyDescent="0.25">
      <c r="A220" s="3" t="s">
        <v>38</v>
      </c>
      <c r="B220" s="8">
        <v>55</v>
      </c>
      <c r="C220" s="5">
        <v>3.4</v>
      </c>
      <c r="D220" s="5">
        <v>1.2237754316221157</v>
      </c>
      <c r="E220" s="5">
        <v>0.12000000000000001</v>
      </c>
      <c r="F220" s="5">
        <v>3.7200000000000004E-2</v>
      </c>
      <c r="G220" s="5">
        <v>-3.2914465177030361</v>
      </c>
      <c r="J220" s="3">
        <f t="shared" si="19"/>
        <v>3.7200000000000004E-4</v>
      </c>
      <c r="K220" s="3">
        <f t="shared" si="20"/>
        <v>-7.8966167036911274</v>
      </c>
    </row>
    <row r="221" spans="1:11" x14ac:dyDescent="0.25">
      <c r="A221" s="3" t="s">
        <v>38</v>
      </c>
      <c r="B221" s="8">
        <v>56</v>
      </c>
      <c r="C221" s="5">
        <v>5.2</v>
      </c>
      <c r="D221" s="5">
        <v>1.6486586255873816</v>
      </c>
      <c r="E221" s="5">
        <v>1.25</v>
      </c>
      <c r="F221" s="5">
        <v>0.38750000000000001</v>
      </c>
      <c r="G221" s="5">
        <v>-0.94803943018873538</v>
      </c>
      <c r="J221" s="3">
        <f t="shared" si="19"/>
        <v>3.875E-3</v>
      </c>
      <c r="K221" s="3">
        <f t="shared" si="20"/>
        <v>-5.5532096161768267</v>
      </c>
    </row>
    <row r="222" spans="1:11" x14ac:dyDescent="0.25">
      <c r="A222" s="3" t="s">
        <v>38</v>
      </c>
      <c r="B222" s="8">
        <v>57</v>
      </c>
      <c r="C222" s="5">
        <v>3.7</v>
      </c>
      <c r="D222" s="5">
        <v>1.3083328196501789</v>
      </c>
      <c r="E222" s="5">
        <v>0.79</v>
      </c>
      <c r="F222" s="5">
        <v>0.24490000000000001</v>
      </c>
      <c r="G222" s="5">
        <v>-1.4069053150240149</v>
      </c>
      <c r="J222" s="3">
        <f t="shared" si="19"/>
        <v>2.4490000000000002E-3</v>
      </c>
      <c r="K222" s="3">
        <f t="shared" si="20"/>
        <v>-6.0120755010121059</v>
      </c>
    </row>
    <row r="223" spans="1:11" x14ac:dyDescent="0.25">
      <c r="A223" s="3" t="s">
        <v>38</v>
      </c>
      <c r="B223" s="8">
        <v>58</v>
      </c>
      <c r="C223" s="5">
        <v>3.6</v>
      </c>
      <c r="D223" s="5">
        <v>1.2809338454620642</v>
      </c>
      <c r="E223" s="5">
        <v>0.87</v>
      </c>
      <c r="F223" s="5">
        <v>0.2697</v>
      </c>
      <c r="G223" s="5">
        <v>-1.3104450488364527</v>
      </c>
      <c r="J223" s="3">
        <f t="shared" si="19"/>
        <v>2.6969999999999997E-3</v>
      </c>
      <c r="K223" s="3">
        <f t="shared" si="20"/>
        <v>-5.9156152348245445</v>
      </c>
    </row>
    <row r="224" spans="1:11" x14ac:dyDescent="0.25">
      <c r="A224" s="3" t="s">
        <v>38</v>
      </c>
      <c r="B224" s="8">
        <v>59</v>
      </c>
      <c r="C224" s="5">
        <v>3.6</v>
      </c>
      <c r="D224" s="5">
        <v>1.2809338454620642</v>
      </c>
      <c r="E224" s="5">
        <v>0.73</v>
      </c>
      <c r="F224" s="5">
        <v>0.2263</v>
      </c>
      <c r="G224" s="5">
        <v>-1.4858937263426453</v>
      </c>
      <c r="J224" s="3">
        <f t="shared" si="19"/>
        <v>2.2629999999999998E-3</v>
      </c>
      <c r="K224" s="3">
        <f t="shared" si="20"/>
        <v>-6.0910639123307364</v>
      </c>
    </row>
    <row r="225" spans="1:11" x14ac:dyDescent="0.25">
      <c r="A225" s="3" t="s">
        <v>38</v>
      </c>
      <c r="B225" s="8">
        <v>60</v>
      </c>
      <c r="C225" s="5">
        <v>5.3</v>
      </c>
      <c r="D225" s="5">
        <v>1.6677068205580761</v>
      </c>
      <c r="E225" s="5">
        <v>1.07</v>
      </c>
      <c r="F225" s="5">
        <v>0.33169999999999999</v>
      </c>
      <c r="G225" s="5">
        <v>-1.1035243330291302</v>
      </c>
      <c r="J225" s="3">
        <f t="shared" si="19"/>
        <v>3.3170000000000001E-3</v>
      </c>
      <c r="K225" s="3">
        <f t="shared" si="20"/>
        <v>-5.7086945190172216</v>
      </c>
    </row>
    <row r="226" spans="1:11" x14ac:dyDescent="0.25">
      <c r="A226" s="3" t="s">
        <v>38</v>
      </c>
      <c r="B226" s="8">
        <v>61</v>
      </c>
      <c r="C226" s="5">
        <v>5.3</v>
      </c>
      <c r="D226" s="5">
        <v>1.6677068205580761</v>
      </c>
      <c r="E226" s="5">
        <v>2.21</v>
      </c>
      <c r="F226" s="5">
        <v>0.68509999999999993</v>
      </c>
      <c r="G226" s="5">
        <v>-0.37819046597328376</v>
      </c>
      <c r="J226" s="3">
        <f t="shared" si="19"/>
        <v>6.8509999999999995E-3</v>
      </c>
      <c r="K226" s="3">
        <f t="shared" si="20"/>
        <v>-4.9833606519613749</v>
      </c>
    </row>
    <row r="227" spans="1:11" x14ac:dyDescent="0.25">
      <c r="A227" s="3" t="s">
        <v>38</v>
      </c>
      <c r="B227" s="8">
        <v>62</v>
      </c>
      <c r="C227" s="5">
        <v>6</v>
      </c>
      <c r="D227" s="5">
        <v>1.791759469228055</v>
      </c>
      <c r="E227" s="5">
        <v>2.54</v>
      </c>
      <c r="F227" s="5">
        <v>0.78739999999999999</v>
      </c>
      <c r="G227" s="5">
        <v>-0.23901890047249993</v>
      </c>
      <c r="J227" s="3">
        <f t="shared" si="19"/>
        <v>7.8739999999999991E-3</v>
      </c>
      <c r="K227" s="3">
        <f t="shared" si="20"/>
        <v>-4.8441890864605917</v>
      </c>
    </row>
    <row r="228" spans="1:11" x14ac:dyDescent="0.25">
      <c r="A228" s="3" t="s">
        <v>38</v>
      </c>
      <c r="B228" s="8">
        <v>63</v>
      </c>
      <c r="C228" s="5">
        <v>5.5</v>
      </c>
      <c r="D228" s="5">
        <v>1.7047480922384253</v>
      </c>
      <c r="E228" s="5">
        <v>2.44</v>
      </c>
      <c r="F228" s="5">
        <v>0.75639999999999996</v>
      </c>
      <c r="G228" s="5">
        <v>-0.27918494219783468</v>
      </c>
      <c r="J228" s="3">
        <f t="shared" si="19"/>
        <v>7.5639999999999995E-3</v>
      </c>
      <c r="K228" s="3">
        <f t="shared" si="20"/>
        <v>-4.8843551281859261</v>
      </c>
    </row>
    <row r="229" spans="1:11" x14ac:dyDescent="0.25">
      <c r="A229" s="3" t="s">
        <v>38</v>
      </c>
      <c r="B229" s="8">
        <v>64</v>
      </c>
      <c r="C229" s="5">
        <v>5.7</v>
      </c>
      <c r="D229" s="5">
        <v>1.7404661748405046</v>
      </c>
      <c r="E229" s="5">
        <v>3.4</v>
      </c>
      <c r="F229" s="5">
        <v>1.054</v>
      </c>
      <c r="G229" s="5">
        <v>5.2592450119170631E-2</v>
      </c>
      <c r="J229" s="3">
        <f t="shared" si="19"/>
        <v>1.0540000000000001E-2</v>
      </c>
      <c r="K229" s="3">
        <f t="shared" si="20"/>
        <v>-4.5525777358689208</v>
      </c>
    </row>
    <row r="230" spans="1:11" x14ac:dyDescent="0.25">
      <c r="A230" s="3" t="s">
        <v>38</v>
      </c>
      <c r="B230" s="8">
        <v>65</v>
      </c>
      <c r="C230" s="5">
        <v>5.6</v>
      </c>
      <c r="D230" s="5">
        <v>1.7227665977411035</v>
      </c>
      <c r="E230" s="5">
        <v>2.15</v>
      </c>
      <c r="F230" s="5">
        <v>0.66649999999999998</v>
      </c>
      <c r="G230" s="5">
        <v>-0.40571513936337372</v>
      </c>
      <c r="J230" s="3">
        <f t="shared" si="19"/>
        <v>6.6649999999999999E-3</v>
      </c>
      <c r="K230" s="3">
        <f t="shared" si="20"/>
        <v>-5.0108853253514649</v>
      </c>
    </row>
    <row r="231" spans="1:11" x14ac:dyDescent="0.25">
      <c r="A231" s="3" t="s">
        <v>38</v>
      </c>
      <c r="B231" s="8">
        <v>66</v>
      </c>
      <c r="C231" s="5">
        <v>5.0999999999999996</v>
      </c>
      <c r="D231" s="5">
        <v>1.62924053973028</v>
      </c>
      <c r="E231" s="5">
        <v>1.35</v>
      </c>
      <c r="F231" s="5">
        <v>0.41850000000000004</v>
      </c>
      <c r="G231" s="5">
        <v>-0.87107838905260693</v>
      </c>
      <c r="J231" s="3">
        <f t="shared" si="19"/>
        <v>4.1850000000000004E-3</v>
      </c>
      <c r="K231" s="3">
        <f t="shared" si="20"/>
        <v>-5.4762485750406986</v>
      </c>
    </row>
    <row r="232" spans="1:11" x14ac:dyDescent="0.25">
      <c r="A232" s="3" t="s">
        <v>38</v>
      </c>
      <c r="B232" s="8">
        <v>67</v>
      </c>
      <c r="C232" s="5">
        <v>5.5</v>
      </c>
      <c r="D232" s="5">
        <v>1.7047480922384253</v>
      </c>
      <c r="E232" s="5">
        <v>1.66</v>
      </c>
      <c r="F232" s="5">
        <v>0.51459999999999995</v>
      </c>
      <c r="G232" s="5">
        <v>-0.66436537913449334</v>
      </c>
      <c r="J232" s="3">
        <f t="shared" si="19"/>
        <v>5.1459999999999995E-3</v>
      </c>
      <c r="K232" s="3">
        <f t="shared" si="20"/>
        <v>-5.2695355651225846</v>
      </c>
    </row>
    <row r="233" spans="1:11" x14ac:dyDescent="0.25">
      <c r="A233" s="3" t="s">
        <v>38</v>
      </c>
      <c r="B233" s="8">
        <v>68</v>
      </c>
      <c r="C233" s="5">
        <v>5.5</v>
      </c>
      <c r="D233" s="5">
        <v>1.7047480922384253</v>
      </c>
      <c r="E233" s="5">
        <v>1.73</v>
      </c>
      <c r="F233" s="5">
        <v>0.5363</v>
      </c>
      <c r="G233" s="5">
        <v>-0.6230615729932576</v>
      </c>
      <c r="J233" s="3">
        <f t="shared" si="19"/>
        <v>5.3629999999999997E-3</v>
      </c>
      <c r="K233" s="3">
        <f t="shared" si="20"/>
        <v>-5.228231758981349</v>
      </c>
    </row>
    <row r="234" spans="1:11" x14ac:dyDescent="0.25">
      <c r="A234" s="3" t="s">
        <v>38</v>
      </c>
      <c r="B234" s="8">
        <v>69</v>
      </c>
      <c r="C234" s="5">
        <v>5.2</v>
      </c>
      <c r="D234" s="5">
        <v>1.6486586255873816</v>
      </c>
      <c r="E234" s="5">
        <v>1.59</v>
      </c>
      <c r="F234" s="5">
        <v>0.4929</v>
      </c>
      <c r="G234" s="5">
        <v>-0.70744896527080492</v>
      </c>
      <c r="J234" s="3">
        <f t="shared" si="19"/>
        <v>4.9290000000000002E-3</v>
      </c>
      <c r="K234" s="3">
        <f t="shared" si="20"/>
        <v>-5.3126191512588967</v>
      </c>
    </row>
    <row r="235" spans="1:11" x14ac:dyDescent="0.25">
      <c r="A235" s="3" t="s">
        <v>38</v>
      </c>
      <c r="B235" s="8">
        <v>70</v>
      </c>
      <c r="C235" s="5">
        <v>5.3</v>
      </c>
      <c r="D235" s="5">
        <v>1.6677068205580761</v>
      </c>
      <c r="E235" s="5">
        <v>1.1800000000000002</v>
      </c>
      <c r="F235" s="5">
        <v>0.36580000000000007</v>
      </c>
      <c r="G235" s="5">
        <v>-1.0056685430253716</v>
      </c>
      <c r="J235" s="3">
        <f t="shared" si="19"/>
        <v>3.6580000000000007E-3</v>
      </c>
      <c r="K235" s="3">
        <f t="shared" si="20"/>
        <v>-5.6108387290134631</v>
      </c>
    </row>
    <row r="236" spans="1:11" x14ac:dyDescent="0.25">
      <c r="A236" s="3" t="s">
        <v>38</v>
      </c>
      <c r="B236" s="8">
        <v>71</v>
      </c>
      <c r="C236" s="5">
        <v>5.8</v>
      </c>
      <c r="D236" s="5">
        <v>1.7578579175523736</v>
      </c>
      <c r="E236" s="5">
        <v>3.0500000000000003</v>
      </c>
      <c r="F236" s="5">
        <v>0.94550000000000012</v>
      </c>
      <c r="G236" s="5">
        <v>-5.6041390883624739E-2</v>
      </c>
      <c r="J236" s="3">
        <f t="shared" si="19"/>
        <v>9.4550000000000016E-3</v>
      </c>
      <c r="K236" s="3">
        <f t="shared" si="20"/>
        <v>-4.6612115768717164</v>
      </c>
    </row>
    <row r="237" spans="1:11" x14ac:dyDescent="0.25">
      <c r="A237" s="3" t="s">
        <v>38</v>
      </c>
      <c r="B237" s="8">
        <v>72</v>
      </c>
      <c r="C237" s="5">
        <v>5.4</v>
      </c>
      <c r="D237" s="5">
        <v>1.6863989535702288</v>
      </c>
      <c r="E237" s="5">
        <v>2.0799999999999996</v>
      </c>
      <c r="F237" s="5">
        <v>0.64479999999999993</v>
      </c>
      <c r="G237" s="5">
        <v>-0.43881508778971862</v>
      </c>
      <c r="J237" s="3">
        <f t="shared" si="19"/>
        <v>6.4479999999999989E-3</v>
      </c>
      <c r="K237" s="3">
        <f t="shared" si="20"/>
        <v>-5.0439852737778104</v>
      </c>
    </row>
    <row r="238" spans="1:11" x14ac:dyDescent="0.25">
      <c r="A238" s="3" t="s">
        <v>38</v>
      </c>
      <c r="B238" s="8">
        <v>73</v>
      </c>
      <c r="C238" s="5">
        <v>5.7</v>
      </c>
      <c r="D238" s="5">
        <v>1.7404661748405046</v>
      </c>
      <c r="E238" s="5">
        <v>1.97</v>
      </c>
      <c r="F238" s="5">
        <v>0.61070000000000002</v>
      </c>
      <c r="G238" s="5">
        <v>-0.49314943875304795</v>
      </c>
      <c r="J238" s="3">
        <f t="shared" si="19"/>
        <v>6.1070000000000004E-3</v>
      </c>
      <c r="K238" s="3">
        <f t="shared" si="20"/>
        <v>-5.0983196247411389</v>
      </c>
    </row>
    <row r="239" spans="1:11" x14ac:dyDescent="0.25">
      <c r="A239" s="3" t="s">
        <v>38</v>
      </c>
      <c r="B239" s="8">
        <v>74</v>
      </c>
      <c r="C239" s="5">
        <v>5.3</v>
      </c>
      <c r="D239" s="5">
        <v>1.6677068205580761</v>
      </c>
      <c r="E239" s="5">
        <v>2.11</v>
      </c>
      <c r="F239" s="5">
        <v>0.6540999999999999</v>
      </c>
      <c r="G239" s="5">
        <v>-0.42449503401497013</v>
      </c>
      <c r="J239" s="3">
        <f t="shared" si="19"/>
        <v>6.5409999999999991E-3</v>
      </c>
      <c r="K239" s="3">
        <f t="shared" si="20"/>
        <v>-5.0296652200030616</v>
      </c>
    </row>
    <row r="240" spans="1:11" x14ac:dyDescent="0.25">
      <c r="A240" s="3" t="s">
        <v>38</v>
      </c>
      <c r="B240" s="8">
        <v>75</v>
      </c>
      <c r="C240" s="5">
        <v>5.4</v>
      </c>
      <c r="D240" s="5">
        <v>1.6863989535702288</v>
      </c>
      <c r="E240" s="5">
        <v>1.98</v>
      </c>
      <c r="F240" s="5">
        <v>0.61380000000000001</v>
      </c>
      <c r="G240" s="5">
        <v>-0.48808613679650126</v>
      </c>
      <c r="J240" s="3">
        <f t="shared" si="19"/>
        <v>6.1380000000000002E-3</v>
      </c>
      <c r="K240" s="3">
        <f t="shared" si="20"/>
        <v>-5.0932563227845922</v>
      </c>
    </row>
    <row r="241" spans="1:11" x14ac:dyDescent="0.25">
      <c r="A241" s="3" t="s">
        <v>38</v>
      </c>
      <c r="B241" s="8">
        <v>76</v>
      </c>
      <c r="C241" s="5">
        <v>4.8</v>
      </c>
      <c r="D241" s="5">
        <v>1.5686159179138452</v>
      </c>
      <c r="E241" s="5">
        <v>1.4300000000000002</v>
      </c>
      <c r="F241" s="5">
        <v>0.44330000000000003</v>
      </c>
      <c r="G241" s="5">
        <v>-0.81350853723112915</v>
      </c>
      <c r="J241" s="3">
        <f t="shared" si="19"/>
        <v>4.4330000000000003E-3</v>
      </c>
      <c r="K241" s="3">
        <f t="shared" si="20"/>
        <v>-5.4186787232192204</v>
      </c>
    </row>
    <row r="242" spans="1:11" x14ac:dyDescent="0.25">
      <c r="A242" s="3" t="s">
        <v>38</v>
      </c>
      <c r="B242" s="8">
        <v>77</v>
      </c>
      <c r="C242" s="5">
        <v>5</v>
      </c>
      <c r="D242" s="5">
        <v>1.6094379124341003</v>
      </c>
      <c r="E242" s="5">
        <v>1.56</v>
      </c>
      <c r="F242" s="5">
        <v>0.48360000000000003</v>
      </c>
      <c r="G242" s="5">
        <v>-0.72649716024149935</v>
      </c>
      <c r="J242" s="3">
        <f t="shared" si="19"/>
        <v>4.836E-3</v>
      </c>
      <c r="K242" s="3">
        <f t="shared" si="20"/>
        <v>-5.3316673462295912</v>
      </c>
    </row>
    <row r="243" spans="1:11" x14ac:dyDescent="0.25">
      <c r="A243" s="3" t="s">
        <v>38</v>
      </c>
      <c r="B243" s="8">
        <v>78</v>
      </c>
      <c r="C243" s="5">
        <v>5.9</v>
      </c>
      <c r="D243" s="5">
        <v>1.7749523509116738</v>
      </c>
      <c r="E243" s="5">
        <v>2.4499999999999997</v>
      </c>
      <c r="F243" s="5">
        <v>0.75949999999999995</v>
      </c>
      <c r="G243" s="5">
        <v>-0.27509495694630959</v>
      </c>
      <c r="J243" s="3">
        <f t="shared" si="19"/>
        <v>7.5949999999999993E-3</v>
      </c>
      <c r="K243" s="3">
        <f t="shared" si="20"/>
        <v>-4.8802651429344008</v>
      </c>
    </row>
    <row r="244" spans="1:11" x14ac:dyDescent="0.25">
      <c r="A244" s="3" t="s">
        <v>38</v>
      </c>
      <c r="B244" s="8">
        <v>79</v>
      </c>
      <c r="C244" s="5">
        <v>5.6</v>
      </c>
      <c r="D244" s="5">
        <v>1.7227665977411035</v>
      </c>
      <c r="E244" s="5">
        <v>2.1800000000000002</v>
      </c>
      <c r="F244" s="5">
        <v>0.67580000000000007</v>
      </c>
      <c r="G244" s="5">
        <v>-0.39185810470194737</v>
      </c>
      <c r="J244" s="3">
        <f t="shared" si="19"/>
        <v>6.758000000000001E-3</v>
      </c>
      <c r="K244" s="3">
        <f t="shared" si="20"/>
        <v>-4.9970282906900385</v>
      </c>
    </row>
    <row r="245" spans="1:11" x14ac:dyDescent="0.25">
      <c r="A245" s="3" t="s">
        <v>38</v>
      </c>
      <c r="B245" s="8">
        <v>80</v>
      </c>
      <c r="C245" s="5">
        <v>5.5</v>
      </c>
      <c r="D245" s="5">
        <v>1.7047480922384253</v>
      </c>
      <c r="E245" s="5">
        <v>2.42</v>
      </c>
      <c r="F245" s="5">
        <v>0.75019999999999998</v>
      </c>
      <c r="G245" s="5">
        <v>-0.2874154413343501</v>
      </c>
      <c r="J245" s="3">
        <f t="shared" si="19"/>
        <v>7.502E-3</v>
      </c>
      <c r="K245" s="3">
        <f t="shared" si="20"/>
        <v>-4.8925856273224415</v>
      </c>
    </row>
    <row r="246" spans="1:11" x14ac:dyDescent="0.25">
      <c r="A246" s="3" t="s">
        <v>38</v>
      </c>
      <c r="B246" s="8">
        <v>81</v>
      </c>
      <c r="C246" s="5">
        <v>5.3</v>
      </c>
      <c r="D246" s="5">
        <v>1.6677068205580761</v>
      </c>
      <c r="E246" s="5">
        <v>2.0100000000000002</v>
      </c>
      <c r="F246" s="5">
        <v>0.6231000000000001</v>
      </c>
      <c r="G246" s="5">
        <v>-0.4730482594319606</v>
      </c>
      <c r="J246" s="3">
        <f t="shared" si="19"/>
        <v>6.2310000000000013E-3</v>
      </c>
      <c r="K246" s="3">
        <f t="shared" si="20"/>
        <v>-5.0782184454200516</v>
      </c>
    </row>
    <row r="247" spans="1:11" x14ac:dyDescent="0.25">
      <c r="A247" s="3" t="s">
        <v>38</v>
      </c>
      <c r="B247" s="8">
        <v>82</v>
      </c>
      <c r="C247" s="5">
        <v>5</v>
      </c>
      <c r="D247" s="5">
        <v>1.6094379124341003</v>
      </c>
      <c r="E247" s="5">
        <v>1.79</v>
      </c>
      <c r="F247" s="5">
        <v>0.55490000000000006</v>
      </c>
      <c r="G247" s="5">
        <v>-0.58896736165028141</v>
      </c>
      <c r="J247" s="3">
        <f t="shared" si="19"/>
        <v>5.549000000000001E-3</v>
      </c>
      <c r="K247" s="3">
        <f t="shared" si="20"/>
        <v>-5.1941375476383724</v>
      </c>
    </row>
    <row r="248" spans="1:11" x14ac:dyDescent="0.25">
      <c r="A248" s="3" t="s">
        <v>38</v>
      </c>
      <c r="B248" s="8">
        <v>83</v>
      </c>
      <c r="C248" s="5">
        <v>5.2</v>
      </c>
      <c r="D248" s="5">
        <v>1.6486586255873816</v>
      </c>
      <c r="E248" s="5">
        <v>2.0500000000000003</v>
      </c>
      <c r="F248" s="5">
        <v>0.63550000000000006</v>
      </c>
      <c r="G248" s="5">
        <v>-0.45334318835262821</v>
      </c>
      <c r="J248" s="3">
        <f t="shared" si="19"/>
        <v>6.3550000000000004E-3</v>
      </c>
      <c r="K248" s="3">
        <f t="shared" si="20"/>
        <v>-5.0585133743407198</v>
      </c>
    </row>
    <row r="249" spans="1:11" x14ac:dyDescent="0.25">
      <c r="A249" s="3" t="s">
        <v>38</v>
      </c>
      <c r="B249" s="8">
        <v>84</v>
      </c>
      <c r="C249" s="5">
        <v>4.5999999999999996</v>
      </c>
      <c r="D249" s="5">
        <v>1.5260563034950492</v>
      </c>
      <c r="E249" s="5">
        <v>1.1499999999999999</v>
      </c>
      <c r="F249" s="5">
        <v>0.35649999999999998</v>
      </c>
      <c r="G249" s="5">
        <v>-1.0314210391277865</v>
      </c>
      <c r="J249" s="3">
        <f t="shared" si="19"/>
        <v>3.565E-3</v>
      </c>
      <c r="K249" s="3">
        <f t="shared" si="20"/>
        <v>-5.6365912251158781</v>
      </c>
    </row>
    <row r="250" spans="1:11" x14ac:dyDescent="0.25">
      <c r="A250" s="3" t="s">
        <v>38</v>
      </c>
      <c r="B250" s="8">
        <v>85</v>
      </c>
      <c r="C250" s="5">
        <v>4.9000000000000004</v>
      </c>
      <c r="D250" s="5">
        <v>1.589235205116581</v>
      </c>
      <c r="E250" s="5">
        <v>1.5399999999999998</v>
      </c>
      <c r="F250" s="5">
        <v>0.47739999999999994</v>
      </c>
      <c r="G250" s="5">
        <v>-0.73940056507740748</v>
      </c>
      <c r="J250" s="3">
        <f t="shared" si="19"/>
        <v>4.7739999999999996E-3</v>
      </c>
      <c r="K250" s="3">
        <f t="shared" si="20"/>
        <v>-5.3445707510654987</v>
      </c>
    </row>
    <row r="251" spans="1:11" x14ac:dyDescent="0.25">
      <c r="A251" s="3" t="s">
        <v>38</v>
      </c>
      <c r="B251" s="8">
        <v>86</v>
      </c>
      <c r="C251" s="5">
        <v>4.8</v>
      </c>
      <c r="D251" s="5">
        <v>1.5686159179138452</v>
      </c>
      <c r="E251" s="5">
        <v>0.79</v>
      </c>
      <c r="F251" s="5">
        <v>0.24490000000000001</v>
      </c>
      <c r="G251" s="5">
        <v>-1.4069053150240149</v>
      </c>
      <c r="J251" s="3">
        <f t="shared" si="19"/>
        <v>2.4490000000000002E-3</v>
      </c>
      <c r="K251" s="3">
        <f t="shared" si="20"/>
        <v>-6.0120755010121059</v>
      </c>
    </row>
    <row r="252" spans="1:11" x14ac:dyDescent="0.25">
      <c r="A252" s="3" t="s">
        <v>38</v>
      </c>
      <c r="B252" s="8">
        <v>87</v>
      </c>
      <c r="C252" s="5">
        <v>5.6</v>
      </c>
      <c r="D252" s="5">
        <v>1.7227665977411035</v>
      </c>
      <c r="E252" s="5">
        <v>2.06</v>
      </c>
      <c r="F252" s="5">
        <v>0.63860000000000006</v>
      </c>
      <c r="G252" s="5">
        <v>-0.4484769987014553</v>
      </c>
      <c r="J252" s="3">
        <f t="shared" si="19"/>
        <v>6.3860000000000002E-3</v>
      </c>
      <c r="K252" s="3">
        <f t="shared" si="20"/>
        <v>-5.053647184689547</v>
      </c>
    </row>
    <row r="253" spans="1:11" x14ac:dyDescent="0.25">
      <c r="A253" s="3" t="s">
        <v>38</v>
      </c>
      <c r="B253" s="8">
        <v>88</v>
      </c>
      <c r="C253" s="5">
        <v>3.9</v>
      </c>
      <c r="D253" s="5">
        <v>1.3609765531356006</v>
      </c>
      <c r="E253" s="5">
        <v>0.48000000000000004</v>
      </c>
      <c r="F253" s="5">
        <v>0.14880000000000002</v>
      </c>
      <c r="G253" s="5">
        <v>-1.9051521565831455</v>
      </c>
      <c r="J253" s="3">
        <f t="shared" si="19"/>
        <v>1.4880000000000002E-3</v>
      </c>
      <c r="K253" s="3">
        <f t="shared" si="20"/>
        <v>-6.5103223425712367</v>
      </c>
    </row>
    <row r="254" spans="1:11" x14ac:dyDescent="0.25">
      <c r="A254" s="3" t="s">
        <v>38</v>
      </c>
      <c r="B254" s="8">
        <v>89</v>
      </c>
      <c r="C254" s="5">
        <v>4.7</v>
      </c>
      <c r="D254" s="5">
        <v>1.547562508716013</v>
      </c>
      <c r="E254" s="5">
        <v>1.1000000000000001</v>
      </c>
      <c r="F254" s="5">
        <v>0.34100000000000003</v>
      </c>
      <c r="G254" s="5">
        <v>-1.0758728016986201</v>
      </c>
      <c r="J254" s="3">
        <f t="shared" si="19"/>
        <v>3.4100000000000003E-3</v>
      </c>
      <c r="K254" s="3">
        <f t="shared" si="20"/>
        <v>-5.6810429876867117</v>
      </c>
    </row>
    <row r="255" spans="1:11" x14ac:dyDescent="0.25">
      <c r="A255" s="3" t="s">
        <v>38</v>
      </c>
      <c r="B255" s="8">
        <v>90</v>
      </c>
      <c r="C255" s="5">
        <v>5.0999999999999996</v>
      </c>
      <c r="D255" s="5">
        <v>1.62924053973028</v>
      </c>
      <c r="E255" s="5">
        <v>0.91</v>
      </c>
      <c r="F255" s="5">
        <v>0.28210000000000002</v>
      </c>
      <c r="G255" s="5">
        <v>-1.2654936609741865</v>
      </c>
      <c r="J255" s="3">
        <f t="shared" si="19"/>
        <v>2.8210000000000002E-3</v>
      </c>
      <c r="K255" s="3">
        <f t="shared" si="20"/>
        <v>-5.8706638469622776</v>
      </c>
    </row>
    <row r="256" spans="1:11" x14ac:dyDescent="0.25">
      <c r="A256" s="3" t="s">
        <v>38</v>
      </c>
      <c r="B256" s="8">
        <v>91</v>
      </c>
      <c r="C256" s="5">
        <v>5.4</v>
      </c>
      <c r="D256" s="5">
        <v>1.6863989535702288</v>
      </c>
      <c r="E256" s="5">
        <v>1.28</v>
      </c>
      <c r="F256" s="5">
        <v>0.39679999999999999</v>
      </c>
      <c r="G256" s="5">
        <v>-0.92432290357141933</v>
      </c>
      <c r="J256" s="3">
        <f t="shared" ref="J256:J260" si="21">F256/100</f>
        <v>3.9680000000000002E-3</v>
      </c>
      <c r="K256" s="3">
        <f t="shared" si="20"/>
        <v>-5.5294930895595105</v>
      </c>
    </row>
    <row r="257" spans="1:11" x14ac:dyDescent="0.25">
      <c r="A257" s="3" t="s">
        <v>38</v>
      </c>
      <c r="B257" s="8">
        <v>92</v>
      </c>
      <c r="C257" s="5">
        <v>5.7</v>
      </c>
      <c r="D257" s="5">
        <v>1.7404661748405046</v>
      </c>
      <c r="E257" s="5">
        <v>1.22</v>
      </c>
      <c r="F257" s="5">
        <v>0.37819999999999998</v>
      </c>
      <c r="G257" s="5">
        <v>-0.97233212275778003</v>
      </c>
      <c r="J257" s="3">
        <f t="shared" si="21"/>
        <v>3.7819999999999998E-3</v>
      </c>
      <c r="K257" s="3">
        <f t="shared" si="20"/>
        <v>-5.5775023087458715</v>
      </c>
    </row>
    <row r="258" spans="1:11" x14ac:dyDescent="0.25">
      <c r="A258" s="3" t="s">
        <v>38</v>
      </c>
      <c r="B258" s="8">
        <v>93</v>
      </c>
      <c r="C258" s="5">
        <v>5.6</v>
      </c>
      <c r="D258" s="5">
        <v>1.7227665977411035</v>
      </c>
      <c r="E258" s="5">
        <v>1.0900000000000001</v>
      </c>
      <c r="F258" s="5">
        <v>0.33790000000000003</v>
      </c>
      <c r="G258" s="5">
        <v>-1.0850052852618928</v>
      </c>
      <c r="J258" s="3">
        <f t="shared" si="21"/>
        <v>3.3790000000000005E-3</v>
      </c>
      <c r="K258" s="3">
        <f t="shared" si="20"/>
        <v>-5.6901754712499839</v>
      </c>
    </row>
    <row r="259" spans="1:11" x14ac:dyDescent="0.25">
      <c r="A259" s="3" t="s">
        <v>38</v>
      </c>
      <c r="B259" s="8">
        <v>94</v>
      </c>
      <c r="C259" s="5">
        <v>5.3</v>
      </c>
      <c r="D259" s="5">
        <v>1.6677068205580761</v>
      </c>
      <c r="E259" s="5">
        <v>1.4</v>
      </c>
      <c r="F259" s="5">
        <v>0.434</v>
      </c>
      <c r="G259" s="5">
        <v>-0.83471074488173225</v>
      </c>
      <c r="J259" s="3">
        <f t="shared" si="21"/>
        <v>4.3400000000000001E-3</v>
      </c>
      <c r="K259" s="3">
        <f t="shared" ref="K259:K260" si="22">LN(J259)</f>
        <v>-5.4398809308698235</v>
      </c>
    </row>
    <row r="260" spans="1:11" x14ac:dyDescent="0.25">
      <c r="A260" s="3" t="s">
        <v>38</v>
      </c>
      <c r="B260" s="8">
        <v>95</v>
      </c>
      <c r="C260" s="5">
        <v>6.7</v>
      </c>
      <c r="D260" s="5">
        <v>1.9021075263969205</v>
      </c>
      <c r="E260" s="5">
        <v>1.39</v>
      </c>
      <c r="F260" s="5">
        <v>0.43089999999999995</v>
      </c>
      <c r="G260" s="5">
        <v>-0.84187923436034484</v>
      </c>
      <c r="J260" s="3">
        <f t="shared" si="21"/>
        <v>4.3089999999999995E-3</v>
      </c>
      <c r="K260" s="3">
        <f t="shared" si="22"/>
        <v>-5.4470494203484359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workbookViewId="0">
      <pane ySplit="1" topLeftCell="A37" activePane="bottomLeft" state="frozen"/>
      <selection pane="bottomLeft" activeCell="J41" sqref="J41"/>
    </sheetView>
  </sheetViews>
  <sheetFormatPr defaultRowHeight="15" x14ac:dyDescent="0.25"/>
  <cols>
    <col min="1" max="1" width="13.42578125" customWidth="1"/>
    <col min="3" max="3" width="8.85546875" style="12"/>
    <col min="5" max="5" width="16.28515625" customWidth="1"/>
    <col min="6" max="6" width="18.85546875" style="12" customWidth="1"/>
    <col min="7" max="7" width="14.85546875" customWidth="1"/>
  </cols>
  <sheetData>
    <row r="1" spans="1:9" s="3" customFormat="1" x14ac:dyDescent="0.25">
      <c r="A1" s="3" t="s">
        <v>44</v>
      </c>
      <c r="B1" s="4" t="s">
        <v>47</v>
      </c>
      <c r="C1" s="10" t="s">
        <v>5</v>
      </c>
      <c r="D1" s="3" t="s">
        <v>48</v>
      </c>
      <c r="E1" s="3" t="s">
        <v>49</v>
      </c>
      <c r="F1" s="10" t="s">
        <v>50</v>
      </c>
      <c r="G1" s="3" t="s">
        <v>42</v>
      </c>
      <c r="H1" s="3" t="s">
        <v>43</v>
      </c>
      <c r="I1" s="3" t="s">
        <v>52</v>
      </c>
    </row>
    <row r="2" spans="1:9" x14ac:dyDescent="0.25">
      <c r="A2" s="9" t="s">
        <v>46</v>
      </c>
      <c r="B2" s="9">
        <v>2</v>
      </c>
      <c r="C2" s="11">
        <f t="shared" ref="C2:C14" si="0">LN(B2)</f>
        <v>0.69314718055994529</v>
      </c>
      <c r="E2">
        <f t="shared" ref="E2:E14" si="1">G2*100</f>
        <v>5.000000000000001E-3</v>
      </c>
      <c r="F2" s="12">
        <f t="shared" ref="F2:F14" si="2">E2</f>
        <v>5.000000000000001E-3</v>
      </c>
      <c r="G2">
        <v>5.0000000000000009E-5</v>
      </c>
      <c r="H2">
        <f t="shared" ref="H2:H33" si="3">LN(G2)</f>
        <v>-9.9034875525361272</v>
      </c>
      <c r="I2">
        <f t="shared" ref="I2:I33" si="4">LN(F2)</f>
        <v>-5.2983173665480363</v>
      </c>
    </row>
    <row r="3" spans="1:9" x14ac:dyDescent="0.25">
      <c r="A3" s="9" t="s">
        <v>46</v>
      </c>
      <c r="B3" s="9">
        <v>2</v>
      </c>
      <c r="C3" s="11">
        <f t="shared" si="0"/>
        <v>0.69314718055994529</v>
      </c>
      <c r="E3">
        <f t="shared" si="1"/>
        <v>5.000000000000001E-3</v>
      </c>
      <c r="F3" s="12">
        <f t="shared" si="2"/>
        <v>5.000000000000001E-3</v>
      </c>
      <c r="G3">
        <v>5.0000000000000009E-5</v>
      </c>
      <c r="H3">
        <f t="shared" si="3"/>
        <v>-9.9034875525361272</v>
      </c>
      <c r="I3">
        <f t="shared" si="4"/>
        <v>-5.2983173665480363</v>
      </c>
    </row>
    <row r="4" spans="1:9" x14ac:dyDescent="0.25">
      <c r="A4" s="9" t="s">
        <v>46</v>
      </c>
      <c r="B4" s="9">
        <v>2</v>
      </c>
      <c r="C4" s="11">
        <f t="shared" si="0"/>
        <v>0.69314718055994529</v>
      </c>
      <c r="E4">
        <f t="shared" si="1"/>
        <v>4.2307692307692272E-3</v>
      </c>
      <c r="F4" s="12">
        <f t="shared" si="2"/>
        <v>4.2307692307692272E-3</v>
      </c>
      <c r="G4">
        <v>4.2307692307692273E-5</v>
      </c>
      <c r="H4">
        <f t="shared" si="3"/>
        <v>-10.070541637199295</v>
      </c>
      <c r="I4">
        <f t="shared" si="4"/>
        <v>-5.4653714512112037</v>
      </c>
    </row>
    <row r="5" spans="1:9" x14ac:dyDescent="0.25">
      <c r="A5" s="9" t="s">
        <v>46</v>
      </c>
      <c r="B5" s="9">
        <v>4</v>
      </c>
      <c r="C5" s="11">
        <f t="shared" si="0"/>
        <v>1.3862943611198906</v>
      </c>
      <c r="E5">
        <f t="shared" si="1"/>
        <v>4.0749999999999988E-2</v>
      </c>
      <c r="F5" s="12">
        <f t="shared" si="2"/>
        <v>4.0749999999999988E-2</v>
      </c>
      <c r="G5">
        <v>4.0749999999999988E-4</v>
      </c>
      <c r="H5">
        <f t="shared" si="3"/>
        <v>-7.8054696252833571</v>
      </c>
      <c r="I5">
        <f t="shared" si="4"/>
        <v>-3.2002994392952657</v>
      </c>
    </row>
    <row r="6" spans="1:9" x14ac:dyDescent="0.25">
      <c r="A6" s="9" t="s">
        <v>46</v>
      </c>
      <c r="B6" s="9">
        <v>4</v>
      </c>
      <c r="C6" s="11">
        <f t="shared" si="0"/>
        <v>1.3862943611198906</v>
      </c>
      <c r="E6">
        <f t="shared" si="1"/>
        <v>3.4000000000000002E-2</v>
      </c>
      <c r="F6" s="12">
        <f t="shared" si="2"/>
        <v>3.4000000000000002E-2</v>
      </c>
      <c r="G6">
        <v>3.4000000000000002E-4</v>
      </c>
      <c r="H6">
        <f t="shared" si="3"/>
        <v>-7.9865649403540671</v>
      </c>
      <c r="I6">
        <f t="shared" si="4"/>
        <v>-3.3813947543659757</v>
      </c>
    </row>
    <row r="7" spans="1:9" x14ac:dyDescent="0.25">
      <c r="A7" s="9" t="s">
        <v>46</v>
      </c>
      <c r="B7" s="9">
        <v>4</v>
      </c>
      <c r="C7" s="11">
        <f t="shared" si="0"/>
        <v>1.3862943611198906</v>
      </c>
      <c r="E7">
        <f t="shared" si="1"/>
        <v>4.3499999999999997E-2</v>
      </c>
      <c r="F7" s="12">
        <f t="shared" si="2"/>
        <v>4.3499999999999997E-2</v>
      </c>
      <c r="G7">
        <v>4.3499999999999995E-4</v>
      </c>
      <c r="H7">
        <f t="shared" si="3"/>
        <v>-7.7401645268755903</v>
      </c>
      <c r="I7">
        <f t="shared" si="4"/>
        <v>-3.1349943408874985</v>
      </c>
    </row>
    <row r="8" spans="1:9" x14ac:dyDescent="0.25">
      <c r="A8" s="9" t="s">
        <v>46</v>
      </c>
      <c r="B8" s="9">
        <v>4</v>
      </c>
      <c r="C8" s="11">
        <f t="shared" si="0"/>
        <v>1.3862943611198906</v>
      </c>
      <c r="E8">
        <f t="shared" si="1"/>
        <v>3.620000000000001E-2</v>
      </c>
      <c r="F8" s="12">
        <f t="shared" si="2"/>
        <v>3.620000000000001E-2</v>
      </c>
      <c r="G8">
        <v>3.6200000000000013E-4</v>
      </c>
      <c r="H8">
        <f t="shared" si="3"/>
        <v>-7.923866346138503</v>
      </c>
      <c r="I8">
        <f t="shared" si="4"/>
        <v>-3.3186961601504112</v>
      </c>
    </row>
    <row r="9" spans="1:9" x14ac:dyDescent="0.25">
      <c r="A9" s="9" t="s">
        <v>46</v>
      </c>
      <c r="B9" s="9">
        <v>4</v>
      </c>
      <c r="C9" s="11">
        <f t="shared" si="0"/>
        <v>1.3862943611198906</v>
      </c>
      <c r="E9">
        <f t="shared" si="1"/>
        <v>3.0877192982456149E-2</v>
      </c>
      <c r="F9" s="12">
        <f t="shared" si="2"/>
        <v>3.0877192982456149E-2</v>
      </c>
      <c r="G9">
        <v>3.0877192982456148E-4</v>
      </c>
      <c r="H9">
        <f t="shared" si="3"/>
        <v>-8.0829076447725807</v>
      </c>
      <c r="I9">
        <f t="shared" si="4"/>
        <v>-3.4777374587844894</v>
      </c>
    </row>
    <row r="10" spans="1:9" x14ac:dyDescent="0.25">
      <c r="A10" s="9" t="s">
        <v>46</v>
      </c>
      <c r="B10" s="9">
        <v>7</v>
      </c>
      <c r="C10" s="11">
        <f t="shared" si="0"/>
        <v>1.9459101490553132</v>
      </c>
      <c r="E10">
        <f t="shared" si="1"/>
        <v>0.10727272727272719</v>
      </c>
      <c r="F10" s="12">
        <f t="shared" si="2"/>
        <v>0.10727272727272719</v>
      </c>
      <c r="G10">
        <v>1.0727272727272719E-3</v>
      </c>
      <c r="H10">
        <f t="shared" si="3"/>
        <v>-6.8375510203088892</v>
      </c>
      <c r="I10">
        <f t="shared" si="4"/>
        <v>-2.2323808343207978</v>
      </c>
    </row>
    <row r="11" spans="1:9" x14ac:dyDescent="0.25">
      <c r="A11" s="9" t="s">
        <v>46</v>
      </c>
      <c r="B11" s="9">
        <v>7</v>
      </c>
      <c r="C11" s="11">
        <f t="shared" si="0"/>
        <v>1.9459101490553132</v>
      </c>
      <c r="E11">
        <f t="shared" si="1"/>
        <v>0.10181818181818182</v>
      </c>
      <c r="F11" s="12">
        <f t="shared" si="2"/>
        <v>0.10181818181818182</v>
      </c>
      <c r="G11">
        <v>1.0181818181818183E-3</v>
      </c>
      <c r="H11">
        <f t="shared" si="3"/>
        <v>-6.8897367734794583</v>
      </c>
      <c r="I11">
        <f t="shared" si="4"/>
        <v>-2.2845665874913674</v>
      </c>
    </row>
    <row r="12" spans="1:9" x14ac:dyDescent="0.25">
      <c r="A12" s="9" t="s">
        <v>46</v>
      </c>
      <c r="B12" s="9">
        <v>7</v>
      </c>
      <c r="C12" s="11">
        <f t="shared" si="0"/>
        <v>1.9459101490553132</v>
      </c>
      <c r="E12">
        <f t="shared" si="1"/>
        <v>0.11545454545454548</v>
      </c>
      <c r="F12" s="12">
        <f t="shared" si="2"/>
        <v>0.11545454545454548</v>
      </c>
      <c r="G12">
        <v>1.1545454545454548E-3</v>
      </c>
      <c r="H12">
        <f t="shared" si="3"/>
        <v>-6.7640485583159622</v>
      </c>
      <c r="I12">
        <f t="shared" si="4"/>
        <v>-2.1588783723278704</v>
      </c>
    </row>
    <row r="13" spans="1:9" x14ac:dyDescent="0.25">
      <c r="A13" s="9" t="s">
        <v>46</v>
      </c>
      <c r="B13" s="9">
        <v>7</v>
      </c>
      <c r="C13" s="11">
        <f t="shared" si="0"/>
        <v>1.9459101490553132</v>
      </c>
      <c r="E13">
        <f t="shared" si="1"/>
        <v>0.12000000000000001</v>
      </c>
      <c r="F13" s="12">
        <f t="shared" si="2"/>
        <v>0.12000000000000001</v>
      </c>
      <c r="G13">
        <v>1.2000000000000001E-3</v>
      </c>
      <c r="H13">
        <f t="shared" si="3"/>
        <v>-6.7254337221881819</v>
      </c>
      <c r="I13">
        <f t="shared" si="4"/>
        <v>-2.120263536200091</v>
      </c>
    </row>
    <row r="14" spans="1:9" x14ac:dyDescent="0.25">
      <c r="A14" s="9" t="s">
        <v>46</v>
      </c>
      <c r="B14" s="9">
        <v>7</v>
      </c>
      <c r="C14" s="11">
        <f t="shared" si="0"/>
        <v>1.9459101490553132</v>
      </c>
      <c r="E14">
        <f t="shared" si="1"/>
        <v>0.11300000000000003</v>
      </c>
      <c r="F14" s="12">
        <f t="shared" si="2"/>
        <v>0.11300000000000003</v>
      </c>
      <c r="G14">
        <v>1.1300000000000004E-3</v>
      </c>
      <c r="H14">
        <f t="shared" si="3"/>
        <v>-6.7855376462578878</v>
      </c>
      <c r="I14">
        <f t="shared" si="4"/>
        <v>-2.180367460269796</v>
      </c>
    </row>
    <row r="15" spans="1:9" x14ac:dyDescent="0.25">
      <c r="A15" s="3" t="s">
        <v>37</v>
      </c>
      <c r="B15" s="5">
        <v>3.0000000000000004</v>
      </c>
      <c r="C15" s="10">
        <v>1.0986122886681098</v>
      </c>
      <c r="D15" s="5">
        <v>0.38166666666666665</v>
      </c>
      <c r="E15" s="5">
        <v>6.2E-2</v>
      </c>
      <c r="F15" s="10">
        <f t="shared" ref="F15:F78" si="5">E15*1.25</f>
        <v>7.7499999999999999E-2</v>
      </c>
      <c r="G15" s="3">
        <f t="shared" ref="G15:G44" si="6">F15/100</f>
        <v>7.7499999999999997E-4</v>
      </c>
      <c r="H15" s="3">
        <f t="shared" si="3"/>
        <v>-7.1626475286109272</v>
      </c>
      <c r="I15">
        <f t="shared" si="4"/>
        <v>-2.5574773426228359</v>
      </c>
    </row>
    <row r="16" spans="1:9" x14ac:dyDescent="0.25">
      <c r="A16" s="3" t="s">
        <v>37</v>
      </c>
      <c r="B16" s="5">
        <v>3.4</v>
      </c>
      <c r="C16" s="10">
        <v>1.2237754316221157</v>
      </c>
      <c r="D16" s="5">
        <v>0.43</v>
      </c>
      <c r="E16" s="5">
        <v>0.13</v>
      </c>
      <c r="F16" s="10">
        <f t="shared" si="5"/>
        <v>0.16250000000000001</v>
      </c>
      <c r="G16" s="3">
        <f t="shared" si="6"/>
        <v>1.6250000000000001E-3</v>
      </c>
      <c r="H16" s="3">
        <f t="shared" si="3"/>
        <v>-6.4222474632004358</v>
      </c>
      <c r="I16">
        <f t="shared" si="4"/>
        <v>-1.8170772772123449</v>
      </c>
    </row>
    <row r="17" spans="1:9" x14ac:dyDescent="0.25">
      <c r="A17" s="3" t="s">
        <v>37</v>
      </c>
      <c r="B17" s="5">
        <v>3.5</v>
      </c>
      <c r="C17" s="10">
        <v>1.2527629684953681</v>
      </c>
      <c r="D17" s="5">
        <v>0.63800000000000001</v>
      </c>
      <c r="E17" s="5">
        <v>7.8E-2</v>
      </c>
      <c r="F17" s="10">
        <f t="shared" si="5"/>
        <v>9.7500000000000003E-2</v>
      </c>
      <c r="G17" s="3">
        <f t="shared" si="6"/>
        <v>9.7500000000000006E-4</v>
      </c>
      <c r="H17" s="3">
        <f t="shared" si="3"/>
        <v>-6.9330730869664272</v>
      </c>
      <c r="I17">
        <f t="shared" si="4"/>
        <v>-2.3279029009783354</v>
      </c>
    </row>
    <row r="18" spans="1:9" x14ac:dyDescent="0.25">
      <c r="A18" s="3" t="s">
        <v>37</v>
      </c>
      <c r="B18" s="5">
        <v>3.6</v>
      </c>
      <c r="C18" s="10">
        <v>1.2809338454620642</v>
      </c>
      <c r="D18" s="5">
        <v>0.49</v>
      </c>
      <c r="E18" s="5">
        <v>0.04</v>
      </c>
      <c r="F18" s="10">
        <f t="shared" si="5"/>
        <v>0.05</v>
      </c>
      <c r="G18" s="3">
        <f t="shared" si="6"/>
        <v>5.0000000000000001E-4</v>
      </c>
      <c r="H18" s="3">
        <f t="shared" si="3"/>
        <v>-7.6009024595420822</v>
      </c>
      <c r="I18">
        <f t="shared" si="4"/>
        <v>-2.9957322735539909</v>
      </c>
    </row>
    <row r="19" spans="1:9" x14ac:dyDescent="0.25">
      <c r="A19" s="3" t="s">
        <v>37</v>
      </c>
      <c r="B19" s="5">
        <v>3.6</v>
      </c>
      <c r="C19" s="10">
        <v>1.2809338454620642</v>
      </c>
      <c r="D19" s="5">
        <v>0.33</v>
      </c>
      <c r="E19" s="5">
        <v>0.14000000000000001</v>
      </c>
      <c r="F19" s="10">
        <f t="shared" si="5"/>
        <v>0.17500000000000002</v>
      </c>
      <c r="G19" s="3">
        <f t="shared" si="6"/>
        <v>1.7500000000000003E-3</v>
      </c>
      <c r="H19" s="3">
        <f t="shared" si="3"/>
        <v>-6.3481394910467142</v>
      </c>
      <c r="I19">
        <f t="shared" si="4"/>
        <v>-1.7429693050586228</v>
      </c>
    </row>
    <row r="20" spans="1:9" x14ac:dyDescent="0.25">
      <c r="A20" s="3" t="s">
        <v>37</v>
      </c>
      <c r="B20" s="5">
        <v>3.7</v>
      </c>
      <c r="C20" s="10">
        <v>1.3083328196501789</v>
      </c>
      <c r="D20" s="5">
        <v>0.45</v>
      </c>
      <c r="E20" s="5">
        <v>0.13</v>
      </c>
      <c r="F20" s="10">
        <f t="shared" si="5"/>
        <v>0.16250000000000001</v>
      </c>
      <c r="G20" s="3">
        <f t="shared" si="6"/>
        <v>1.6250000000000001E-3</v>
      </c>
      <c r="H20" s="3">
        <f t="shared" si="3"/>
        <v>-6.4222474632004358</v>
      </c>
      <c r="I20">
        <f t="shared" si="4"/>
        <v>-1.8170772772123449</v>
      </c>
    </row>
    <row r="21" spans="1:9" x14ac:dyDescent="0.25">
      <c r="A21" s="3" t="s">
        <v>37</v>
      </c>
      <c r="B21" s="5">
        <v>4</v>
      </c>
      <c r="C21" s="10">
        <v>1.3862943611198906</v>
      </c>
      <c r="D21" s="5">
        <v>0.36</v>
      </c>
      <c r="E21" s="5">
        <v>0.12</v>
      </c>
      <c r="F21" s="10">
        <f t="shared" si="5"/>
        <v>0.15</v>
      </c>
      <c r="G21" s="3">
        <f t="shared" si="6"/>
        <v>1.5E-3</v>
      </c>
      <c r="H21" s="3">
        <f t="shared" si="3"/>
        <v>-6.5022901708739722</v>
      </c>
      <c r="I21">
        <f t="shared" si="4"/>
        <v>-1.8971199848858813</v>
      </c>
    </row>
    <row r="22" spans="1:9" x14ac:dyDescent="0.25">
      <c r="A22" s="3" t="s">
        <v>37</v>
      </c>
      <c r="B22" s="5">
        <v>4.0999999999999996</v>
      </c>
      <c r="C22" s="10">
        <v>1.410986973710262</v>
      </c>
      <c r="D22" s="5">
        <v>0.6</v>
      </c>
      <c r="E22" s="5">
        <v>0.14000000000000001</v>
      </c>
      <c r="F22" s="10">
        <f t="shared" si="5"/>
        <v>0.17500000000000002</v>
      </c>
      <c r="G22" s="3">
        <f t="shared" si="6"/>
        <v>1.7500000000000003E-3</v>
      </c>
      <c r="H22" s="3">
        <f t="shared" si="3"/>
        <v>-6.3481394910467142</v>
      </c>
      <c r="I22">
        <f t="shared" si="4"/>
        <v>-1.7429693050586228</v>
      </c>
    </row>
    <row r="23" spans="1:9" x14ac:dyDescent="0.25">
      <c r="A23" s="3" t="s">
        <v>37</v>
      </c>
      <c r="B23" s="5">
        <v>4.3</v>
      </c>
      <c r="C23" s="10">
        <v>1.4586150226995167</v>
      </c>
      <c r="D23" s="5">
        <v>0.5</v>
      </c>
      <c r="E23" s="5">
        <v>0.16</v>
      </c>
      <c r="F23" s="10">
        <f t="shared" si="5"/>
        <v>0.2</v>
      </c>
      <c r="G23" s="3">
        <f t="shared" si="6"/>
        <v>2E-3</v>
      </c>
      <c r="H23" s="3">
        <f t="shared" si="3"/>
        <v>-6.2146080984221914</v>
      </c>
      <c r="I23">
        <f t="shared" si="4"/>
        <v>-1.6094379124341003</v>
      </c>
    </row>
    <row r="24" spans="1:9" x14ac:dyDescent="0.25">
      <c r="A24" s="3" t="s">
        <v>37</v>
      </c>
      <c r="B24" s="5">
        <v>4.7</v>
      </c>
      <c r="C24" s="10">
        <v>1.547562508716013</v>
      </c>
      <c r="D24" s="5">
        <v>1.23</v>
      </c>
      <c r="E24" s="5">
        <v>0.23</v>
      </c>
      <c r="F24" s="10">
        <f t="shared" si="5"/>
        <v>0.28750000000000003</v>
      </c>
      <c r="G24" s="3">
        <f t="shared" si="6"/>
        <v>2.8750000000000004E-3</v>
      </c>
      <c r="H24" s="3">
        <f t="shared" si="3"/>
        <v>-5.8517026047328233</v>
      </c>
      <c r="I24">
        <f t="shared" si="4"/>
        <v>-1.2465324187447318</v>
      </c>
    </row>
    <row r="25" spans="1:9" x14ac:dyDescent="0.25">
      <c r="A25" s="3" t="s">
        <v>37</v>
      </c>
      <c r="B25" s="5">
        <v>4.7</v>
      </c>
      <c r="C25" s="10">
        <v>1.547562508716013</v>
      </c>
      <c r="D25" s="5">
        <v>0.72</v>
      </c>
      <c r="E25" s="5">
        <v>0.28999999999999998</v>
      </c>
      <c r="F25" s="10">
        <f t="shared" si="5"/>
        <v>0.36249999999999999</v>
      </c>
      <c r="G25" s="3">
        <f t="shared" si="6"/>
        <v>3.6249999999999998E-3</v>
      </c>
      <c r="H25" s="3">
        <f t="shared" si="3"/>
        <v>-5.6199009906754993</v>
      </c>
      <c r="I25">
        <f t="shared" si="4"/>
        <v>-1.0147308046874075</v>
      </c>
    </row>
    <row r="26" spans="1:9" x14ac:dyDescent="0.25">
      <c r="A26" s="3" t="s">
        <v>37</v>
      </c>
      <c r="B26" s="5">
        <v>4.7</v>
      </c>
      <c r="C26" s="10">
        <v>1.547562508716013</v>
      </c>
      <c r="D26" s="5">
        <v>1.28</v>
      </c>
      <c r="E26" s="5">
        <v>0.33</v>
      </c>
      <c r="F26" s="10">
        <f t="shared" si="5"/>
        <v>0.41250000000000003</v>
      </c>
      <c r="G26" s="3">
        <f t="shared" si="6"/>
        <v>4.1250000000000002E-3</v>
      </c>
      <c r="H26" s="3">
        <f t="shared" si="3"/>
        <v>-5.4906892591954923</v>
      </c>
      <c r="I26">
        <f t="shared" si="4"/>
        <v>-0.88551907320740131</v>
      </c>
    </row>
    <row r="27" spans="1:9" x14ac:dyDescent="0.25">
      <c r="A27" s="3" t="s">
        <v>37</v>
      </c>
      <c r="B27" s="5">
        <v>4.8</v>
      </c>
      <c r="C27" s="10">
        <v>1.5686159179138452</v>
      </c>
      <c r="D27" s="5">
        <v>1.37</v>
      </c>
      <c r="E27" s="5">
        <v>0.16</v>
      </c>
      <c r="F27" s="10">
        <f t="shared" si="5"/>
        <v>0.2</v>
      </c>
      <c r="G27" s="3">
        <f t="shared" si="6"/>
        <v>2E-3</v>
      </c>
      <c r="H27" s="3">
        <f t="shared" si="3"/>
        <v>-6.2146080984221914</v>
      </c>
      <c r="I27">
        <f t="shared" si="4"/>
        <v>-1.6094379124341003</v>
      </c>
    </row>
    <row r="28" spans="1:9" x14ac:dyDescent="0.25">
      <c r="A28" s="3" t="s">
        <v>37</v>
      </c>
      <c r="B28" s="5">
        <v>4.8</v>
      </c>
      <c r="C28" s="10">
        <v>1.5686159179138452</v>
      </c>
      <c r="D28" s="5">
        <v>0.54</v>
      </c>
      <c r="E28" s="5">
        <v>0.25</v>
      </c>
      <c r="F28" s="10">
        <f t="shared" si="5"/>
        <v>0.3125</v>
      </c>
      <c r="G28" s="3">
        <f t="shared" si="6"/>
        <v>3.1250000000000002E-3</v>
      </c>
      <c r="H28" s="3">
        <f t="shared" si="3"/>
        <v>-5.768320995793772</v>
      </c>
      <c r="I28">
        <f t="shared" si="4"/>
        <v>-1.1631508098056809</v>
      </c>
    </row>
    <row r="29" spans="1:9" x14ac:dyDescent="0.25">
      <c r="A29" s="3" t="s">
        <v>37</v>
      </c>
      <c r="B29" s="5">
        <v>4.8</v>
      </c>
      <c r="C29" s="10">
        <v>1.5686159179138452</v>
      </c>
      <c r="D29" s="5">
        <v>0.74</v>
      </c>
      <c r="E29" s="5">
        <v>0.28999999999999998</v>
      </c>
      <c r="F29" s="10">
        <f t="shared" si="5"/>
        <v>0.36249999999999999</v>
      </c>
      <c r="G29" s="3">
        <f t="shared" si="6"/>
        <v>3.6249999999999998E-3</v>
      </c>
      <c r="H29" s="3">
        <f t="shared" si="3"/>
        <v>-5.6199009906754993</v>
      </c>
      <c r="I29">
        <f t="shared" si="4"/>
        <v>-1.0147308046874075</v>
      </c>
    </row>
    <row r="30" spans="1:9" x14ac:dyDescent="0.25">
      <c r="A30" s="3" t="s">
        <v>37</v>
      </c>
      <c r="B30" s="5">
        <v>4.9000000000000004</v>
      </c>
      <c r="C30" s="10">
        <v>1.589235205116581</v>
      </c>
      <c r="D30" s="5">
        <v>0.43</v>
      </c>
      <c r="E30" s="5">
        <v>0.28000000000000003</v>
      </c>
      <c r="F30" s="10">
        <f t="shared" si="5"/>
        <v>0.35000000000000003</v>
      </c>
      <c r="G30" s="3">
        <f t="shared" si="6"/>
        <v>3.5000000000000005E-3</v>
      </c>
      <c r="H30" s="3">
        <f t="shared" si="3"/>
        <v>-5.6549923104867688</v>
      </c>
      <c r="I30">
        <f t="shared" si="4"/>
        <v>-1.0498221244986776</v>
      </c>
    </row>
    <row r="31" spans="1:9" x14ac:dyDescent="0.25">
      <c r="A31" s="3" t="s">
        <v>37</v>
      </c>
      <c r="B31" s="5">
        <v>5</v>
      </c>
      <c r="C31" s="10">
        <v>1.6094379124341003</v>
      </c>
      <c r="D31" s="5">
        <v>1.58</v>
      </c>
      <c r="E31" s="5">
        <v>0.15</v>
      </c>
      <c r="F31" s="10">
        <f t="shared" si="5"/>
        <v>0.1875</v>
      </c>
      <c r="G31" s="3">
        <f t="shared" si="6"/>
        <v>1.8749999999999999E-3</v>
      </c>
      <c r="H31" s="3">
        <f t="shared" si="3"/>
        <v>-6.2791466195597634</v>
      </c>
      <c r="I31">
        <f t="shared" si="4"/>
        <v>-1.6739764335716716</v>
      </c>
    </row>
    <row r="32" spans="1:9" x14ac:dyDescent="0.25">
      <c r="A32" s="3" t="s">
        <v>37</v>
      </c>
      <c r="B32" s="5">
        <v>5</v>
      </c>
      <c r="C32" s="10">
        <v>1.6094379124341003</v>
      </c>
      <c r="D32" s="5">
        <v>1.36</v>
      </c>
      <c r="E32" s="5">
        <v>0.36</v>
      </c>
      <c r="F32" s="10">
        <f t="shared" si="5"/>
        <v>0.44999999999999996</v>
      </c>
      <c r="G32" s="3">
        <f t="shared" si="6"/>
        <v>4.4999999999999997E-3</v>
      </c>
      <c r="H32" s="3">
        <f t="shared" si="3"/>
        <v>-5.4036778822058631</v>
      </c>
      <c r="I32">
        <f t="shared" si="4"/>
        <v>-0.79850769621777173</v>
      </c>
    </row>
    <row r="33" spans="1:9" x14ac:dyDescent="0.25">
      <c r="A33" s="3" t="s">
        <v>37</v>
      </c>
      <c r="B33" s="5">
        <v>5.0999999999999996</v>
      </c>
      <c r="C33" s="10">
        <v>1.62924053973028</v>
      </c>
      <c r="D33" s="5">
        <v>2.87</v>
      </c>
      <c r="E33" s="5">
        <v>0.54</v>
      </c>
      <c r="F33" s="10">
        <f t="shared" si="5"/>
        <v>0.67500000000000004</v>
      </c>
      <c r="G33" s="3">
        <f t="shared" si="6"/>
        <v>6.7500000000000008E-3</v>
      </c>
      <c r="H33" s="3">
        <f t="shared" si="3"/>
        <v>-4.9982127740976985</v>
      </c>
      <c r="I33">
        <f t="shared" si="4"/>
        <v>-0.39304258810960718</v>
      </c>
    </row>
    <row r="34" spans="1:9" x14ac:dyDescent="0.25">
      <c r="A34" s="3" t="s">
        <v>37</v>
      </c>
      <c r="B34" s="5">
        <v>5.7</v>
      </c>
      <c r="C34" s="10">
        <v>1.7404661748405046</v>
      </c>
      <c r="D34" s="5">
        <v>5.39</v>
      </c>
      <c r="E34" s="5">
        <v>0.63</v>
      </c>
      <c r="F34" s="10">
        <f t="shared" si="5"/>
        <v>0.78749999999999998</v>
      </c>
      <c r="G34" s="3">
        <f t="shared" si="6"/>
        <v>7.8750000000000001E-3</v>
      </c>
      <c r="H34" s="3">
        <f t="shared" ref="H34:H65" si="7">LN(G34)</f>
        <v>-4.8440620942704404</v>
      </c>
      <c r="I34">
        <f t="shared" ref="I34:I65" si="8">LN(F34)</f>
        <v>-0.23889190828234896</v>
      </c>
    </row>
    <row r="35" spans="1:9" x14ac:dyDescent="0.25">
      <c r="A35" s="3" t="s">
        <v>37</v>
      </c>
      <c r="B35" s="5">
        <v>6.3</v>
      </c>
      <c r="C35" s="10">
        <v>1.8405496333974869</v>
      </c>
      <c r="D35" s="5">
        <v>4.0199999999999996</v>
      </c>
      <c r="E35" s="5">
        <v>0.48</v>
      </c>
      <c r="F35" s="10">
        <f t="shared" si="5"/>
        <v>0.6</v>
      </c>
      <c r="G35" s="3">
        <f t="shared" si="6"/>
        <v>6.0000000000000001E-3</v>
      </c>
      <c r="H35" s="3">
        <f t="shared" si="7"/>
        <v>-5.1159958097540823</v>
      </c>
      <c r="I35">
        <f t="shared" si="8"/>
        <v>-0.51082562376599072</v>
      </c>
    </row>
    <row r="36" spans="1:9" x14ac:dyDescent="0.25">
      <c r="A36" s="3" t="s">
        <v>37</v>
      </c>
      <c r="B36" s="5">
        <v>7.2</v>
      </c>
      <c r="C36" s="10">
        <v>1.9740810260220096</v>
      </c>
      <c r="D36" s="5">
        <v>6.42</v>
      </c>
      <c r="E36" s="5">
        <v>0.73</v>
      </c>
      <c r="F36" s="10">
        <f t="shared" si="5"/>
        <v>0.91249999999999998</v>
      </c>
      <c r="G36" s="3">
        <f t="shared" si="6"/>
        <v>9.1249999999999994E-3</v>
      </c>
      <c r="H36" s="3">
        <f t="shared" si="7"/>
        <v>-4.6967373795135821</v>
      </c>
      <c r="I36">
        <f t="shared" si="8"/>
        <v>-9.1567193525490503E-2</v>
      </c>
    </row>
    <row r="37" spans="1:9" x14ac:dyDescent="0.25">
      <c r="A37" s="3" t="s">
        <v>37</v>
      </c>
      <c r="B37" s="5">
        <v>7.3</v>
      </c>
      <c r="C37" s="10">
        <v>1.9878743481543455</v>
      </c>
      <c r="D37" s="5">
        <v>6.94</v>
      </c>
      <c r="E37" s="5">
        <v>0.92</v>
      </c>
      <c r="F37" s="10">
        <f t="shared" si="5"/>
        <v>1.1500000000000001</v>
      </c>
      <c r="G37" s="3">
        <f t="shared" si="6"/>
        <v>1.1500000000000002E-2</v>
      </c>
      <c r="H37" s="3">
        <f t="shared" si="7"/>
        <v>-4.4654082436129325</v>
      </c>
      <c r="I37">
        <f t="shared" si="8"/>
        <v>0.13976194237515882</v>
      </c>
    </row>
    <row r="38" spans="1:9" x14ac:dyDescent="0.25">
      <c r="A38" s="3" t="s">
        <v>37</v>
      </c>
      <c r="B38" s="5">
        <v>7.3</v>
      </c>
      <c r="C38" s="10">
        <v>1.9878743481543455</v>
      </c>
      <c r="D38" s="5">
        <v>9.8800000000000008</v>
      </c>
      <c r="E38" s="5">
        <v>1.39</v>
      </c>
      <c r="F38" s="10">
        <f t="shared" si="5"/>
        <v>1.7374999999999998</v>
      </c>
      <c r="G38" s="3">
        <f t="shared" si="6"/>
        <v>1.7374999999999998E-2</v>
      </c>
      <c r="H38" s="3">
        <f t="shared" si="7"/>
        <v>-4.0527228875312815</v>
      </c>
      <c r="I38">
        <f t="shared" si="8"/>
        <v>0.55244729845681007</v>
      </c>
    </row>
    <row r="39" spans="1:9" x14ac:dyDescent="0.25">
      <c r="A39" s="3" t="s">
        <v>37</v>
      </c>
      <c r="B39" s="5">
        <v>7.4</v>
      </c>
      <c r="C39" s="10">
        <v>2.0014800002101243</v>
      </c>
      <c r="D39" s="5">
        <v>8.49</v>
      </c>
      <c r="E39" s="5">
        <v>0.44</v>
      </c>
      <c r="F39" s="10">
        <f t="shared" si="5"/>
        <v>0.55000000000000004</v>
      </c>
      <c r="G39" s="3">
        <f t="shared" si="6"/>
        <v>5.5000000000000005E-3</v>
      </c>
      <c r="H39" s="3">
        <f t="shared" si="7"/>
        <v>-5.2030071867437115</v>
      </c>
      <c r="I39">
        <f t="shared" si="8"/>
        <v>-0.59783700075562041</v>
      </c>
    </row>
    <row r="40" spans="1:9" x14ac:dyDescent="0.25">
      <c r="A40" s="3" t="s">
        <v>37</v>
      </c>
      <c r="B40" s="5">
        <v>7.7</v>
      </c>
      <c r="C40" s="10">
        <v>2.0412203288596382</v>
      </c>
      <c r="D40" s="5">
        <v>8.61</v>
      </c>
      <c r="E40" s="5">
        <v>1.1000000000000001</v>
      </c>
      <c r="F40" s="10">
        <f t="shared" si="5"/>
        <v>1.375</v>
      </c>
      <c r="G40" s="3">
        <f t="shared" si="6"/>
        <v>1.375E-2</v>
      </c>
      <c r="H40" s="3">
        <f t="shared" si="7"/>
        <v>-4.2867164548695564</v>
      </c>
      <c r="I40">
        <f t="shared" si="8"/>
        <v>0.31845373111853459</v>
      </c>
    </row>
    <row r="41" spans="1:9" x14ac:dyDescent="0.25">
      <c r="A41" s="3" t="s">
        <v>37</v>
      </c>
      <c r="B41" s="5">
        <v>8</v>
      </c>
      <c r="C41" s="10">
        <v>2.0794415416798357</v>
      </c>
      <c r="D41" s="5">
        <v>6.82</v>
      </c>
      <c r="E41" s="5">
        <v>0.96</v>
      </c>
      <c r="F41" s="10">
        <f t="shared" si="5"/>
        <v>1.2</v>
      </c>
      <c r="G41" s="3">
        <f t="shared" si="6"/>
        <v>1.2E-2</v>
      </c>
      <c r="H41" s="3">
        <f t="shared" si="7"/>
        <v>-4.4228486291941369</v>
      </c>
      <c r="I41">
        <f t="shared" si="8"/>
        <v>0.18232155679395459</v>
      </c>
    </row>
    <row r="42" spans="1:9" x14ac:dyDescent="0.25">
      <c r="A42" s="3" t="s">
        <v>37</v>
      </c>
      <c r="B42" s="5">
        <v>8</v>
      </c>
      <c r="C42" s="10">
        <v>2.0794415416798357</v>
      </c>
      <c r="D42" s="5">
        <v>4.26</v>
      </c>
      <c r="E42" s="5">
        <v>1.24</v>
      </c>
      <c r="F42" s="10">
        <f t="shared" si="5"/>
        <v>1.55</v>
      </c>
      <c r="G42" s="3">
        <f t="shared" si="6"/>
        <v>1.55E-2</v>
      </c>
      <c r="H42" s="3">
        <f t="shared" si="7"/>
        <v>-4.1669152550569359</v>
      </c>
      <c r="I42">
        <f t="shared" si="8"/>
        <v>0.43825493093115531</v>
      </c>
    </row>
    <row r="43" spans="1:9" x14ac:dyDescent="0.25">
      <c r="A43" s="3" t="s">
        <v>37</v>
      </c>
      <c r="B43" s="5">
        <v>8.6999999999999993</v>
      </c>
      <c r="C43" s="10">
        <v>2.1633230256605378</v>
      </c>
      <c r="D43" s="5">
        <v>8.5299999999999994</v>
      </c>
      <c r="E43" s="5">
        <v>1.02</v>
      </c>
      <c r="F43" s="10">
        <f t="shared" si="5"/>
        <v>1.2749999999999999</v>
      </c>
      <c r="G43" s="3">
        <f t="shared" si="6"/>
        <v>1.2749999999999999E-2</v>
      </c>
      <c r="H43" s="3">
        <f t="shared" si="7"/>
        <v>-4.3622240073777023</v>
      </c>
      <c r="I43">
        <f t="shared" si="8"/>
        <v>0.24294617861038939</v>
      </c>
    </row>
    <row r="44" spans="1:9" x14ac:dyDescent="0.25">
      <c r="A44" s="3" t="s">
        <v>37</v>
      </c>
      <c r="B44" s="5">
        <v>9.6999999999999993</v>
      </c>
      <c r="C44" s="10">
        <v>2.2721258855093369</v>
      </c>
      <c r="D44" s="5">
        <v>8.6300000000000008</v>
      </c>
      <c r="E44" s="5">
        <v>1.95</v>
      </c>
      <c r="F44" s="10">
        <f t="shared" si="5"/>
        <v>2.4375</v>
      </c>
      <c r="G44" s="3">
        <f t="shared" si="6"/>
        <v>2.4375000000000001E-2</v>
      </c>
      <c r="H44" s="3">
        <f t="shared" si="7"/>
        <v>-3.7141972620982262</v>
      </c>
      <c r="I44">
        <f t="shared" si="8"/>
        <v>0.89097292388986515</v>
      </c>
    </row>
    <row r="45" spans="1:9" x14ac:dyDescent="0.25">
      <c r="A45" t="s">
        <v>45</v>
      </c>
      <c r="B45">
        <v>2</v>
      </c>
      <c r="C45" s="12">
        <f t="shared" ref="C45:C67" si="9">LN(B45)</f>
        <v>0.69314718055994529</v>
      </c>
      <c r="E45">
        <f t="shared" ref="E45:E67" si="10">G45*100</f>
        <v>2.8333333333333335E-3</v>
      </c>
      <c r="F45" s="10">
        <f t="shared" si="5"/>
        <v>3.5416666666666669E-3</v>
      </c>
      <c r="G45">
        <v>2.8333333333333335E-5</v>
      </c>
      <c r="H45">
        <f t="shared" si="7"/>
        <v>-10.471471590142068</v>
      </c>
      <c r="I45">
        <f t="shared" si="8"/>
        <v>-5.6431578528397663</v>
      </c>
    </row>
    <row r="46" spans="1:9" x14ac:dyDescent="0.25">
      <c r="A46" t="s">
        <v>45</v>
      </c>
      <c r="B46">
        <v>2</v>
      </c>
      <c r="C46" s="12">
        <f t="shared" si="9"/>
        <v>0.69314718055994529</v>
      </c>
      <c r="E46">
        <f t="shared" si="10"/>
        <v>2.9166666666666577E-3</v>
      </c>
      <c r="F46" s="10">
        <f t="shared" si="5"/>
        <v>3.6458333333333221E-3</v>
      </c>
      <c r="G46">
        <v>2.9166666666666578E-5</v>
      </c>
      <c r="H46">
        <f t="shared" si="7"/>
        <v>-10.442484053268817</v>
      </c>
      <c r="I46">
        <f t="shared" si="8"/>
        <v>-5.6141703159665166</v>
      </c>
    </row>
    <row r="47" spans="1:9" x14ac:dyDescent="0.25">
      <c r="A47" t="s">
        <v>45</v>
      </c>
      <c r="B47">
        <v>2</v>
      </c>
      <c r="C47" s="12">
        <f t="shared" si="9"/>
        <v>0.69314718055994529</v>
      </c>
      <c r="E47">
        <f t="shared" si="10"/>
        <v>2.2499999999999951E-3</v>
      </c>
      <c r="F47" s="10">
        <f t="shared" si="5"/>
        <v>2.8124999999999938E-3</v>
      </c>
      <c r="G47">
        <v>2.2499999999999951E-5</v>
      </c>
      <c r="H47">
        <f t="shared" si="7"/>
        <v>-10.701995248753901</v>
      </c>
      <c r="I47">
        <f t="shared" si="8"/>
        <v>-5.8736815114516006</v>
      </c>
    </row>
    <row r="48" spans="1:9" x14ac:dyDescent="0.25">
      <c r="A48" s="9" t="s">
        <v>45</v>
      </c>
      <c r="B48" s="9">
        <v>4</v>
      </c>
      <c r="C48" s="12">
        <f t="shared" si="9"/>
        <v>1.3862943611198906</v>
      </c>
      <c r="D48" s="9"/>
      <c r="E48">
        <f t="shared" si="10"/>
        <v>2.5499999999999971E-2</v>
      </c>
      <c r="F48" s="10">
        <f t="shared" si="5"/>
        <v>3.1874999999999966E-2</v>
      </c>
      <c r="G48" s="9">
        <v>2.5499999999999969E-4</v>
      </c>
      <c r="H48">
        <f t="shared" si="7"/>
        <v>-8.2742470128058496</v>
      </c>
      <c r="I48">
        <f t="shared" si="8"/>
        <v>-3.4459332755035481</v>
      </c>
    </row>
    <row r="49" spans="1:9" x14ac:dyDescent="0.25">
      <c r="A49" s="9" t="s">
        <v>45</v>
      </c>
      <c r="B49" s="9">
        <v>4</v>
      </c>
      <c r="C49" s="12">
        <f t="shared" si="9"/>
        <v>1.3862943611198906</v>
      </c>
      <c r="D49" s="9"/>
      <c r="E49">
        <f t="shared" si="10"/>
        <v>2.8499999999999984E-2</v>
      </c>
      <c r="F49" s="10">
        <f t="shared" si="5"/>
        <v>3.5624999999999976E-2</v>
      </c>
      <c r="G49" s="9">
        <v>2.8499999999999983E-4</v>
      </c>
      <c r="H49">
        <f t="shared" si="7"/>
        <v>-8.1630213776956246</v>
      </c>
      <c r="I49">
        <f t="shared" si="8"/>
        <v>-3.3347076403933231</v>
      </c>
    </row>
    <row r="50" spans="1:9" x14ac:dyDescent="0.25">
      <c r="A50" s="9" t="s">
        <v>45</v>
      </c>
      <c r="B50" s="9">
        <v>4</v>
      </c>
      <c r="C50" s="12">
        <f t="shared" si="9"/>
        <v>1.3862943611198906</v>
      </c>
      <c r="D50" s="9"/>
      <c r="E50">
        <f t="shared" si="10"/>
        <v>2.2399999999999975E-2</v>
      </c>
      <c r="F50" s="10">
        <f t="shared" si="5"/>
        <v>2.7999999999999969E-2</v>
      </c>
      <c r="G50" s="9">
        <v>2.2399999999999975E-4</v>
      </c>
      <c r="H50">
        <f t="shared" si="7"/>
        <v>-8.403864506109235</v>
      </c>
      <c r="I50">
        <f t="shared" si="8"/>
        <v>-3.5755507688069343</v>
      </c>
    </row>
    <row r="51" spans="1:9" x14ac:dyDescent="0.25">
      <c r="A51" t="s">
        <v>45</v>
      </c>
      <c r="B51">
        <v>7</v>
      </c>
      <c r="C51" s="12">
        <f t="shared" si="9"/>
        <v>1.9459101490553132</v>
      </c>
      <c r="E51">
        <f t="shared" si="10"/>
        <v>0.12749999999999997</v>
      </c>
      <c r="F51" s="10">
        <f t="shared" si="5"/>
        <v>0.15937499999999996</v>
      </c>
      <c r="G51">
        <v>1.2749999999999997E-3</v>
      </c>
      <c r="H51">
        <f t="shared" si="7"/>
        <v>-6.6648091003717482</v>
      </c>
      <c r="I51">
        <f t="shared" si="8"/>
        <v>-1.8364953630694467</v>
      </c>
    </row>
    <row r="52" spans="1:9" x14ac:dyDescent="0.25">
      <c r="A52" t="s">
        <v>45</v>
      </c>
      <c r="B52">
        <v>7</v>
      </c>
      <c r="C52" s="12">
        <f t="shared" si="9"/>
        <v>1.9459101490553132</v>
      </c>
      <c r="E52">
        <f t="shared" si="10"/>
        <v>0.10590000000000002</v>
      </c>
      <c r="F52" s="10">
        <f t="shared" si="5"/>
        <v>0.13237500000000002</v>
      </c>
      <c r="G52">
        <v>1.0590000000000003E-3</v>
      </c>
      <c r="H52">
        <f t="shared" si="7"/>
        <v>-6.8504302123628671</v>
      </c>
      <c r="I52">
        <f t="shared" si="8"/>
        <v>-2.0221164750605665</v>
      </c>
    </row>
    <row r="53" spans="1:9" x14ac:dyDescent="0.25">
      <c r="A53" t="s">
        <v>45</v>
      </c>
      <c r="B53">
        <v>7</v>
      </c>
      <c r="C53" s="12">
        <f t="shared" si="9"/>
        <v>1.9459101490553132</v>
      </c>
      <c r="E53">
        <f t="shared" si="10"/>
        <v>0.1217</v>
      </c>
      <c r="F53" s="10">
        <f t="shared" si="5"/>
        <v>0.15212500000000001</v>
      </c>
      <c r="G53">
        <v>1.217E-3</v>
      </c>
      <c r="H53">
        <f t="shared" si="7"/>
        <v>-6.7113664649767468</v>
      </c>
      <c r="I53">
        <f t="shared" si="8"/>
        <v>-1.8830527276744458</v>
      </c>
    </row>
    <row r="54" spans="1:9" x14ac:dyDescent="0.25">
      <c r="A54" t="s">
        <v>45</v>
      </c>
      <c r="B54">
        <v>7</v>
      </c>
      <c r="C54" s="12">
        <f t="shared" si="9"/>
        <v>1.9459101490553132</v>
      </c>
      <c r="E54">
        <f t="shared" si="10"/>
        <v>0.13319999999999999</v>
      </c>
      <c r="F54" s="10">
        <f t="shared" si="5"/>
        <v>0.16649999999999998</v>
      </c>
      <c r="G54">
        <v>1.3319999999999999E-3</v>
      </c>
      <c r="H54">
        <f t="shared" si="7"/>
        <v>-6.6210737068639398</v>
      </c>
      <c r="I54">
        <f t="shared" si="8"/>
        <v>-1.7927599695616387</v>
      </c>
    </row>
    <row r="55" spans="1:9" x14ac:dyDescent="0.25">
      <c r="A55" t="s">
        <v>45</v>
      </c>
      <c r="B55">
        <v>7</v>
      </c>
      <c r="C55" s="12">
        <f t="shared" si="9"/>
        <v>1.9459101490553132</v>
      </c>
      <c r="E55">
        <f t="shared" si="10"/>
        <v>0.14699999999999991</v>
      </c>
      <c r="F55" s="10">
        <f t="shared" si="5"/>
        <v>0.18374999999999989</v>
      </c>
      <c r="G55">
        <v>1.4699999999999991E-3</v>
      </c>
      <c r="H55">
        <f t="shared" si="7"/>
        <v>-6.5224928781914926</v>
      </c>
      <c r="I55">
        <f t="shared" si="8"/>
        <v>-1.6941791408891915</v>
      </c>
    </row>
    <row r="56" spans="1:9" x14ac:dyDescent="0.25">
      <c r="A56" t="s">
        <v>45</v>
      </c>
      <c r="B56">
        <v>7</v>
      </c>
      <c r="C56" s="12">
        <f t="shared" si="9"/>
        <v>1.9459101490553132</v>
      </c>
      <c r="E56">
        <f t="shared" si="10"/>
        <v>9.6249999999999974E-2</v>
      </c>
      <c r="F56" s="10">
        <f t="shared" si="5"/>
        <v>0.12031249999999996</v>
      </c>
      <c r="G56">
        <v>9.6249999999999981E-4</v>
      </c>
      <c r="H56">
        <f t="shared" si="7"/>
        <v>-6.9459764918023348</v>
      </c>
      <c r="I56">
        <f t="shared" si="8"/>
        <v>-2.1176627545000342</v>
      </c>
    </row>
    <row r="57" spans="1:9" x14ac:dyDescent="0.25">
      <c r="A57" t="s">
        <v>45</v>
      </c>
      <c r="B57">
        <v>7</v>
      </c>
      <c r="C57" s="12">
        <f t="shared" si="9"/>
        <v>1.9459101490553132</v>
      </c>
      <c r="E57">
        <f t="shared" si="10"/>
        <v>0.10900000000000007</v>
      </c>
      <c r="F57" s="10">
        <f t="shared" si="5"/>
        <v>0.13625000000000009</v>
      </c>
      <c r="G57">
        <v>1.0900000000000007E-3</v>
      </c>
      <c r="H57">
        <f t="shared" si="7"/>
        <v>-6.8215775827410843</v>
      </c>
      <c r="I57">
        <f t="shared" si="8"/>
        <v>-1.993263845438783</v>
      </c>
    </row>
    <row r="58" spans="1:9" x14ac:dyDescent="0.25">
      <c r="A58" t="s">
        <v>45</v>
      </c>
      <c r="B58">
        <v>10</v>
      </c>
      <c r="C58" s="12">
        <f t="shared" si="9"/>
        <v>2.3025850929940459</v>
      </c>
      <c r="E58">
        <f t="shared" si="10"/>
        <v>0.18250000000000002</v>
      </c>
      <c r="F58" s="10">
        <f t="shared" si="5"/>
        <v>0.22812500000000002</v>
      </c>
      <c r="G58">
        <v>1.8250000000000002E-3</v>
      </c>
      <c r="H58">
        <f t="shared" si="7"/>
        <v>-6.3061752919476817</v>
      </c>
      <c r="I58">
        <f t="shared" si="8"/>
        <v>-1.477861554645381</v>
      </c>
    </row>
    <row r="59" spans="1:9" x14ac:dyDescent="0.25">
      <c r="A59" t="s">
        <v>45</v>
      </c>
      <c r="B59">
        <v>10</v>
      </c>
      <c r="C59" s="12">
        <f t="shared" si="9"/>
        <v>2.3025850929940459</v>
      </c>
      <c r="E59">
        <f t="shared" si="10"/>
        <v>0.17249999999999999</v>
      </c>
      <c r="F59" s="10">
        <f t="shared" si="5"/>
        <v>0.21562499999999998</v>
      </c>
      <c r="G59">
        <v>1.7249999999999998E-3</v>
      </c>
      <c r="H59">
        <f t="shared" si="7"/>
        <v>-6.3625282284988138</v>
      </c>
      <c r="I59">
        <f t="shared" si="8"/>
        <v>-1.534214491196513</v>
      </c>
    </row>
    <row r="60" spans="1:9" x14ac:dyDescent="0.25">
      <c r="A60" t="s">
        <v>45</v>
      </c>
      <c r="B60">
        <v>10</v>
      </c>
      <c r="C60" s="12">
        <f t="shared" si="9"/>
        <v>2.3025850929940459</v>
      </c>
      <c r="E60">
        <f t="shared" si="10"/>
        <v>0.20583333333333334</v>
      </c>
      <c r="F60" s="10">
        <f t="shared" si="5"/>
        <v>0.2572916666666667</v>
      </c>
      <c r="G60">
        <v>2.0583333333333335E-3</v>
      </c>
      <c r="H60">
        <f t="shared" si="7"/>
        <v>-6.1858586851362061</v>
      </c>
      <c r="I60">
        <f t="shared" si="8"/>
        <v>-1.3575449478339046</v>
      </c>
    </row>
    <row r="61" spans="1:9" x14ac:dyDescent="0.25">
      <c r="A61" t="s">
        <v>45</v>
      </c>
      <c r="B61">
        <v>10</v>
      </c>
      <c r="C61" s="12">
        <f t="shared" si="9"/>
        <v>2.3025850929940459</v>
      </c>
      <c r="E61">
        <f t="shared" si="10"/>
        <v>0.2</v>
      </c>
      <c r="F61" s="10">
        <f t="shared" si="5"/>
        <v>0.25</v>
      </c>
      <c r="G61">
        <v>2E-3</v>
      </c>
      <c r="H61">
        <f t="shared" si="7"/>
        <v>-6.2146080984221914</v>
      </c>
      <c r="I61">
        <f t="shared" si="8"/>
        <v>-1.3862943611198906</v>
      </c>
    </row>
    <row r="62" spans="1:9" x14ac:dyDescent="0.25">
      <c r="A62" t="s">
        <v>45</v>
      </c>
      <c r="B62">
        <v>10</v>
      </c>
      <c r="C62" s="12">
        <f t="shared" si="9"/>
        <v>2.3025850929940459</v>
      </c>
      <c r="E62">
        <f t="shared" si="10"/>
        <v>0.18947368421052627</v>
      </c>
      <c r="F62" s="10">
        <f t="shared" si="5"/>
        <v>0.23684210526315783</v>
      </c>
      <c r="G62">
        <v>1.8947368421052626E-3</v>
      </c>
      <c r="H62">
        <f t="shared" si="7"/>
        <v>-6.2686753196924681</v>
      </c>
      <c r="I62">
        <f t="shared" si="8"/>
        <v>-1.4403615823901668</v>
      </c>
    </row>
    <row r="63" spans="1:9" x14ac:dyDescent="0.25">
      <c r="A63" t="s">
        <v>45</v>
      </c>
      <c r="B63">
        <v>12</v>
      </c>
      <c r="C63" s="12">
        <f t="shared" si="9"/>
        <v>2.4849066497880004</v>
      </c>
      <c r="E63">
        <f t="shared" si="10"/>
        <v>0.40400000000000019</v>
      </c>
      <c r="F63" s="10">
        <f t="shared" si="5"/>
        <v>0.50500000000000023</v>
      </c>
      <c r="G63">
        <v>4.0400000000000019E-3</v>
      </c>
      <c r="H63">
        <f t="shared" si="7"/>
        <v>-5.5115105870090781</v>
      </c>
      <c r="I63">
        <f t="shared" si="8"/>
        <v>-0.68319684970677674</v>
      </c>
    </row>
    <row r="64" spans="1:9" x14ac:dyDescent="0.25">
      <c r="A64" t="s">
        <v>45</v>
      </c>
      <c r="B64">
        <v>12</v>
      </c>
      <c r="C64" s="12">
        <f t="shared" si="9"/>
        <v>2.4849066497880004</v>
      </c>
      <c r="E64">
        <f t="shared" si="10"/>
        <v>0.46000000000000019</v>
      </c>
      <c r="F64" s="10">
        <f t="shared" si="5"/>
        <v>0.57500000000000018</v>
      </c>
      <c r="G64">
        <v>4.6000000000000017E-3</v>
      </c>
      <c r="H64">
        <f t="shared" si="7"/>
        <v>-5.3816989754870876</v>
      </c>
      <c r="I64">
        <f t="shared" si="8"/>
        <v>-0.55338523818478635</v>
      </c>
    </row>
    <row r="65" spans="1:9" x14ac:dyDescent="0.25">
      <c r="A65" t="s">
        <v>45</v>
      </c>
      <c r="B65">
        <v>12</v>
      </c>
      <c r="C65" s="12">
        <f t="shared" si="9"/>
        <v>2.4849066497880004</v>
      </c>
      <c r="E65">
        <f t="shared" si="10"/>
        <v>0.45599999999999996</v>
      </c>
      <c r="F65" s="10">
        <f t="shared" si="5"/>
        <v>0.56999999999999995</v>
      </c>
      <c r="G65">
        <v>4.5599999999999998E-3</v>
      </c>
      <c r="H65">
        <f t="shared" si="7"/>
        <v>-5.3904326554558422</v>
      </c>
      <c r="I65">
        <f t="shared" si="8"/>
        <v>-0.56211891815354131</v>
      </c>
    </row>
    <row r="66" spans="1:9" x14ac:dyDescent="0.25">
      <c r="A66" t="s">
        <v>45</v>
      </c>
      <c r="B66">
        <v>12</v>
      </c>
      <c r="C66" s="12">
        <f t="shared" si="9"/>
        <v>2.4849066497880004</v>
      </c>
      <c r="E66">
        <f t="shared" si="10"/>
        <v>0.57799999999999985</v>
      </c>
      <c r="F66" s="10">
        <f t="shared" si="5"/>
        <v>0.72249999999999981</v>
      </c>
      <c r="G66">
        <v>5.7799999999999987E-3</v>
      </c>
      <c r="H66">
        <f t="shared" ref="H66:H97" si="11">LN(G66)</f>
        <v>-5.1533515962978509</v>
      </c>
      <c r="I66">
        <f t="shared" ref="I66:I97" si="12">LN(F66)</f>
        <v>-0.3250378589955501</v>
      </c>
    </row>
    <row r="67" spans="1:9" x14ac:dyDescent="0.25">
      <c r="A67" t="s">
        <v>45</v>
      </c>
      <c r="B67">
        <v>12</v>
      </c>
      <c r="C67" s="12">
        <f t="shared" si="9"/>
        <v>2.4849066497880004</v>
      </c>
      <c r="E67">
        <f t="shared" si="10"/>
        <v>0.45250000000000012</v>
      </c>
      <c r="F67" s="10">
        <f t="shared" si="5"/>
        <v>0.56562500000000016</v>
      </c>
      <c r="G67">
        <v>4.5250000000000012E-3</v>
      </c>
      <c r="H67">
        <f t="shared" si="11"/>
        <v>-5.3981377018302474</v>
      </c>
      <c r="I67">
        <f t="shared" si="12"/>
        <v>-0.56982396452794626</v>
      </c>
    </row>
    <row r="68" spans="1:9" x14ac:dyDescent="0.25">
      <c r="A68" s="3" t="s">
        <v>38</v>
      </c>
      <c r="B68" s="5">
        <v>2.2000000000000002</v>
      </c>
      <c r="C68" s="10">
        <v>0.78845736036427028</v>
      </c>
      <c r="D68" s="5">
        <v>9.0000000000000011E-2</v>
      </c>
      <c r="E68" s="5">
        <v>2.7900000000000005E-2</v>
      </c>
      <c r="F68" s="10">
        <f t="shared" si="5"/>
        <v>3.4875000000000003E-2</v>
      </c>
      <c r="G68" s="3">
        <f t="shared" ref="G68:G99" si="13">F68/100</f>
        <v>3.4875000000000005E-4</v>
      </c>
      <c r="H68" s="3">
        <f t="shared" si="11"/>
        <v>-7.9611552248286985</v>
      </c>
      <c r="I68">
        <f t="shared" si="12"/>
        <v>-3.3559850388406072</v>
      </c>
    </row>
    <row r="69" spans="1:9" x14ac:dyDescent="0.25">
      <c r="A69" s="3" t="s">
        <v>38</v>
      </c>
      <c r="B69" s="5">
        <v>2.2000000000000002</v>
      </c>
      <c r="C69" s="10">
        <v>0.78845736036427028</v>
      </c>
      <c r="D69" s="5">
        <v>0.1</v>
      </c>
      <c r="E69" s="5">
        <v>3.1E-2</v>
      </c>
      <c r="F69" s="10">
        <f t="shared" si="5"/>
        <v>3.875E-2</v>
      </c>
      <c r="G69" s="3">
        <f t="shared" si="13"/>
        <v>3.8749999999999999E-4</v>
      </c>
      <c r="H69" s="3">
        <f t="shared" si="11"/>
        <v>-7.8557947091708726</v>
      </c>
      <c r="I69">
        <f t="shared" si="12"/>
        <v>-3.2506245231827813</v>
      </c>
    </row>
    <row r="70" spans="1:9" x14ac:dyDescent="0.25">
      <c r="A70" s="3" t="s">
        <v>38</v>
      </c>
      <c r="B70" s="5">
        <v>2.5</v>
      </c>
      <c r="C70" s="10">
        <v>0.91629073187415511</v>
      </c>
      <c r="D70" s="5">
        <v>0.05</v>
      </c>
      <c r="E70" s="5">
        <v>1.55E-2</v>
      </c>
      <c r="F70" s="10">
        <f t="shared" si="5"/>
        <v>1.9375E-2</v>
      </c>
      <c r="G70" s="3">
        <f t="shared" si="13"/>
        <v>1.9374999999999999E-4</v>
      </c>
      <c r="H70" s="3">
        <f t="shared" si="11"/>
        <v>-8.548941889730818</v>
      </c>
      <c r="I70">
        <f t="shared" si="12"/>
        <v>-3.9437717037427262</v>
      </c>
    </row>
    <row r="71" spans="1:9" x14ac:dyDescent="0.25">
      <c r="A71" s="3" t="s">
        <v>38</v>
      </c>
      <c r="B71" s="5">
        <v>2.6</v>
      </c>
      <c r="C71" s="10">
        <v>0.95551144502743635</v>
      </c>
      <c r="D71" s="5">
        <v>9.0000000000000011E-2</v>
      </c>
      <c r="E71" s="5">
        <v>2.7900000000000005E-2</v>
      </c>
      <c r="F71" s="10">
        <f t="shared" si="5"/>
        <v>3.4875000000000003E-2</v>
      </c>
      <c r="G71" s="3">
        <f t="shared" si="13"/>
        <v>3.4875000000000005E-4</v>
      </c>
      <c r="H71" s="3">
        <f t="shared" si="11"/>
        <v>-7.9611552248286985</v>
      </c>
      <c r="I71">
        <f t="shared" si="12"/>
        <v>-3.3559850388406072</v>
      </c>
    </row>
    <row r="72" spans="1:9" x14ac:dyDescent="0.25">
      <c r="A72" s="3" t="s">
        <v>38</v>
      </c>
      <c r="B72" s="5">
        <v>2.6</v>
      </c>
      <c r="C72" s="10">
        <v>0.95551144502743635</v>
      </c>
      <c r="D72" s="5">
        <v>0.2</v>
      </c>
      <c r="E72" s="5">
        <v>6.2E-2</v>
      </c>
      <c r="F72" s="10">
        <f t="shared" si="5"/>
        <v>7.7499999999999999E-2</v>
      </c>
      <c r="G72" s="3">
        <f t="shared" si="13"/>
        <v>7.7499999999999997E-4</v>
      </c>
      <c r="H72" s="3">
        <f t="shared" si="11"/>
        <v>-7.1626475286109272</v>
      </c>
      <c r="I72">
        <f t="shared" si="12"/>
        <v>-2.5574773426228359</v>
      </c>
    </row>
    <row r="73" spans="1:9" x14ac:dyDescent="0.25">
      <c r="A73" s="3" t="s">
        <v>38</v>
      </c>
      <c r="B73" s="5">
        <v>2.7</v>
      </c>
      <c r="C73" s="10">
        <v>0.99325177301028345</v>
      </c>
      <c r="D73" s="5">
        <v>0.18000000000000002</v>
      </c>
      <c r="E73" s="5">
        <v>5.5800000000000009E-2</v>
      </c>
      <c r="F73" s="10">
        <f t="shared" si="5"/>
        <v>6.9750000000000006E-2</v>
      </c>
      <c r="G73" s="3">
        <f t="shared" si="13"/>
        <v>6.9750000000000009E-4</v>
      </c>
      <c r="H73" s="3">
        <f t="shared" si="11"/>
        <v>-7.2680080442687531</v>
      </c>
      <c r="I73">
        <f t="shared" si="12"/>
        <v>-2.6628378582806618</v>
      </c>
    </row>
    <row r="74" spans="1:9" x14ac:dyDescent="0.25">
      <c r="A74" s="3" t="s">
        <v>38</v>
      </c>
      <c r="B74" s="5">
        <v>2.8</v>
      </c>
      <c r="C74" s="10">
        <v>1.0296194171811581</v>
      </c>
      <c r="D74" s="5">
        <v>0.12999999999999998</v>
      </c>
      <c r="E74" s="5">
        <v>4.0299999999999996E-2</v>
      </c>
      <c r="F74" s="10">
        <f t="shared" si="5"/>
        <v>5.0374999999999996E-2</v>
      </c>
      <c r="G74" s="3">
        <f t="shared" si="13"/>
        <v>5.0374999999999997E-4</v>
      </c>
      <c r="H74" s="3">
        <f t="shared" si="11"/>
        <v>-7.5934304447033814</v>
      </c>
      <c r="I74">
        <f t="shared" si="12"/>
        <v>-2.98826025871529</v>
      </c>
    </row>
    <row r="75" spans="1:9" x14ac:dyDescent="0.25">
      <c r="A75" s="3" t="s">
        <v>38</v>
      </c>
      <c r="B75" s="5">
        <v>2.8</v>
      </c>
      <c r="C75" s="10">
        <v>1.0296194171811581</v>
      </c>
      <c r="D75" s="5">
        <v>0.17</v>
      </c>
      <c r="E75" s="5">
        <v>5.2700000000000004E-2</v>
      </c>
      <c r="F75" s="10">
        <f t="shared" si="5"/>
        <v>6.5875000000000003E-2</v>
      </c>
      <c r="G75" s="3">
        <f t="shared" si="13"/>
        <v>6.5875000000000005E-4</v>
      </c>
      <c r="H75" s="3">
        <f t="shared" si="11"/>
        <v>-7.3251664581087024</v>
      </c>
      <c r="I75">
        <f t="shared" si="12"/>
        <v>-2.7199962721206106</v>
      </c>
    </row>
    <row r="76" spans="1:9" x14ac:dyDescent="0.25">
      <c r="A76" s="3" t="s">
        <v>38</v>
      </c>
      <c r="B76" s="5">
        <v>2.8</v>
      </c>
      <c r="C76" s="10">
        <v>1.0296194171811581</v>
      </c>
      <c r="D76" s="5">
        <v>0.2</v>
      </c>
      <c r="E76" s="5">
        <v>6.2E-2</v>
      </c>
      <c r="F76" s="10">
        <f t="shared" si="5"/>
        <v>7.7499999999999999E-2</v>
      </c>
      <c r="G76" s="3">
        <f t="shared" si="13"/>
        <v>7.7499999999999997E-4</v>
      </c>
      <c r="H76" s="3">
        <f t="shared" si="11"/>
        <v>-7.1626475286109272</v>
      </c>
      <c r="I76">
        <f t="shared" si="12"/>
        <v>-2.5574773426228359</v>
      </c>
    </row>
    <row r="77" spans="1:9" x14ac:dyDescent="0.25">
      <c r="A77" s="3" t="s">
        <v>38</v>
      </c>
      <c r="B77" s="5">
        <v>3.2</v>
      </c>
      <c r="C77" s="10">
        <v>1.1631508098056809</v>
      </c>
      <c r="D77" s="5">
        <v>0.17</v>
      </c>
      <c r="E77" s="5">
        <v>5.2700000000000004E-2</v>
      </c>
      <c r="F77" s="10">
        <f t="shared" si="5"/>
        <v>6.5875000000000003E-2</v>
      </c>
      <c r="G77" s="3">
        <f t="shared" si="13"/>
        <v>6.5875000000000005E-4</v>
      </c>
      <c r="H77" s="3">
        <f t="shared" si="11"/>
        <v>-7.3251664581087024</v>
      </c>
      <c r="I77">
        <f t="shared" si="12"/>
        <v>-2.7199962721206106</v>
      </c>
    </row>
    <row r="78" spans="1:9" x14ac:dyDescent="0.25">
      <c r="A78" s="3" t="s">
        <v>38</v>
      </c>
      <c r="B78" s="5">
        <v>3.3</v>
      </c>
      <c r="C78" s="10">
        <v>1.1939224684724346</v>
      </c>
      <c r="D78" s="5">
        <v>0.11</v>
      </c>
      <c r="E78" s="5">
        <v>3.4099999999999998E-2</v>
      </c>
      <c r="F78" s="10">
        <f t="shared" si="5"/>
        <v>4.2624999999999996E-2</v>
      </c>
      <c r="G78" s="3">
        <f t="shared" si="13"/>
        <v>4.2624999999999998E-4</v>
      </c>
      <c r="H78" s="3">
        <f t="shared" si="11"/>
        <v>-7.7604845293665479</v>
      </c>
      <c r="I78">
        <f t="shared" si="12"/>
        <v>-3.1553143433784561</v>
      </c>
    </row>
    <row r="79" spans="1:9" x14ac:dyDescent="0.25">
      <c r="A79" s="3" t="s">
        <v>38</v>
      </c>
      <c r="B79" s="5">
        <v>3.3</v>
      </c>
      <c r="C79" s="10">
        <v>1.1939224684724346</v>
      </c>
      <c r="D79" s="5">
        <v>0.18000000000000002</v>
      </c>
      <c r="E79" s="5">
        <v>5.5800000000000009E-2</v>
      </c>
      <c r="F79" s="10">
        <f t="shared" ref="F79:F142" si="14">E79*1.25</f>
        <v>6.9750000000000006E-2</v>
      </c>
      <c r="G79" s="3">
        <f t="shared" si="13"/>
        <v>6.9750000000000009E-4</v>
      </c>
      <c r="H79" s="3">
        <f t="shared" si="11"/>
        <v>-7.2680080442687531</v>
      </c>
      <c r="I79">
        <f t="shared" si="12"/>
        <v>-2.6628378582806618</v>
      </c>
    </row>
    <row r="80" spans="1:9" x14ac:dyDescent="0.25">
      <c r="A80" s="3" t="s">
        <v>38</v>
      </c>
      <c r="B80" s="5">
        <v>3.4</v>
      </c>
      <c r="C80" s="10">
        <v>1.2237754316221157</v>
      </c>
      <c r="D80" s="5">
        <v>9.0000000000000011E-2</v>
      </c>
      <c r="E80" s="5">
        <v>2.7900000000000005E-2</v>
      </c>
      <c r="F80" s="10">
        <f t="shared" si="14"/>
        <v>3.4875000000000003E-2</v>
      </c>
      <c r="G80" s="3">
        <f t="shared" si="13"/>
        <v>3.4875000000000005E-4</v>
      </c>
      <c r="H80" s="3">
        <f t="shared" si="11"/>
        <v>-7.9611552248286985</v>
      </c>
      <c r="I80">
        <f t="shared" si="12"/>
        <v>-3.3559850388406072</v>
      </c>
    </row>
    <row r="81" spans="1:9" x14ac:dyDescent="0.25">
      <c r="A81" s="3" t="s">
        <v>38</v>
      </c>
      <c r="B81" s="5">
        <v>3.4</v>
      </c>
      <c r="C81" s="10">
        <v>1.2237754316221157</v>
      </c>
      <c r="D81" s="5">
        <v>0.1</v>
      </c>
      <c r="E81" s="5">
        <v>3.1E-2</v>
      </c>
      <c r="F81" s="10">
        <f t="shared" si="14"/>
        <v>3.875E-2</v>
      </c>
      <c r="G81" s="3">
        <f t="shared" si="13"/>
        <v>3.8749999999999999E-4</v>
      </c>
      <c r="H81" s="3">
        <f t="shared" si="11"/>
        <v>-7.8557947091708726</v>
      </c>
      <c r="I81">
        <f t="shared" si="12"/>
        <v>-3.2506245231827813</v>
      </c>
    </row>
    <row r="82" spans="1:9" x14ac:dyDescent="0.25">
      <c r="A82" s="3" t="s">
        <v>38</v>
      </c>
      <c r="B82" s="5">
        <v>3.4</v>
      </c>
      <c r="C82" s="10">
        <v>1.2237754316221157</v>
      </c>
      <c r="D82" s="5">
        <v>0.12000000000000001</v>
      </c>
      <c r="E82" s="5">
        <v>3.7200000000000004E-2</v>
      </c>
      <c r="F82" s="10">
        <f t="shared" si="14"/>
        <v>4.6500000000000007E-2</v>
      </c>
      <c r="G82" s="3">
        <f t="shared" si="13"/>
        <v>4.6500000000000008E-4</v>
      </c>
      <c r="H82" s="3">
        <f t="shared" si="11"/>
        <v>-7.6734731523769177</v>
      </c>
      <c r="I82">
        <f t="shared" si="12"/>
        <v>-3.0683029663888264</v>
      </c>
    </row>
    <row r="83" spans="1:9" x14ac:dyDescent="0.25">
      <c r="A83" s="3" t="s">
        <v>38</v>
      </c>
      <c r="B83" s="5">
        <v>3.4</v>
      </c>
      <c r="C83" s="10">
        <v>1.2237754316221157</v>
      </c>
      <c r="D83" s="5">
        <v>0.21000000000000002</v>
      </c>
      <c r="E83" s="5">
        <v>6.5100000000000005E-2</v>
      </c>
      <c r="F83" s="10">
        <f t="shared" si="14"/>
        <v>8.1375000000000003E-2</v>
      </c>
      <c r="G83" s="3">
        <f t="shared" si="13"/>
        <v>8.1375000000000002E-4</v>
      </c>
      <c r="H83" s="3">
        <f t="shared" si="11"/>
        <v>-7.1138573644414951</v>
      </c>
      <c r="I83">
        <f t="shared" si="12"/>
        <v>-2.5086871784534037</v>
      </c>
    </row>
    <row r="84" spans="1:9" x14ac:dyDescent="0.25">
      <c r="A84" s="3" t="s">
        <v>38</v>
      </c>
      <c r="B84" s="5">
        <v>3.5</v>
      </c>
      <c r="C84" s="10">
        <v>1.2527629684953681</v>
      </c>
      <c r="D84" s="5">
        <v>0.05</v>
      </c>
      <c r="E84" s="5">
        <v>1.55E-2</v>
      </c>
      <c r="F84" s="10">
        <f t="shared" si="14"/>
        <v>1.9375E-2</v>
      </c>
      <c r="G84" s="3">
        <f t="shared" si="13"/>
        <v>1.9374999999999999E-4</v>
      </c>
      <c r="H84" s="3">
        <f t="shared" si="11"/>
        <v>-8.548941889730818</v>
      </c>
      <c r="I84">
        <f t="shared" si="12"/>
        <v>-3.9437717037427262</v>
      </c>
    </row>
    <row r="85" spans="1:9" x14ac:dyDescent="0.25">
      <c r="A85" s="3" t="s">
        <v>38</v>
      </c>
      <c r="B85" s="5">
        <v>3.5</v>
      </c>
      <c r="C85" s="10">
        <v>1.2527629684953681</v>
      </c>
      <c r="D85" s="5">
        <v>0.23</v>
      </c>
      <c r="E85" s="5">
        <v>7.1300000000000002E-2</v>
      </c>
      <c r="F85" s="10">
        <f t="shared" si="14"/>
        <v>8.912500000000001E-2</v>
      </c>
      <c r="G85" s="3">
        <f t="shared" si="13"/>
        <v>8.9125000000000012E-4</v>
      </c>
      <c r="H85" s="3">
        <f t="shared" si="11"/>
        <v>-7.022885586235768</v>
      </c>
      <c r="I85">
        <f t="shared" si="12"/>
        <v>-2.4177154002476771</v>
      </c>
    </row>
    <row r="86" spans="1:9" x14ac:dyDescent="0.25">
      <c r="A86" s="3" t="s">
        <v>38</v>
      </c>
      <c r="B86" s="5">
        <v>3.6</v>
      </c>
      <c r="C86" s="10">
        <v>1.2809338454620642</v>
      </c>
      <c r="D86" s="5">
        <v>0.73</v>
      </c>
      <c r="E86" s="5">
        <v>0.2263</v>
      </c>
      <c r="F86" s="10">
        <f t="shared" si="14"/>
        <v>0.28287499999999999</v>
      </c>
      <c r="G86" s="3">
        <f t="shared" si="13"/>
        <v>2.8287499999999997E-3</v>
      </c>
      <c r="H86" s="3">
        <f t="shared" si="11"/>
        <v>-5.8679203610165267</v>
      </c>
      <c r="I86">
        <f t="shared" si="12"/>
        <v>-1.2627501750284356</v>
      </c>
    </row>
    <row r="87" spans="1:9" x14ac:dyDescent="0.25">
      <c r="A87" s="3" t="s">
        <v>38</v>
      </c>
      <c r="B87" s="5">
        <v>3.6</v>
      </c>
      <c r="C87" s="10">
        <v>1.2809338454620642</v>
      </c>
      <c r="D87" s="5">
        <v>0.87</v>
      </c>
      <c r="E87" s="5">
        <v>0.2697</v>
      </c>
      <c r="F87" s="10">
        <f t="shared" si="14"/>
        <v>0.33712500000000001</v>
      </c>
      <c r="G87" s="3">
        <f t="shared" si="13"/>
        <v>3.3712500000000001E-3</v>
      </c>
      <c r="H87" s="3">
        <f t="shared" si="11"/>
        <v>-5.6924716835103339</v>
      </c>
      <c r="I87">
        <f t="shared" si="12"/>
        <v>-1.087301497522243</v>
      </c>
    </row>
    <row r="88" spans="1:9" x14ac:dyDescent="0.25">
      <c r="A88" s="3" t="s">
        <v>38</v>
      </c>
      <c r="B88" s="5">
        <v>3.7</v>
      </c>
      <c r="C88" s="10">
        <v>1.3083328196501789</v>
      </c>
      <c r="D88" s="5">
        <v>0.79</v>
      </c>
      <c r="E88" s="5">
        <v>0.24490000000000001</v>
      </c>
      <c r="F88" s="10">
        <f t="shared" si="14"/>
        <v>0.30612499999999998</v>
      </c>
      <c r="G88" s="3">
        <f t="shared" si="13"/>
        <v>3.0612499999999997E-3</v>
      </c>
      <c r="H88" s="3">
        <f t="shared" si="11"/>
        <v>-5.788931949697897</v>
      </c>
      <c r="I88">
        <f t="shared" si="12"/>
        <v>-1.1837617637098052</v>
      </c>
    </row>
    <row r="89" spans="1:9" x14ac:dyDescent="0.25">
      <c r="A89" s="3" t="s">
        <v>38</v>
      </c>
      <c r="B89" s="5">
        <v>3.8</v>
      </c>
      <c r="C89" s="10">
        <v>1.33500106673234</v>
      </c>
      <c r="D89" s="5">
        <v>0.25</v>
      </c>
      <c r="E89" s="5">
        <v>7.7499999999999999E-2</v>
      </c>
      <c r="F89" s="10">
        <f t="shared" si="14"/>
        <v>9.6875000000000003E-2</v>
      </c>
      <c r="G89" s="3">
        <f t="shared" si="13"/>
        <v>9.6874999999999999E-4</v>
      </c>
      <c r="H89" s="3">
        <f t="shared" si="11"/>
        <v>-6.9395039772967175</v>
      </c>
      <c r="I89">
        <f t="shared" si="12"/>
        <v>-2.3343337913086262</v>
      </c>
    </row>
    <row r="90" spans="1:9" x14ac:dyDescent="0.25">
      <c r="A90" s="3" t="s">
        <v>38</v>
      </c>
      <c r="B90" s="5">
        <v>3.9</v>
      </c>
      <c r="C90" s="10">
        <v>1.3609765531356006</v>
      </c>
      <c r="D90" s="5">
        <v>0.27</v>
      </c>
      <c r="E90" s="5">
        <v>8.3700000000000011E-2</v>
      </c>
      <c r="F90" s="10">
        <f t="shared" si="14"/>
        <v>0.10462500000000001</v>
      </c>
      <c r="G90" s="3">
        <f t="shared" si="13"/>
        <v>1.0462500000000001E-3</v>
      </c>
      <c r="H90" s="3">
        <f t="shared" si="11"/>
        <v>-6.8625429361605885</v>
      </c>
      <c r="I90">
        <f t="shared" si="12"/>
        <v>-2.2573727501724976</v>
      </c>
    </row>
    <row r="91" spans="1:9" x14ac:dyDescent="0.25">
      <c r="A91" s="3" t="s">
        <v>38</v>
      </c>
      <c r="B91" s="5">
        <v>3.9</v>
      </c>
      <c r="C91" s="10">
        <v>1.3609765531356006</v>
      </c>
      <c r="D91" s="5">
        <v>0.34</v>
      </c>
      <c r="E91" s="5">
        <v>0.10540000000000001</v>
      </c>
      <c r="F91" s="10">
        <f t="shared" si="14"/>
        <v>0.13175000000000001</v>
      </c>
      <c r="G91" s="3">
        <f t="shared" si="13"/>
        <v>1.3175000000000001E-3</v>
      </c>
      <c r="H91" s="3">
        <f t="shared" si="11"/>
        <v>-6.632019277548757</v>
      </c>
      <c r="I91">
        <f t="shared" si="12"/>
        <v>-2.0268490915606652</v>
      </c>
    </row>
    <row r="92" spans="1:9" x14ac:dyDescent="0.25">
      <c r="A92" s="3" t="s">
        <v>38</v>
      </c>
      <c r="B92" s="5">
        <v>3.9</v>
      </c>
      <c r="C92" s="10">
        <v>1.3609765531356006</v>
      </c>
      <c r="D92" s="5">
        <v>0.48000000000000004</v>
      </c>
      <c r="E92" s="5">
        <v>0.14880000000000002</v>
      </c>
      <c r="F92" s="10">
        <f t="shared" si="14"/>
        <v>0.18600000000000003</v>
      </c>
      <c r="G92" s="3">
        <f t="shared" si="13"/>
        <v>1.8600000000000003E-3</v>
      </c>
      <c r="H92" s="3">
        <f t="shared" si="11"/>
        <v>-6.2871787912570269</v>
      </c>
      <c r="I92">
        <f t="shared" si="12"/>
        <v>-1.6820086052689356</v>
      </c>
    </row>
    <row r="93" spans="1:9" x14ac:dyDescent="0.25">
      <c r="A93" s="3" t="s">
        <v>38</v>
      </c>
      <c r="B93" s="5">
        <v>4</v>
      </c>
      <c r="C93" s="10">
        <v>1.3862943611198906</v>
      </c>
      <c r="D93" s="5">
        <v>0.51</v>
      </c>
      <c r="E93" s="5">
        <v>0.15809999999999999</v>
      </c>
      <c r="F93" s="10">
        <f t="shared" si="14"/>
        <v>0.197625</v>
      </c>
      <c r="G93" s="3">
        <f t="shared" si="13"/>
        <v>1.9762500000000001E-3</v>
      </c>
      <c r="H93" s="3">
        <f t="shared" si="11"/>
        <v>-6.2265541694405924</v>
      </c>
      <c r="I93">
        <f t="shared" si="12"/>
        <v>-1.621383983452501</v>
      </c>
    </row>
    <row r="94" spans="1:9" x14ac:dyDescent="0.25">
      <c r="A94" s="3" t="s">
        <v>38</v>
      </c>
      <c r="B94" s="5">
        <v>4</v>
      </c>
      <c r="C94" s="10">
        <v>1.3862943611198906</v>
      </c>
      <c r="D94" s="5">
        <v>0.7</v>
      </c>
      <c r="E94" s="5">
        <v>0.217</v>
      </c>
      <c r="F94" s="10">
        <f t="shared" si="14"/>
        <v>0.27124999999999999</v>
      </c>
      <c r="G94" s="3">
        <f t="shared" si="13"/>
        <v>2.7125000000000001E-3</v>
      </c>
      <c r="H94" s="3">
        <f t="shared" si="11"/>
        <v>-5.9098845601155592</v>
      </c>
      <c r="I94">
        <f t="shared" si="12"/>
        <v>-1.3047143741274678</v>
      </c>
    </row>
    <row r="95" spans="1:9" x14ac:dyDescent="0.25">
      <c r="A95" s="3" t="s">
        <v>38</v>
      </c>
      <c r="B95" s="5">
        <v>4.0999999999999996</v>
      </c>
      <c r="C95" s="10">
        <v>1.410986973710262</v>
      </c>
      <c r="D95" s="5">
        <v>0.61</v>
      </c>
      <c r="E95" s="5">
        <v>0.18909999999999999</v>
      </c>
      <c r="F95" s="10">
        <f t="shared" si="14"/>
        <v>0.236375</v>
      </c>
      <c r="G95" s="3">
        <f t="shared" si="13"/>
        <v>2.36375E-3</v>
      </c>
      <c r="H95" s="3">
        <f t="shared" si="11"/>
        <v>-6.0475059379916072</v>
      </c>
      <c r="I95">
        <f t="shared" si="12"/>
        <v>-1.4423357520035154</v>
      </c>
    </row>
    <row r="96" spans="1:9" x14ac:dyDescent="0.25">
      <c r="A96" s="3" t="s">
        <v>38</v>
      </c>
      <c r="B96" s="5">
        <v>4.0999999999999996</v>
      </c>
      <c r="C96" s="10">
        <v>1.410986973710262</v>
      </c>
      <c r="D96" s="5">
        <v>0.67</v>
      </c>
      <c r="E96" s="5">
        <v>0.20770000000000002</v>
      </c>
      <c r="F96" s="10">
        <f t="shared" si="14"/>
        <v>0.25962500000000005</v>
      </c>
      <c r="G96" s="3">
        <f t="shared" si="13"/>
        <v>2.5962500000000005E-3</v>
      </c>
      <c r="H96" s="3">
        <f t="shared" si="11"/>
        <v>-5.9536871827739519</v>
      </c>
      <c r="I96">
        <f t="shared" si="12"/>
        <v>-1.3485169967858606</v>
      </c>
    </row>
    <row r="97" spans="1:9" x14ac:dyDescent="0.25">
      <c r="A97" s="3" t="s">
        <v>38</v>
      </c>
      <c r="B97" s="5">
        <v>4.2</v>
      </c>
      <c r="C97" s="10">
        <v>1.4350845252893227</v>
      </c>
      <c r="D97" s="5">
        <v>0.65</v>
      </c>
      <c r="E97" s="5">
        <v>0.20150000000000001</v>
      </c>
      <c r="F97" s="10">
        <f t="shared" si="14"/>
        <v>0.25187500000000002</v>
      </c>
      <c r="G97" s="3">
        <f t="shared" si="13"/>
        <v>2.5187500000000002E-3</v>
      </c>
      <c r="H97" s="3">
        <f t="shared" si="11"/>
        <v>-5.9839925322692809</v>
      </c>
      <c r="I97">
        <f t="shared" si="12"/>
        <v>-1.3788223462811895</v>
      </c>
    </row>
    <row r="98" spans="1:9" x14ac:dyDescent="0.25">
      <c r="A98" s="3" t="s">
        <v>38</v>
      </c>
      <c r="B98" s="5">
        <v>4.2</v>
      </c>
      <c r="C98" s="10">
        <v>1.4350845252893227</v>
      </c>
      <c r="D98" s="5">
        <v>0.99</v>
      </c>
      <c r="E98" s="5">
        <v>0.30690000000000001</v>
      </c>
      <c r="F98" s="10">
        <f t="shared" si="14"/>
        <v>0.38362499999999999</v>
      </c>
      <c r="G98" s="3">
        <f t="shared" si="13"/>
        <v>3.8362499999999998E-3</v>
      </c>
      <c r="H98" s="3">
        <f t="shared" ref="H98:H129" si="15">LN(G98)</f>
        <v>-5.5632599520303279</v>
      </c>
      <c r="I98">
        <f t="shared" ref="I98:I129" si="16">LN(F98)</f>
        <v>-0.95808976604223683</v>
      </c>
    </row>
    <row r="99" spans="1:9" x14ac:dyDescent="0.25">
      <c r="A99" s="3" t="s">
        <v>38</v>
      </c>
      <c r="B99" s="5">
        <v>4.3</v>
      </c>
      <c r="C99" s="10">
        <v>1.4586150226995167</v>
      </c>
      <c r="D99" s="5">
        <v>0.65</v>
      </c>
      <c r="E99" s="5">
        <v>0.20150000000000001</v>
      </c>
      <c r="F99" s="10">
        <f t="shared" si="14"/>
        <v>0.25187500000000002</v>
      </c>
      <c r="G99" s="3">
        <f t="shared" si="13"/>
        <v>2.5187500000000002E-3</v>
      </c>
      <c r="H99" s="3">
        <f t="shared" si="15"/>
        <v>-5.9839925322692809</v>
      </c>
      <c r="I99">
        <f t="shared" si="16"/>
        <v>-1.3788223462811895</v>
      </c>
    </row>
    <row r="100" spans="1:9" x14ac:dyDescent="0.25">
      <c r="A100" s="3" t="s">
        <v>38</v>
      </c>
      <c r="B100" s="5">
        <v>4.3</v>
      </c>
      <c r="C100" s="10">
        <v>1.4586150226995167</v>
      </c>
      <c r="D100" s="5">
        <v>1.1000000000000001</v>
      </c>
      <c r="E100" s="5">
        <v>0.34100000000000003</v>
      </c>
      <c r="F100" s="10">
        <f t="shared" si="14"/>
        <v>0.42625000000000002</v>
      </c>
      <c r="G100" s="3">
        <f t="shared" ref="G100:G131" si="17">F100/100</f>
        <v>4.2624999999999998E-3</v>
      </c>
      <c r="H100" s="3">
        <f t="shared" si="15"/>
        <v>-5.457899436372502</v>
      </c>
      <c r="I100">
        <f t="shared" si="16"/>
        <v>-0.8527292503844105</v>
      </c>
    </row>
    <row r="101" spans="1:9" x14ac:dyDescent="0.25">
      <c r="A101" s="3" t="s">
        <v>38</v>
      </c>
      <c r="B101" s="5">
        <v>4.4000000000000004</v>
      </c>
      <c r="C101" s="10">
        <v>1.4816045409242156</v>
      </c>
      <c r="D101" s="5">
        <v>0.53</v>
      </c>
      <c r="E101" s="5">
        <v>0.1643</v>
      </c>
      <c r="F101" s="10">
        <f t="shared" si="14"/>
        <v>0.205375</v>
      </c>
      <c r="G101" s="3">
        <f t="shared" si="17"/>
        <v>2.05375E-3</v>
      </c>
      <c r="H101" s="3">
        <f t="shared" si="15"/>
        <v>-6.1880878886127961</v>
      </c>
      <c r="I101">
        <f t="shared" si="16"/>
        <v>-1.582917702624705</v>
      </c>
    </row>
    <row r="102" spans="1:9" x14ac:dyDescent="0.25">
      <c r="A102" s="3" t="s">
        <v>38</v>
      </c>
      <c r="B102" s="5">
        <v>4.4000000000000004</v>
      </c>
      <c r="C102" s="10">
        <v>1.4816045409242156</v>
      </c>
      <c r="D102" s="5">
        <v>0.56999999999999995</v>
      </c>
      <c r="E102" s="5">
        <v>0.1767</v>
      </c>
      <c r="F102" s="10">
        <f t="shared" si="14"/>
        <v>0.22087499999999999</v>
      </c>
      <c r="G102" s="3">
        <f t="shared" si="17"/>
        <v>2.2087499999999998E-3</v>
      </c>
      <c r="H102" s="3">
        <f t="shared" si="15"/>
        <v>-6.1153285343303683</v>
      </c>
      <c r="I102">
        <f t="shared" si="16"/>
        <v>-1.5101583483422767</v>
      </c>
    </row>
    <row r="103" spans="1:9" x14ac:dyDescent="0.25">
      <c r="A103" s="3" t="s">
        <v>38</v>
      </c>
      <c r="B103" s="5">
        <v>4.4000000000000004</v>
      </c>
      <c r="C103" s="10">
        <v>1.4816045409242156</v>
      </c>
      <c r="D103" s="5">
        <v>0.61</v>
      </c>
      <c r="E103" s="5">
        <v>0.18909999999999999</v>
      </c>
      <c r="F103" s="10">
        <f t="shared" si="14"/>
        <v>0.236375</v>
      </c>
      <c r="G103" s="3">
        <f t="shared" si="17"/>
        <v>2.36375E-3</v>
      </c>
      <c r="H103" s="3">
        <f t="shared" si="15"/>
        <v>-6.0475059379916072</v>
      </c>
      <c r="I103">
        <f t="shared" si="16"/>
        <v>-1.4423357520035154</v>
      </c>
    </row>
    <row r="104" spans="1:9" x14ac:dyDescent="0.25">
      <c r="A104" s="3" t="s">
        <v>38</v>
      </c>
      <c r="B104" s="5">
        <v>4.4000000000000004</v>
      </c>
      <c r="C104" s="10">
        <v>1.4816045409242156</v>
      </c>
      <c r="D104" s="5">
        <v>0.66</v>
      </c>
      <c r="E104" s="5">
        <v>0.2046</v>
      </c>
      <c r="F104" s="10">
        <f t="shared" si="14"/>
        <v>0.25575000000000003</v>
      </c>
      <c r="G104" s="3">
        <f t="shared" si="17"/>
        <v>2.5575000000000003E-3</v>
      </c>
      <c r="H104" s="3">
        <f t="shared" si="15"/>
        <v>-5.9687250601384925</v>
      </c>
      <c r="I104">
        <f t="shared" si="16"/>
        <v>-1.3635548741504011</v>
      </c>
    </row>
    <row r="105" spans="1:9" x14ac:dyDescent="0.25">
      <c r="A105" s="3" t="s">
        <v>38</v>
      </c>
      <c r="B105" s="5">
        <v>4.4000000000000004</v>
      </c>
      <c r="C105" s="10">
        <v>1.4816045409242156</v>
      </c>
      <c r="D105" s="5">
        <v>0.8</v>
      </c>
      <c r="E105" s="5">
        <v>0.248</v>
      </c>
      <c r="F105" s="10">
        <f t="shared" si="14"/>
        <v>0.31</v>
      </c>
      <c r="G105" s="3">
        <f t="shared" si="17"/>
        <v>3.0999999999999999E-3</v>
      </c>
      <c r="H105" s="3">
        <f t="shared" si="15"/>
        <v>-5.7763531674910364</v>
      </c>
      <c r="I105">
        <f t="shared" si="16"/>
        <v>-1.1711829815029451</v>
      </c>
    </row>
    <row r="106" spans="1:9" x14ac:dyDescent="0.25">
      <c r="A106" s="3" t="s">
        <v>38</v>
      </c>
      <c r="B106" s="5">
        <v>4.5</v>
      </c>
      <c r="C106" s="10">
        <v>1.5040773967762742</v>
      </c>
      <c r="D106" s="5">
        <v>0.45</v>
      </c>
      <c r="E106" s="5">
        <v>0.13950000000000001</v>
      </c>
      <c r="F106" s="10">
        <f t="shared" si="14"/>
        <v>0.174375</v>
      </c>
      <c r="G106" s="3">
        <f t="shared" si="17"/>
        <v>1.7437500000000001E-3</v>
      </c>
      <c r="H106" s="3">
        <f t="shared" si="15"/>
        <v>-6.351717312394598</v>
      </c>
      <c r="I106">
        <f t="shared" si="16"/>
        <v>-1.7465471264065069</v>
      </c>
    </row>
    <row r="107" spans="1:9" x14ac:dyDescent="0.25">
      <c r="A107" s="3" t="s">
        <v>38</v>
      </c>
      <c r="B107" s="5">
        <v>4.5</v>
      </c>
      <c r="C107" s="10">
        <v>1.5040773967762742</v>
      </c>
      <c r="D107" s="5">
        <v>0.53</v>
      </c>
      <c r="E107" s="5">
        <v>0.1643</v>
      </c>
      <c r="F107" s="10">
        <f t="shared" si="14"/>
        <v>0.205375</v>
      </c>
      <c r="G107" s="3">
        <f t="shared" si="17"/>
        <v>2.05375E-3</v>
      </c>
      <c r="H107" s="3">
        <f t="shared" si="15"/>
        <v>-6.1880878886127961</v>
      </c>
      <c r="I107">
        <f t="shared" si="16"/>
        <v>-1.582917702624705</v>
      </c>
    </row>
    <row r="108" spans="1:9" x14ac:dyDescent="0.25">
      <c r="A108" s="3" t="s">
        <v>38</v>
      </c>
      <c r="B108" s="5">
        <v>4.5</v>
      </c>
      <c r="C108" s="10">
        <v>1.5040773967762742</v>
      </c>
      <c r="D108" s="5">
        <v>0.55999999999999994</v>
      </c>
      <c r="E108" s="5">
        <v>0.17359999999999998</v>
      </c>
      <c r="F108" s="10">
        <f t="shared" si="14"/>
        <v>0.21699999999999997</v>
      </c>
      <c r="G108" s="3">
        <f t="shared" si="17"/>
        <v>2.1699999999999996E-3</v>
      </c>
      <c r="H108" s="3">
        <f t="shared" si="15"/>
        <v>-6.1330281114297689</v>
      </c>
      <c r="I108">
        <f t="shared" si="16"/>
        <v>-1.5278579254416775</v>
      </c>
    </row>
    <row r="109" spans="1:9" x14ac:dyDescent="0.25">
      <c r="A109" s="3" t="s">
        <v>38</v>
      </c>
      <c r="B109" s="5">
        <v>4.5999999999999996</v>
      </c>
      <c r="C109" s="10">
        <v>1.5260563034950492</v>
      </c>
      <c r="D109" s="5">
        <v>0.76</v>
      </c>
      <c r="E109" s="5">
        <v>0.2356</v>
      </c>
      <c r="F109" s="10">
        <f t="shared" si="14"/>
        <v>0.29449999999999998</v>
      </c>
      <c r="G109" s="3">
        <f t="shared" si="17"/>
        <v>2.9449999999999997E-3</v>
      </c>
      <c r="H109" s="3">
        <f t="shared" si="15"/>
        <v>-5.8276464618785875</v>
      </c>
      <c r="I109">
        <f t="shared" si="16"/>
        <v>-1.2224762758904957</v>
      </c>
    </row>
    <row r="110" spans="1:9" x14ac:dyDescent="0.25">
      <c r="A110" s="3" t="s">
        <v>38</v>
      </c>
      <c r="B110" s="5">
        <v>4.5999999999999996</v>
      </c>
      <c r="C110" s="10">
        <v>1.5260563034950492</v>
      </c>
      <c r="D110" s="5">
        <v>1.1499999999999999</v>
      </c>
      <c r="E110" s="5">
        <v>0.35649999999999998</v>
      </c>
      <c r="F110" s="10">
        <f t="shared" si="14"/>
        <v>0.44562499999999999</v>
      </c>
      <c r="G110" s="3">
        <f t="shared" si="17"/>
        <v>4.4562500000000001E-3</v>
      </c>
      <c r="H110" s="3">
        <f t="shared" si="15"/>
        <v>-5.4134476738016684</v>
      </c>
      <c r="I110">
        <f t="shared" si="16"/>
        <v>-0.80827748781357667</v>
      </c>
    </row>
    <row r="111" spans="1:9" x14ac:dyDescent="0.25">
      <c r="A111" s="3" t="s">
        <v>38</v>
      </c>
      <c r="B111" s="5">
        <v>4.5999999999999996</v>
      </c>
      <c r="C111" s="10">
        <v>1.5260563034950492</v>
      </c>
      <c r="D111" s="5">
        <v>1.1499999999999999</v>
      </c>
      <c r="E111" s="5">
        <v>0.35649999999999998</v>
      </c>
      <c r="F111" s="10">
        <f t="shared" si="14"/>
        <v>0.44562499999999999</v>
      </c>
      <c r="G111" s="3">
        <f t="shared" si="17"/>
        <v>4.4562500000000001E-3</v>
      </c>
      <c r="H111" s="3">
        <f t="shared" si="15"/>
        <v>-5.4134476738016684</v>
      </c>
      <c r="I111">
        <f t="shared" si="16"/>
        <v>-0.80827748781357667</v>
      </c>
    </row>
    <row r="112" spans="1:9" x14ac:dyDescent="0.25">
      <c r="A112" s="3" t="s">
        <v>38</v>
      </c>
      <c r="B112" s="5">
        <v>4.7</v>
      </c>
      <c r="C112" s="10">
        <v>1.547562508716013</v>
      </c>
      <c r="D112" s="5">
        <v>1.01</v>
      </c>
      <c r="E112" s="5">
        <v>0.31309999999999999</v>
      </c>
      <c r="F112" s="10">
        <f t="shared" si="14"/>
        <v>0.39137499999999997</v>
      </c>
      <c r="G112" s="3">
        <f t="shared" si="17"/>
        <v>3.9137499999999997E-3</v>
      </c>
      <c r="H112" s="3">
        <f t="shared" si="15"/>
        <v>-5.5432592853236589</v>
      </c>
      <c r="I112">
        <f t="shared" si="16"/>
        <v>-0.93808909933556739</v>
      </c>
    </row>
    <row r="113" spans="1:9" x14ac:dyDescent="0.25">
      <c r="A113" s="3" t="s">
        <v>38</v>
      </c>
      <c r="B113" s="5">
        <v>4.7</v>
      </c>
      <c r="C113" s="10">
        <v>1.547562508716013</v>
      </c>
      <c r="D113" s="5">
        <v>1.1000000000000001</v>
      </c>
      <c r="E113" s="5">
        <v>0.34100000000000003</v>
      </c>
      <c r="F113" s="10">
        <f t="shared" si="14"/>
        <v>0.42625000000000002</v>
      </c>
      <c r="G113" s="3">
        <f t="shared" si="17"/>
        <v>4.2624999999999998E-3</v>
      </c>
      <c r="H113" s="3">
        <f t="shared" si="15"/>
        <v>-5.457899436372502</v>
      </c>
      <c r="I113">
        <f t="shared" si="16"/>
        <v>-0.8527292503844105</v>
      </c>
    </row>
    <row r="114" spans="1:9" x14ac:dyDescent="0.25">
      <c r="A114" s="3" t="s">
        <v>38</v>
      </c>
      <c r="B114" s="5">
        <v>4.7</v>
      </c>
      <c r="C114" s="10">
        <v>1.547562508716013</v>
      </c>
      <c r="D114" s="5">
        <v>1.23</v>
      </c>
      <c r="E114" s="5">
        <v>0.38129999999999997</v>
      </c>
      <c r="F114" s="10">
        <f t="shared" si="14"/>
        <v>0.47662499999999997</v>
      </c>
      <c r="G114" s="3">
        <f t="shared" si="17"/>
        <v>4.7662499999999997E-3</v>
      </c>
      <c r="H114" s="3">
        <f t="shared" si="15"/>
        <v>-5.3461954467925006</v>
      </c>
      <c r="I114">
        <f t="shared" si="16"/>
        <v>-0.74102526080440934</v>
      </c>
    </row>
    <row r="115" spans="1:9" x14ac:dyDescent="0.25">
      <c r="A115" s="3" t="s">
        <v>38</v>
      </c>
      <c r="B115" s="5">
        <v>4.8</v>
      </c>
      <c r="C115" s="10">
        <v>1.5686159179138452</v>
      </c>
      <c r="D115" s="5">
        <v>0.7</v>
      </c>
      <c r="E115" s="5">
        <v>0.217</v>
      </c>
      <c r="F115" s="10">
        <f t="shared" si="14"/>
        <v>0.27124999999999999</v>
      </c>
      <c r="G115" s="3">
        <f t="shared" si="17"/>
        <v>2.7125000000000001E-3</v>
      </c>
      <c r="H115" s="3">
        <f t="shared" si="15"/>
        <v>-5.9098845601155592</v>
      </c>
      <c r="I115">
        <f t="shared" si="16"/>
        <v>-1.3047143741274678</v>
      </c>
    </row>
    <row r="116" spans="1:9" x14ac:dyDescent="0.25">
      <c r="A116" s="3" t="s">
        <v>38</v>
      </c>
      <c r="B116" s="5">
        <v>4.8</v>
      </c>
      <c r="C116" s="10">
        <v>1.5686159179138452</v>
      </c>
      <c r="D116" s="5">
        <v>0.79</v>
      </c>
      <c r="E116" s="5">
        <v>0.24490000000000001</v>
      </c>
      <c r="F116" s="10">
        <f t="shared" si="14"/>
        <v>0.30612499999999998</v>
      </c>
      <c r="G116" s="3">
        <f t="shared" si="17"/>
        <v>3.0612499999999997E-3</v>
      </c>
      <c r="H116" s="3">
        <f t="shared" si="15"/>
        <v>-5.788931949697897</v>
      </c>
      <c r="I116">
        <f t="shared" si="16"/>
        <v>-1.1837617637098052</v>
      </c>
    </row>
    <row r="117" spans="1:9" x14ac:dyDescent="0.25">
      <c r="A117" s="3" t="s">
        <v>38</v>
      </c>
      <c r="B117" s="5">
        <v>4.8</v>
      </c>
      <c r="C117" s="10">
        <v>1.5686159179138452</v>
      </c>
      <c r="D117" s="5">
        <v>0.80999999999999994</v>
      </c>
      <c r="E117" s="5">
        <v>0.25109999999999999</v>
      </c>
      <c r="F117" s="10">
        <f t="shared" si="14"/>
        <v>0.31387500000000002</v>
      </c>
      <c r="G117" s="3">
        <f t="shared" si="17"/>
        <v>3.13875E-3</v>
      </c>
      <c r="H117" s="3">
        <f t="shared" si="15"/>
        <v>-5.7639306474924794</v>
      </c>
      <c r="I117">
        <f t="shared" si="16"/>
        <v>-1.1587604615043878</v>
      </c>
    </row>
    <row r="118" spans="1:9" x14ac:dyDescent="0.25">
      <c r="A118" s="3" t="s">
        <v>38</v>
      </c>
      <c r="B118" s="5">
        <v>4.8</v>
      </c>
      <c r="C118" s="10">
        <v>1.5686159179138452</v>
      </c>
      <c r="D118" s="5">
        <v>0.98</v>
      </c>
      <c r="E118" s="5">
        <v>0.30380000000000001</v>
      </c>
      <c r="F118" s="10">
        <f t="shared" si="14"/>
        <v>0.37975000000000003</v>
      </c>
      <c r="G118" s="3">
        <f t="shared" si="17"/>
        <v>3.7975000000000005E-3</v>
      </c>
      <c r="H118" s="3">
        <f t="shared" si="15"/>
        <v>-5.5734123234943462</v>
      </c>
      <c r="I118">
        <f t="shared" si="16"/>
        <v>-0.96824213750625476</v>
      </c>
    </row>
    <row r="119" spans="1:9" x14ac:dyDescent="0.25">
      <c r="A119" s="3" t="s">
        <v>38</v>
      </c>
      <c r="B119" s="5">
        <v>4.8</v>
      </c>
      <c r="C119" s="10">
        <v>1.5686159179138452</v>
      </c>
      <c r="D119" s="5">
        <v>1.4300000000000002</v>
      </c>
      <c r="E119" s="5">
        <v>0.44330000000000003</v>
      </c>
      <c r="F119" s="10">
        <f t="shared" si="14"/>
        <v>0.55412499999999998</v>
      </c>
      <c r="G119" s="3">
        <f t="shared" si="17"/>
        <v>5.5412500000000002E-3</v>
      </c>
      <c r="H119" s="3">
        <f t="shared" si="15"/>
        <v>-5.1955351719050107</v>
      </c>
      <c r="I119">
        <f t="shared" si="16"/>
        <v>-0.59036498591691944</v>
      </c>
    </row>
    <row r="120" spans="1:9" x14ac:dyDescent="0.25">
      <c r="A120" s="3" t="s">
        <v>38</v>
      </c>
      <c r="B120" s="5">
        <v>4.9000000000000004</v>
      </c>
      <c r="C120" s="10">
        <v>1.589235205116581</v>
      </c>
      <c r="D120" s="5">
        <v>0.76999999999999991</v>
      </c>
      <c r="E120" s="5">
        <v>0.23869999999999997</v>
      </c>
      <c r="F120" s="10">
        <f t="shared" si="14"/>
        <v>0.29837499999999995</v>
      </c>
      <c r="G120" s="3">
        <f t="shared" si="17"/>
        <v>2.9837499999999994E-3</v>
      </c>
      <c r="H120" s="3">
        <f t="shared" si="15"/>
        <v>-5.8145743803112344</v>
      </c>
      <c r="I120">
        <f t="shared" si="16"/>
        <v>-1.2094041943231431</v>
      </c>
    </row>
    <row r="121" spans="1:9" x14ac:dyDescent="0.25">
      <c r="A121" s="3" t="s">
        <v>38</v>
      </c>
      <c r="B121" s="5">
        <v>4.9000000000000004</v>
      </c>
      <c r="C121" s="10">
        <v>1.589235205116581</v>
      </c>
      <c r="D121" s="5">
        <v>1.5399999999999998</v>
      </c>
      <c r="E121" s="5">
        <v>0.47739999999999994</v>
      </c>
      <c r="F121" s="10">
        <f t="shared" si="14"/>
        <v>0.59674999999999989</v>
      </c>
      <c r="G121" s="3">
        <f t="shared" si="17"/>
        <v>5.9674999999999988E-3</v>
      </c>
      <c r="H121" s="3">
        <f t="shared" si="15"/>
        <v>-5.121427199751289</v>
      </c>
      <c r="I121">
        <f t="shared" si="16"/>
        <v>-0.51625701376319777</v>
      </c>
    </row>
    <row r="122" spans="1:9" x14ac:dyDescent="0.25">
      <c r="A122" s="3" t="s">
        <v>38</v>
      </c>
      <c r="B122" s="5">
        <v>5</v>
      </c>
      <c r="C122" s="10">
        <v>1.6094379124341003</v>
      </c>
      <c r="D122" s="5">
        <v>0.67</v>
      </c>
      <c r="E122" s="5">
        <v>0.20770000000000002</v>
      </c>
      <c r="F122" s="10">
        <f t="shared" si="14"/>
        <v>0.25962500000000005</v>
      </c>
      <c r="G122" s="3">
        <f t="shared" si="17"/>
        <v>2.5962500000000005E-3</v>
      </c>
      <c r="H122" s="3">
        <f t="shared" si="15"/>
        <v>-5.9536871827739519</v>
      </c>
      <c r="I122">
        <f t="shared" si="16"/>
        <v>-1.3485169967858606</v>
      </c>
    </row>
    <row r="123" spans="1:9" x14ac:dyDescent="0.25">
      <c r="A123" s="3" t="s">
        <v>38</v>
      </c>
      <c r="B123" s="5">
        <v>5</v>
      </c>
      <c r="C123" s="10">
        <v>1.6094379124341003</v>
      </c>
      <c r="D123" s="5">
        <v>0.97000000000000008</v>
      </c>
      <c r="E123" s="5">
        <v>0.30070000000000002</v>
      </c>
      <c r="F123" s="10">
        <f t="shared" si="14"/>
        <v>0.37587500000000001</v>
      </c>
      <c r="G123" s="3">
        <f t="shared" si="17"/>
        <v>3.7587499999999999E-3</v>
      </c>
      <c r="H123" s="3">
        <f t="shared" si="15"/>
        <v>-5.5836688236615357</v>
      </c>
      <c r="I123">
        <f t="shared" si="16"/>
        <v>-0.97849863767344392</v>
      </c>
    </row>
    <row r="124" spans="1:9" x14ac:dyDescent="0.25">
      <c r="A124" s="3" t="s">
        <v>38</v>
      </c>
      <c r="B124" s="5">
        <v>5</v>
      </c>
      <c r="C124" s="10">
        <v>1.6094379124341003</v>
      </c>
      <c r="D124" s="5">
        <v>0.98</v>
      </c>
      <c r="E124" s="5">
        <v>0.30380000000000001</v>
      </c>
      <c r="F124" s="10">
        <f t="shared" si="14"/>
        <v>0.37975000000000003</v>
      </c>
      <c r="G124" s="3">
        <f t="shared" si="17"/>
        <v>3.7975000000000005E-3</v>
      </c>
      <c r="H124" s="3">
        <f t="shared" si="15"/>
        <v>-5.5734123234943462</v>
      </c>
      <c r="I124">
        <f t="shared" si="16"/>
        <v>-0.96824213750625476</v>
      </c>
    </row>
    <row r="125" spans="1:9" x14ac:dyDescent="0.25">
      <c r="A125" s="3" t="s">
        <v>38</v>
      </c>
      <c r="B125" s="5">
        <v>5</v>
      </c>
      <c r="C125" s="10">
        <v>1.6094379124341003</v>
      </c>
      <c r="D125" s="5">
        <v>1.32</v>
      </c>
      <c r="E125" s="5">
        <v>0.40920000000000001</v>
      </c>
      <c r="F125" s="10">
        <f t="shared" si="14"/>
        <v>0.51150000000000007</v>
      </c>
      <c r="G125" s="3">
        <f t="shared" si="17"/>
        <v>5.1150000000000006E-3</v>
      </c>
      <c r="H125" s="3">
        <f t="shared" si="15"/>
        <v>-5.2755778795785471</v>
      </c>
      <c r="I125">
        <f t="shared" si="16"/>
        <v>-0.67040769359045571</v>
      </c>
    </row>
    <row r="126" spans="1:9" x14ac:dyDescent="0.25">
      <c r="A126" s="3" t="s">
        <v>38</v>
      </c>
      <c r="B126" s="5">
        <v>5</v>
      </c>
      <c r="C126" s="10">
        <v>1.6094379124341003</v>
      </c>
      <c r="D126" s="5">
        <v>1.56</v>
      </c>
      <c r="E126" s="5">
        <v>0.48360000000000003</v>
      </c>
      <c r="F126" s="10">
        <f t="shared" si="14"/>
        <v>0.60450000000000004</v>
      </c>
      <c r="G126" s="3">
        <f t="shared" si="17"/>
        <v>6.045E-3</v>
      </c>
      <c r="H126" s="3">
        <f t="shared" si="15"/>
        <v>-5.1085237949153814</v>
      </c>
      <c r="I126">
        <f t="shared" si="16"/>
        <v>-0.50335360892728964</v>
      </c>
    </row>
    <row r="127" spans="1:9" x14ac:dyDescent="0.25">
      <c r="A127" s="3" t="s">
        <v>38</v>
      </c>
      <c r="B127" s="5">
        <v>5</v>
      </c>
      <c r="C127" s="10">
        <v>1.6094379124341003</v>
      </c>
      <c r="D127" s="5">
        <v>1.79</v>
      </c>
      <c r="E127" s="5">
        <v>0.55490000000000006</v>
      </c>
      <c r="F127" s="10">
        <f t="shared" si="14"/>
        <v>0.69362500000000005</v>
      </c>
      <c r="G127" s="3">
        <f t="shared" si="17"/>
        <v>6.9362500000000006E-3</v>
      </c>
      <c r="H127" s="3">
        <f t="shared" si="15"/>
        <v>-4.9709939963241627</v>
      </c>
      <c r="I127">
        <f t="shared" si="16"/>
        <v>-0.3658238103360717</v>
      </c>
    </row>
    <row r="128" spans="1:9" x14ac:dyDescent="0.25">
      <c r="A128" s="3" t="s">
        <v>38</v>
      </c>
      <c r="B128" s="5">
        <v>5.0999999999999996</v>
      </c>
      <c r="C128" s="10">
        <v>1.62924053973028</v>
      </c>
      <c r="D128" s="5">
        <v>0.61</v>
      </c>
      <c r="E128" s="5">
        <v>0.18909999999999999</v>
      </c>
      <c r="F128" s="10">
        <f t="shared" si="14"/>
        <v>0.236375</v>
      </c>
      <c r="G128" s="3">
        <f t="shared" si="17"/>
        <v>2.36375E-3</v>
      </c>
      <c r="H128" s="3">
        <f t="shared" si="15"/>
        <v>-6.0475059379916072</v>
      </c>
      <c r="I128">
        <f t="shared" si="16"/>
        <v>-1.4423357520035154</v>
      </c>
    </row>
    <row r="129" spans="1:9" x14ac:dyDescent="0.25">
      <c r="A129" s="3" t="s">
        <v>38</v>
      </c>
      <c r="B129" s="5">
        <v>5.0999999999999996</v>
      </c>
      <c r="C129" s="10">
        <v>1.62924053973028</v>
      </c>
      <c r="D129" s="5">
        <v>0.91</v>
      </c>
      <c r="E129" s="5">
        <v>0.28210000000000002</v>
      </c>
      <c r="F129" s="10">
        <f t="shared" si="14"/>
        <v>0.35262500000000002</v>
      </c>
      <c r="G129" s="3">
        <f t="shared" si="17"/>
        <v>3.5262500000000003E-3</v>
      </c>
      <c r="H129" s="3">
        <f t="shared" si="15"/>
        <v>-5.6475202956480679</v>
      </c>
      <c r="I129">
        <f t="shared" si="16"/>
        <v>-1.0423501096599765</v>
      </c>
    </row>
    <row r="130" spans="1:9" x14ac:dyDescent="0.25">
      <c r="A130" s="3" t="s">
        <v>38</v>
      </c>
      <c r="B130" s="5">
        <v>5.0999999999999996</v>
      </c>
      <c r="C130" s="10">
        <v>1.62924053973028</v>
      </c>
      <c r="D130" s="5">
        <v>1.28</v>
      </c>
      <c r="E130" s="5">
        <v>0.39679999999999999</v>
      </c>
      <c r="F130" s="10">
        <f t="shared" si="14"/>
        <v>0.496</v>
      </c>
      <c r="G130" s="3">
        <f t="shared" si="17"/>
        <v>4.96E-3</v>
      </c>
      <c r="H130" s="3">
        <f t="shared" ref="H130:H161" si="18">LN(G130)</f>
        <v>-5.3063495382453008</v>
      </c>
      <c r="I130">
        <f t="shared" ref="I130:I161" si="19">LN(F130)</f>
        <v>-0.70117935225720962</v>
      </c>
    </row>
    <row r="131" spans="1:9" x14ac:dyDescent="0.25">
      <c r="A131" s="3" t="s">
        <v>38</v>
      </c>
      <c r="B131" s="5">
        <v>5.0999999999999996</v>
      </c>
      <c r="C131" s="10">
        <v>1.62924053973028</v>
      </c>
      <c r="D131" s="5">
        <v>1.35</v>
      </c>
      <c r="E131" s="5">
        <v>0.41850000000000004</v>
      </c>
      <c r="F131" s="10">
        <f t="shared" si="14"/>
        <v>0.52312500000000006</v>
      </c>
      <c r="G131" s="3">
        <f t="shared" si="17"/>
        <v>5.2312500000000007E-3</v>
      </c>
      <c r="H131" s="3">
        <f t="shared" si="18"/>
        <v>-5.2531050237264889</v>
      </c>
      <c r="I131">
        <f t="shared" si="19"/>
        <v>-0.64793483773839722</v>
      </c>
    </row>
    <row r="132" spans="1:9" x14ac:dyDescent="0.25">
      <c r="A132" s="3" t="s">
        <v>38</v>
      </c>
      <c r="B132" s="5">
        <v>5.0999999999999996</v>
      </c>
      <c r="C132" s="10">
        <v>1.62924053973028</v>
      </c>
      <c r="D132" s="5">
        <v>1.36</v>
      </c>
      <c r="E132" s="5">
        <v>0.42160000000000003</v>
      </c>
      <c r="F132" s="10">
        <f t="shared" si="14"/>
        <v>0.52700000000000002</v>
      </c>
      <c r="G132" s="3">
        <f t="shared" ref="G132:G163" si="20">F132/100</f>
        <v>5.2700000000000004E-3</v>
      </c>
      <c r="H132" s="3">
        <f t="shared" si="18"/>
        <v>-5.2457249164288662</v>
      </c>
      <c r="I132">
        <f t="shared" si="19"/>
        <v>-0.64055473044077471</v>
      </c>
    </row>
    <row r="133" spans="1:9" x14ac:dyDescent="0.25">
      <c r="A133" s="3" t="s">
        <v>38</v>
      </c>
      <c r="B133" s="5">
        <v>5.2</v>
      </c>
      <c r="C133" s="10">
        <v>1.6486586255873816</v>
      </c>
      <c r="D133" s="5">
        <v>0.96000000000000008</v>
      </c>
      <c r="E133" s="5">
        <v>0.29760000000000003</v>
      </c>
      <c r="F133" s="10">
        <f t="shared" si="14"/>
        <v>0.37200000000000005</v>
      </c>
      <c r="G133" s="3">
        <f t="shared" si="20"/>
        <v>3.7200000000000006E-3</v>
      </c>
      <c r="H133" s="3">
        <f t="shared" si="18"/>
        <v>-5.5940316106970815</v>
      </c>
      <c r="I133">
        <f t="shared" si="19"/>
        <v>-0.9888614247089903</v>
      </c>
    </row>
    <row r="134" spans="1:9" x14ac:dyDescent="0.25">
      <c r="A134" s="3" t="s">
        <v>38</v>
      </c>
      <c r="B134" s="5">
        <v>5.2</v>
      </c>
      <c r="C134" s="10">
        <v>1.6486586255873816</v>
      </c>
      <c r="D134" s="5">
        <v>1.25</v>
      </c>
      <c r="E134" s="5">
        <v>0.38750000000000001</v>
      </c>
      <c r="F134" s="10">
        <f t="shared" si="14"/>
        <v>0.484375</v>
      </c>
      <c r="G134" s="3">
        <f t="shared" si="20"/>
        <v>4.84375E-3</v>
      </c>
      <c r="H134" s="3">
        <f t="shared" si="18"/>
        <v>-5.330066064862617</v>
      </c>
      <c r="I134">
        <f t="shared" si="19"/>
        <v>-0.72489587887452556</v>
      </c>
    </row>
    <row r="135" spans="1:9" x14ac:dyDescent="0.25">
      <c r="A135" s="3" t="s">
        <v>38</v>
      </c>
      <c r="B135" s="5">
        <v>5.2</v>
      </c>
      <c r="C135" s="10">
        <v>1.6486586255873816</v>
      </c>
      <c r="D135" s="5">
        <v>1.59</v>
      </c>
      <c r="E135" s="5">
        <v>0.4929</v>
      </c>
      <c r="F135" s="10">
        <f t="shared" si="14"/>
        <v>0.61612500000000003</v>
      </c>
      <c r="G135" s="3">
        <f t="shared" si="20"/>
        <v>6.1612500000000001E-3</v>
      </c>
      <c r="H135" s="3">
        <f t="shared" si="18"/>
        <v>-5.0894755999446861</v>
      </c>
      <c r="I135">
        <f t="shared" si="19"/>
        <v>-0.48430541395659515</v>
      </c>
    </row>
    <row r="136" spans="1:9" x14ac:dyDescent="0.25">
      <c r="A136" s="3" t="s">
        <v>38</v>
      </c>
      <c r="B136" s="5">
        <v>5.2</v>
      </c>
      <c r="C136" s="10">
        <v>1.6486586255873816</v>
      </c>
      <c r="D136" s="5">
        <v>2.0500000000000003</v>
      </c>
      <c r="E136" s="5">
        <v>0.63550000000000006</v>
      </c>
      <c r="F136" s="10">
        <f t="shared" si="14"/>
        <v>0.79437500000000005</v>
      </c>
      <c r="G136" s="3">
        <f t="shared" si="20"/>
        <v>7.9437500000000012E-3</v>
      </c>
      <c r="H136" s="3">
        <f t="shared" si="18"/>
        <v>-4.8353698230265101</v>
      </c>
      <c r="I136">
        <f t="shared" si="19"/>
        <v>-0.23019963703841848</v>
      </c>
    </row>
    <row r="137" spans="1:9" x14ac:dyDescent="0.25">
      <c r="A137" s="3" t="s">
        <v>38</v>
      </c>
      <c r="B137" s="5">
        <v>5.3</v>
      </c>
      <c r="C137" s="10">
        <v>1.6677068205580761</v>
      </c>
      <c r="D137" s="5">
        <v>1.07</v>
      </c>
      <c r="E137" s="5">
        <v>0.33169999999999999</v>
      </c>
      <c r="F137" s="10">
        <f t="shared" si="14"/>
        <v>0.41462500000000002</v>
      </c>
      <c r="G137" s="3">
        <f t="shared" si="20"/>
        <v>4.1462500000000006E-3</v>
      </c>
      <c r="H137" s="3">
        <f t="shared" si="18"/>
        <v>-5.4855509677030119</v>
      </c>
      <c r="I137">
        <f t="shared" si="19"/>
        <v>-0.88038078171492051</v>
      </c>
    </row>
    <row r="138" spans="1:9" x14ac:dyDescent="0.25">
      <c r="A138" s="3" t="s">
        <v>38</v>
      </c>
      <c r="B138" s="5">
        <v>5.3</v>
      </c>
      <c r="C138" s="10">
        <v>1.6677068205580761</v>
      </c>
      <c r="D138" s="5">
        <v>1.1800000000000002</v>
      </c>
      <c r="E138" s="5">
        <v>0.36580000000000007</v>
      </c>
      <c r="F138" s="10">
        <f t="shared" si="14"/>
        <v>0.4572500000000001</v>
      </c>
      <c r="G138" s="3">
        <f t="shared" si="20"/>
        <v>4.572500000000001E-3</v>
      </c>
      <c r="H138" s="3">
        <f t="shared" si="18"/>
        <v>-5.3876951776992534</v>
      </c>
      <c r="I138">
        <f t="shared" si="19"/>
        <v>-0.78252499171116174</v>
      </c>
    </row>
    <row r="139" spans="1:9" x14ac:dyDescent="0.25">
      <c r="A139" s="3" t="s">
        <v>38</v>
      </c>
      <c r="B139" s="5">
        <v>5.3</v>
      </c>
      <c r="C139" s="10">
        <v>1.6677068205580761</v>
      </c>
      <c r="D139" s="5">
        <v>1.4</v>
      </c>
      <c r="E139" s="5">
        <v>0.434</v>
      </c>
      <c r="F139" s="10">
        <f t="shared" si="14"/>
        <v>0.54249999999999998</v>
      </c>
      <c r="G139" s="3">
        <f t="shared" si="20"/>
        <v>5.4250000000000001E-3</v>
      </c>
      <c r="H139" s="3">
        <f t="shared" si="18"/>
        <v>-5.2167373795556138</v>
      </c>
      <c r="I139">
        <f t="shared" si="19"/>
        <v>-0.61156719356752243</v>
      </c>
    </row>
    <row r="140" spans="1:9" x14ac:dyDescent="0.25">
      <c r="A140" s="3" t="s">
        <v>38</v>
      </c>
      <c r="B140" s="5">
        <v>5.3</v>
      </c>
      <c r="C140" s="10">
        <v>1.6677068205580761</v>
      </c>
      <c r="D140" s="5">
        <v>2.0100000000000002</v>
      </c>
      <c r="E140" s="5">
        <v>0.6231000000000001</v>
      </c>
      <c r="F140" s="10">
        <f t="shared" si="14"/>
        <v>0.7788750000000001</v>
      </c>
      <c r="G140" s="3">
        <f t="shared" si="20"/>
        <v>7.7887500000000005E-3</v>
      </c>
      <c r="H140" s="3">
        <f t="shared" si="18"/>
        <v>-4.8550748941058419</v>
      </c>
      <c r="I140">
        <f t="shared" si="19"/>
        <v>-0.24990470811775087</v>
      </c>
    </row>
    <row r="141" spans="1:9" x14ac:dyDescent="0.25">
      <c r="A141" s="3" t="s">
        <v>38</v>
      </c>
      <c r="B141" s="5">
        <v>5.3</v>
      </c>
      <c r="C141" s="10">
        <v>1.6677068205580761</v>
      </c>
      <c r="D141" s="5">
        <v>2.11</v>
      </c>
      <c r="E141" s="5">
        <v>0.6540999999999999</v>
      </c>
      <c r="F141" s="10">
        <f t="shared" si="14"/>
        <v>0.81762499999999982</v>
      </c>
      <c r="G141" s="3">
        <f t="shared" si="20"/>
        <v>8.1762499999999978E-3</v>
      </c>
      <c r="H141" s="3">
        <f t="shared" si="18"/>
        <v>-4.8065216686888519</v>
      </c>
      <c r="I141">
        <f t="shared" si="19"/>
        <v>-0.20135148270076045</v>
      </c>
    </row>
    <row r="142" spans="1:9" x14ac:dyDescent="0.25">
      <c r="A142" s="3" t="s">
        <v>38</v>
      </c>
      <c r="B142" s="5">
        <v>5.3</v>
      </c>
      <c r="C142" s="10">
        <v>1.6677068205580761</v>
      </c>
      <c r="D142" s="5">
        <v>2.21</v>
      </c>
      <c r="E142" s="5">
        <v>0.68509999999999993</v>
      </c>
      <c r="F142" s="10">
        <f t="shared" si="14"/>
        <v>0.85637499999999989</v>
      </c>
      <c r="G142" s="3">
        <f t="shared" si="20"/>
        <v>8.5637499999999984E-3</v>
      </c>
      <c r="H142" s="3">
        <f t="shared" si="18"/>
        <v>-4.7602171006471652</v>
      </c>
      <c r="I142">
        <f t="shared" si="19"/>
        <v>-0.15504691465907405</v>
      </c>
    </row>
    <row r="143" spans="1:9" x14ac:dyDescent="0.25">
      <c r="A143" s="3" t="s">
        <v>38</v>
      </c>
      <c r="B143" s="5">
        <v>5.4</v>
      </c>
      <c r="C143" s="10">
        <v>1.6863989535702288</v>
      </c>
      <c r="D143" s="5">
        <v>1.28</v>
      </c>
      <c r="E143" s="5">
        <v>0.39679999999999999</v>
      </c>
      <c r="F143" s="10">
        <f t="shared" ref="F143:F161" si="21">E143*1.25</f>
        <v>0.496</v>
      </c>
      <c r="G143" s="3">
        <f t="shared" si="20"/>
        <v>4.96E-3</v>
      </c>
      <c r="H143" s="3">
        <f t="shared" si="18"/>
        <v>-5.3063495382453008</v>
      </c>
      <c r="I143">
        <f t="shared" si="19"/>
        <v>-0.70117935225720962</v>
      </c>
    </row>
    <row r="144" spans="1:9" x14ac:dyDescent="0.25">
      <c r="A144" s="3" t="s">
        <v>38</v>
      </c>
      <c r="B144" s="5">
        <v>5.4</v>
      </c>
      <c r="C144" s="10">
        <v>1.6863989535702288</v>
      </c>
      <c r="D144" s="5">
        <v>1.98</v>
      </c>
      <c r="E144" s="5">
        <v>0.61380000000000001</v>
      </c>
      <c r="F144" s="10">
        <f t="shared" si="21"/>
        <v>0.76724999999999999</v>
      </c>
      <c r="G144" s="3">
        <f t="shared" si="20"/>
        <v>7.6724999999999996E-3</v>
      </c>
      <c r="H144" s="3">
        <f t="shared" si="18"/>
        <v>-4.8701127714703834</v>
      </c>
      <c r="I144">
        <f t="shared" si="19"/>
        <v>-0.26494258548229149</v>
      </c>
    </row>
    <row r="145" spans="1:9" x14ac:dyDescent="0.25">
      <c r="A145" s="3" t="s">
        <v>38</v>
      </c>
      <c r="B145" s="5">
        <v>5.4</v>
      </c>
      <c r="C145" s="10">
        <v>1.6863989535702288</v>
      </c>
      <c r="D145" s="5">
        <v>2.0799999999999996</v>
      </c>
      <c r="E145" s="5">
        <v>0.64479999999999993</v>
      </c>
      <c r="F145" s="10">
        <f t="shared" si="21"/>
        <v>0.80599999999999994</v>
      </c>
      <c r="G145" s="3">
        <f t="shared" si="20"/>
        <v>8.0599999999999995E-3</v>
      </c>
      <c r="H145" s="3">
        <f t="shared" si="18"/>
        <v>-4.8208417224635998</v>
      </c>
      <c r="I145">
        <f t="shared" si="19"/>
        <v>-0.21567153647550882</v>
      </c>
    </row>
    <row r="146" spans="1:9" x14ac:dyDescent="0.25">
      <c r="A146" s="3" t="s">
        <v>38</v>
      </c>
      <c r="B146" s="5">
        <v>5.5</v>
      </c>
      <c r="C146" s="10">
        <v>1.7047480922384253</v>
      </c>
      <c r="D146" s="5">
        <v>1.66</v>
      </c>
      <c r="E146" s="5">
        <v>0.51459999999999995</v>
      </c>
      <c r="F146" s="10">
        <f t="shared" si="21"/>
        <v>0.64324999999999988</v>
      </c>
      <c r="G146" s="3">
        <f t="shared" si="20"/>
        <v>6.432499999999999E-3</v>
      </c>
      <c r="H146" s="3">
        <f t="shared" si="18"/>
        <v>-5.0463920138083749</v>
      </c>
      <c r="I146">
        <f t="shared" si="19"/>
        <v>-0.44122182782028369</v>
      </c>
    </row>
    <row r="147" spans="1:9" x14ac:dyDescent="0.25">
      <c r="A147" s="3" t="s">
        <v>38</v>
      </c>
      <c r="B147" s="5">
        <v>5.5</v>
      </c>
      <c r="C147" s="10">
        <v>1.7047480922384253</v>
      </c>
      <c r="D147" s="5">
        <v>1.73</v>
      </c>
      <c r="E147" s="5">
        <v>0.5363</v>
      </c>
      <c r="F147" s="10">
        <f t="shared" si="21"/>
        <v>0.67037499999999994</v>
      </c>
      <c r="G147" s="3">
        <f t="shared" si="20"/>
        <v>6.7037499999999996E-3</v>
      </c>
      <c r="H147" s="3">
        <f t="shared" si="18"/>
        <v>-5.0050882076671392</v>
      </c>
      <c r="I147">
        <f t="shared" si="19"/>
        <v>-0.39991802167904789</v>
      </c>
    </row>
    <row r="148" spans="1:9" x14ac:dyDescent="0.25">
      <c r="A148" s="3" t="s">
        <v>38</v>
      </c>
      <c r="B148" s="5">
        <v>5.5</v>
      </c>
      <c r="C148" s="10">
        <v>1.7047480922384253</v>
      </c>
      <c r="D148" s="5">
        <v>2.42</v>
      </c>
      <c r="E148" s="5">
        <v>0.75019999999999998</v>
      </c>
      <c r="F148" s="10">
        <f t="shared" si="21"/>
        <v>0.93774999999999997</v>
      </c>
      <c r="G148" s="3">
        <f t="shared" si="20"/>
        <v>9.3775000000000004E-3</v>
      </c>
      <c r="H148" s="3">
        <f t="shared" si="18"/>
        <v>-4.6694420760082318</v>
      </c>
      <c r="I148">
        <f t="shared" si="19"/>
        <v>-6.427189002014036E-2</v>
      </c>
    </row>
    <row r="149" spans="1:9" x14ac:dyDescent="0.25">
      <c r="A149" s="3" t="s">
        <v>38</v>
      </c>
      <c r="B149" s="5">
        <v>5.5</v>
      </c>
      <c r="C149" s="10">
        <v>1.7047480922384253</v>
      </c>
      <c r="D149" s="5">
        <v>2.44</v>
      </c>
      <c r="E149" s="5">
        <v>0.75639999999999996</v>
      </c>
      <c r="F149" s="10">
        <f t="shared" si="21"/>
        <v>0.94550000000000001</v>
      </c>
      <c r="G149" s="3">
        <f t="shared" si="20"/>
        <v>9.4549999999999999E-3</v>
      </c>
      <c r="H149" s="3">
        <f t="shared" si="18"/>
        <v>-4.6612115768717164</v>
      </c>
      <c r="I149">
        <f t="shared" si="19"/>
        <v>-5.6041390883624857E-2</v>
      </c>
    </row>
    <row r="150" spans="1:9" x14ac:dyDescent="0.25">
      <c r="A150" s="3" t="s">
        <v>38</v>
      </c>
      <c r="B150" s="5">
        <v>5.6</v>
      </c>
      <c r="C150" s="10">
        <v>1.7227665977411035</v>
      </c>
      <c r="D150" s="5">
        <v>1.0900000000000001</v>
      </c>
      <c r="E150" s="5">
        <v>0.33790000000000003</v>
      </c>
      <c r="F150" s="10">
        <f t="shared" si="21"/>
        <v>0.42237500000000006</v>
      </c>
      <c r="G150" s="3">
        <f t="shared" si="20"/>
        <v>4.2237500000000009E-3</v>
      </c>
      <c r="H150" s="3">
        <f t="shared" si="18"/>
        <v>-5.4670319199357742</v>
      </c>
      <c r="I150">
        <f t="shared" si="19"/>
        <v>-0.86186173394768295</v>
      </c>
    </row>
    <row r="151" spans="1:9" x14ac:dyDescent="0.25">
      <c r="A151" s="3" t="s">
        <v>38</v>
      </c>
      <c r="B151" s="5">
        <v>5.6</v>
      </c>
      <c r="C151" s="10">
        <v>1.7227665977411035</v>
      </c>
      <c r="D151" s="5">
        <v>1.36</v>
      </c>
      <c r="E151" s="5">
        <v>0.42160000000000003</v>
      </c>
      <c r="F151" s="10">
        <f t="shared" si="21"/>
        <v>0.52700000000000002</v>
      </c>
      <c r="G151" s="3">
        <f t="shared" si="20"/>
        <v>5.2700000000000004E-3</v>
      </c>
      <c r="H151" s="3">
        <f t="shared" si="18"/>
        <v>-5.2457249164288662</v>
      </c>
      <c r="I151">
        <f t="shared" si="19"/>
        <v>-0.64055473044077471</v>
      </c>
    </row>
    <row r="152" spans="1:9" x14ac:dyDescent="0.25">
      <c r="A152" s="3" t="s">
        <v>38</v>
      </c>
      <c r="B152" s="5">
        <v>5.6</v>
      </c>
      <c r="C152" s="10">
        <v>1.7227665977411035</v>
      </c>
      <c r="D152" s="5">
        <v>2.06</v>
      </c>
      <c r="E152" s="5">
        <v>0.63860000000000006</v>
      </c>
      <c r="F152" s="10">
        <f t="shared" si="21"/>
        <v>0.79825000000000013</v>
      </c>
      <c r="G152" s="3">
        <f t="shared" si="20"/>
        <v>7.9825000000000017E-3</v>
      </c>
      <c r="H152" s="3">
        <f t="shared" si="18"/>
        <v>-4.8305036333753364</v>
      </c>
      <c r="I152">
        <f t="shared" si="19"/>
        <v>-0.22533344738724551</v>
      </c>
    </row>
    <row r="153" spans="1:9" x14ac:dyDescent="0.25">
      <c r="A153" s="3" t="s">
        <v>38</v>
      </c>
      <c r="B153" s="5">
        <v>5.6</v>
      </c>
      <c r="C153" s="10">
        <v>1.7227665977411035</v>
      </c>
      <c r="D153" s="5">
        <v>2.15</v>
      </c>
      <c r="E153" s="5">
        <v>0.66649999999999998</v>
      </c>
      <c r="F153" s="10">
        <f t="shared" si="21"/>
        <v>0.833125</v>
      </c>
      <c r="G153" s="3">
        <f t="shared" si="20"/>
        <v>8.3312500000000001E-3</v>
      </c>
      <c r="H153" s="3">
        <f t="shared" si="18"/>
        <v>-4.7877417740372552</v>
      </c>
      <c r="I153">
        <f t="shared" si="19"/>
        <v>-0.18257158804916393</v>
      </c>
    </row>
    <row r="154" spans="1:9" x14ac:dyDescent="0.25">
      <c r="A154" s="3" t="s">
        <v>38</v>
      </c>
      <c r="B154" s="5">
        <v>5.6</v>
      </c>
      <c r="C154" s="10">
        <v>1.7227665977411035</v>
      </c>
      <c r="D154" s="5">
        <v>2.1800000000000002</v>
      </c>
      <c r="E154" s="5">
        <v>0.67580000000000007</v>
      </c>
      <c r="F154" s="10">
        <f t="shared" si="21"/>
        <v>0.84475000000000011</v>
      </c>
      <c r="G154" s="3">
        <f t="shared" si="20"/>
        <v>8.4475000000000019E-3</v>
      </c>
      <c r="H154" s="3">
        <f t="shared" si="18"/>
        <v>-4.7738847393758288</v>
      </c>
      <c r="I154">
        <f t="shared" si="19"/>
        <v>-0.16871455338773758</v>
      </c>
    </row>
    <row r="155" spans="1:9" x14ac:dyDescent="0.25">
      <c r="A155" s="3" t="s">
        <v>38</v>
      </c>
      <c r="B155" s="5">
        <v>5.7</v>
      </c>
      <c r="C155" s="10">
        <v>1.7404661748405046</v>
      </c>
      <c r="D155" s="5">
        <v>1.22</v>
      </c>
      <c r="E155" s="5">
        <v>0.37819999999999998</v>
      </c>
      <c r="F155" s="10">
        <f t="shared" si="21"/>
        <v>0.47275</v>
      </c>
      <c r="G155" s="3">
        <f t="shared" si="20"/>
        <v>4.7274999999999999E-3</v>
      </c>
      <c r="H155" s="3">
        <f t="shared" si="18"/>
        <v>-5.3543587574316618</v>
      </c>
      <c r="I155">
        <f t="shared" si="19"/>
        <v>-0.74918857144357021</v>
      </c>
    </row>
    <row r="156" spans="1:9" x14ac:dyDescent="0.25">
      <c r="A156" s="3" t="s">
        <v>38</v>
      </c>
      <c r="B156" s="5">
        <v>5.7</v>
      </c>
      <c r="C156" s="10">
        <v>1.7404661748405046</v>
      </c>
      <c r="D156" s="5">
        <v>1.97</v>
      </c>
      <c r="E156" s="5">
        <v>0.61070000000000002</v>
      </c>
      <c r="F156" s="10">
        <f t="shared" si="21"/>
        <v>0.76337500000000003</v>
      </c>
      <c r="G156" s="3">
        <f t="shared" si="20"/>
        <v>7.6337499999999999E-3</v>
      </c>
      <c r="H156" s="3">
        <f t="shared" si="18"/>
        <v>-4.87517607342693</v>
      </c>
      <c r="I156">
        <f t="shared" si="19"/>
        <v>-0.27000588743883819</v>
      </c>
    </row>
    <row r="157" spans="1:9" x14ac:dyDescent="0.25">
      <c r="A157" s="3" t="s">
        <v>38</v>
      </c>
      <c r="B157" s="5">
        <v>5.7</v>
      </c>
      <c r="C157" s="10">
        <v>1.7404661748405046</v>
      </c>
      <c r="D157" s="5">
        <v>3.4</v>
      </c>
      <c r="E157" s="5">
        <v>1.054</v>
      </c>
      <c r="F157" s="10">
        <f t="shared" si="21"/>
        <v>1.3175000000000001</v>
      </c>
      <c r="G157" s="3">
        <f t="shared" si="20"/>
        <v>1.3175000000000001E-2</v>
      </c>
      <c r="H157" s="3">
        <f t="shared" si="18"/>
        <v>-4.3294341845547111</v>
      </c>
      <c r="I157">
        <f t="shared" si="19"/>
        <v>0.27573600143338045</v>
      </c>
    </row>
    <row r="158" spans="1:9" x14ac:dyDescent="0.25">
      <c r="A158" s="3" t="s">
        <v>38</v>
      </c>
      <c r="B158" s="5">
        <v>5.8</v>
      </c>
      <c r="C158" s="10">
        <v>1.7578579175523736</v>
      </c>
      <c r="D158" s="5">
        <v>3.0500000000000003</v>
      </c>
      <c r="E158" s="5">
        <v>0.94550000000000012</v>
      </c>
      <c r="F158" s="10">
        <f t="shared" si="21"/>
        <v>1.1818750000000002</v>
      </c>
      <c r="G158" s="3">
        <f t="shared" si="20"/>
        <v>1.1818750000000003E-2</v>
      </c>
      <c r="H158" s="3">
        <f t="shared" si="18"/>
        <v>-4.4380680255575067</v>
      </c>
      <c r="I158">
        <f t="shared" si="19"/>
        <v>0.16710216043058509</v>
      </c>
    </row>
    <row r="159" spans="1:9" x14ac:dyDescent="0.25">
      <c r="A159" s="3" t="s">
        <v>38</v>
      </c>
      <c r="B159" s="5">
        <v>5.9</v>
      </c>
      <c r="C159" s="10">
        <v>1.7749523509116738</v>
      </c>
      <c r="D159" s="5">
        <v>2.4499999999999997</v>
      </c>
      <c r="E159" s="5">
        <v>0.75949999999999995</v>
      </c>
      <c r="F159" s="10">
        <f t="shared" si="21"/>
        <v>0.94937499999999997</v>
      </c>
      <c r="G159" s="3">
        <f t="shared" si="20"/>
        <v>9.4937500000000005E-3</v>
      </c>
      <c r="H159" s="3">
        <f t="shared" si="18"/>
        <v>-4.6571215916201911</v>
      </c>
      <c r="I159">
        <f t="shared" si="19"/>
        <v>-5.1951405632099781E-2</v>
      </c>
    </row>
    <row r="160" spans="1:9" x14ac:dyDescent="0.25">
      <c r="A160" s="3" t="s">
        <v>38</v>
      </c>
      <c r="B160" s="5">
        <v>6</v>
      </c>
      <c r="C160" s="10">
        <v>1.791759469228055</v>
      </c>
      <c r="D160" s="5">
        <v>2.54</v>
      </c>
      <c r="E160" s="5">
        <v>0.78739999999999999</v>
      </c>
      <c r="F160" s="10">
        <f t="shared" si="21"/>
        <v>0.98424999999999996</v>
      </c>
      <c r="G160" s="3">
        <f t="shared" si="20"/>
        <v>9.8424999999999988E-3</v>
      </c>
      <c r="H160" s="3">
        <f t="shared" si="18"/>
        <v>-4.6210455351463819</v>
      </c>
      <c r="I160">
        <f t="shared" si="19"/>
        <v>-1.5875349158290194E-2</v>
      </c>
    </row>
    <row r="161" spans="1:9" x14ac:dyDescent="0.25">
      <c r="A161" s="3" t="s">
        <v>38</v>
      </c>
      <c r="B161" s="5">
        <v>6.7</v>
      </c>
      <c r="C161" s="10">
        <v>1.9021075263969205</v>
      </c>
      <c r="D161" s="5">
        <v>1.39</v>
      </c>
      <c r="E161" s="5">
        <v>0.43089999999999995</v>
      </c>
      <c r="F161" s="10">
        <f t="shared" si="21"/>
        <v>0.53862499999999991</v>
      </c>
      <c r="G161" s="3">
        <f t="shared" si="20"/>
        <v>5.3862499999999987E-3</v>
      </c>
      <c r="H161" s="3">
        <f t="shared" si="18"/>
        <v>-5.2239058690342262</v>
      </c>
      <c r="I161">
        <f t="shared" si="19"/>
        <v>-0.61873568304613513</v>
      </c>
    </row>
  </sheetData>
  <sortState ref="A2:I161">
    <sortCondition ref="A2:A161"/>
    <sortCondition ref="B2:B16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0" sqref="D20"/>
    </sheetView>
  </sheetViews>
  <sheetFormatPr defaultRowHeight="15" x14ac:dyDescent="0.25"/>
  <cols>
    <col min="1" max="1" width="17" customWidth="1"/>
    <col min="2" max="3" width="12.85546875" customWidth="1"/>
  </cols>
  <sheetData>
    <row r="1" spans="1:4" x14ac:dyDescent="0.25">
      <c r="A1" t="s">
        <v>41</v>
      </c>
    </row>
    <row r="2" spans="1:4" x14ac:dyDescent="0.25">
      <c r="A2" t="s">
        <v>20</v>
      </c>
    </row>
    <row r="3" spans="1:4" x14ac:dyDescent="0.25">
      <c r="A3" t="s">
        <v>19</v>
      </c>
    </row>
    <row r="6" spans="1:4" x14ac:dyDescent="0.25">
      <c r="A6" t="s">
        <v>18</v>
      </c>
      <c r="B6" t="s">
        <v>17</v>
      </c>
      <c r="C6" t="s">
        <v>16</v>
      </c>
      <c r="D6" t="s">
        <v>15</v>
      </c>
    </row>
    <row r="7" spans="1:4" x14ac:dyDescent="0.25">
      <c r="A7" s="2" t="s">
        <v>14</v>
      </c>
      <c r="B7" t="s">
        <v>13</v>
      </c>
      <c r="C7" t="s">
        <v>10</v>
      </c>
      <c r="D7" t="s">
        <v>12</v>
      </c>
    </row>
    <row r="8" spans="1:4" x14ac:dyDescent="0.25">
      <c r="A8" s="1" t="s">
        <v>7</v>
      </c>
      <c r="B8" t="s">
        <v>11</v>
      </c>
      <c r="C8" t="s">
        <v>10</v>
      </c>
      <c r="D8" t="s">
        <v>9</v>
      </c>
    </row>
    <row r="9" spans="1:4" x14ac:dyDescent="0.25">
      <c r="A9" s="1" t="s">
        <v>8</v>
      </c>
      <c r="B9" t="s">
        <v>7</v>
      </c>
      <c r="C9" t="s">
        <v>6</v>
      </c>
      <c r="D9" t="s">
        <v>25</v>
      </c>
    </row>
    <row r="10" spans="1:4" x14ac:dyDescent="0.25">
      <c r="A10" s="1" t="s">
        <v>5</v>
      </c>
      <c r="B10" t="s">
        <v>7</v>
      </c>
      <c r="D10" t="s">
        <v>33</v>
      </c>
    </row>
    <row r="11" spans="1:4" x14ac:dyDescent="0.25">
      <c r="A11" s="1" t="s">
        <v>4</v>
      </c>
      <c r="B11" t="s">
        <v>7</v>
      </c>
      <c r="C11" t="s">
        <v>26</v>
      </c>
      <c r="D11" t="s">
        <v>27</v>
      </c>
    </row>
    <row r="12" spans="1:4" x14ac:dyDescent="0.25">
      <c r="A12" s="1" t="s">
        <v>3</v>
      </c>
      <c r="B12" t="s">
        <v>7</v>
      </c>
      <c r="C12" t="s">
        <v>26</v>
      </c>
      <c r="D12" t="s">
        <v>28</v>
      </c>
    </row>
    <row r="13" spans="1:4" x14ac:dyDescent="0.25">
      <c r="A13" s="1" t="s">
        <v>2</v>
      </c>
      <c r="B13" t="s">
        <v>7</v>
      </c>
      <c r="D13" t="s">
        <v>34</v>
      </c>
    </row>
    <row r="14" spans="1:4" x14ac:dyDescent="0.25">
      <c r="A14" s="1" t="s">
        <v>1</v>
      </c>
      <c r="B14" t="s">
        <v>7</v>
      </c>
      <c r="D14" t="s">
        <v>29</v>
      </c>
    </row>
    <row r="15" spans="1:4" x14ac:dyDescent="0.25">
      <c r="A15" s="1" t="s">
        <v>0</v>
      </c>
      <c r="B15" t="s">
        <v>7</v>
      </c>
      <c r="D15" t="s">
        <v>30</v>
      </c>
    </row>
    <row r="17" spans="1:4" x14ac:dyDescent="0.25">
      <c r="A17" s="1" t="s">
        <v>31</v>
      </c>
      <c r="B17" t="s">
        <v>32</v>
      </c>
    </row>
    <row r="19" spans="1:4" x14ac:dyDescent="0.25">
      <c r="A19" s="1" t="s">
        <v>50</v>
      </c>
      <c r="D19" t="s">
        <v>51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Lengthweight</vt:lpstr>
      <vt:lpstr>LWreg</vt:lpstr>
      <vt:lpstr>Metadata</vt:lpstr>
    </vt:vector>
  </TitlesOfParts>
  <Company>CDFW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Hartman, Rosemary@Wildlife</cp:lastModifiedBy>
  <dcterms:created xsi:type="dcterms:W3CDTF">2018-06-18T21:32:38Z</dcterms:created>
  <dcterms:modified xsi:type="dcterms:W3CDTF">2019-02-27T16:16:29Z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Rosemary.Hartman@wildlife.ca.gov</vt:lpwstr>
  </property>
  <property fmtid="{D5CDD505-2E9C-101B-9397-08002B2CF9AE}" pid="5" name="MSIP_Label_6e685f86-ed8d-482b-be3a-2b7af73f9b7f_SetDate">
    <vt:lpwstr>2019-02-20T15:01:41.3375615Z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Extended_MSFT_Method">
    <vt:lpwstr>Automatic</vt:lpwstr>
  </property>
  <property fmtid="{D5CDD505-2E9C-101B-9397-08002B2CF9AE}" pid="9" name="Sensitivity">
    <vt:lpwstr>General</vt:lpwstr>
  </property>
</Properties>
</file>