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ALE 1/Rosendo/"/>
    </mc:Choice>
  </mc:AlternateContent>
  <xr:revisionPtr revIDLastSave="0" documentId="13_ncr:1_{A742FD6B-9A6E-6248-BDA7-A80F0B6C4BB3}" xr6:coauthVersionLast="47" xr6:coauthVersionMax="47" xr10:uidLastSave="{00000000-0000-0000-0000-000000000000}"/>
  <bookViews>
    <workbookView xWindow="-33720" yWindow="500" windowWidth="33720" windowHeight="20200" xr2:uid="{10B41411-7D7B-AD4E-ACC2-E6662B17D4F2}"/>
  </bookViews>
  <sheets>
    <sheet name="elovl2" sheetId="3" r:id="rId1"/>
    <sheet name="elovl5" sheetId="4" r:id="rId2"/>
    <sheet name="cp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J137" i="3"/>
  <c r="F2" i="5"/>
  <c r="F161" i="5"/>
  <c r="F158" i="5"/>
  <c r="F155" i="5"/>
  <c r="F152" i="5"/>
  <c r="F149" i="5"/>
  <c r="F146" i="5"/>
  <c r="F143" i="5"/>
  <c r="F140" i="5"/>
  <c r="F137" i="5"/>
  <c r="G137" i="5" s="1"/>
  <c r="F134" i="5"/>
  <c r="F131" i="5"/>
  <c r="G131" i="5" s="1"/>
  <c r="G128" i="5"/>
  <c r="F128" i="5"/>
  <c r="F125" i="5"/>
  <c r="F122" i="5"/>
  <c r="G122" i="5" s="1"/>
  <c r="F119" i="5"/>
  <c r="F116" i="5"/>
  <c r="F113" i="5"/>
  <c r="F110" i="5"/>
  <c r="F107" i="5"/>
  <c r="F104" i="5"/>
  <c r="F101" i="5"/>
  <c r="F98" i="5"/>
  <c r="F95" i="5"/>
  <c r="F92" i="5"/>
  <c r="F89" i="5"/>
  <c r="G89" i="5" s="1"/>
  <c r="F86" i="5"/>
  <c r="F83" i="5"/>
  <c r="F80" i="5"/>
  <c r="G77" i="5"/>
  <c r="F77" i="5"/>
  <c r="F74" i="5"/>
  <c r="F71" i="5"/>
  <c r="F68" i="5"/>
  <c r="F65" i="5"/>
  <c r="G65" i="5" s="1"/>
  <c r="F62" i="5"/>
  <c r="F59" i="5"/>
  <c r="G59" i="5" s="1"/>
  <c r="F56" i="5"/>
  <c r="F53" i="5"/>
  <c r="G53" i="5" s="1"/>
  <c r="F50" i="5"/>
  <c r="G50" i="5" s="1"/>
  <c r="F47" i="5"/>
  <c r="G47" i="5" s="1"/>
  <c r="F44" i="5"/>
  <c r="G44" i="5" s="1"/>
  <c r="F41" i="5"/>
  <c r="G41" i="5" s="1"/>
  <c r="F38" i="5"/>
  <c r="G38" i="5" s="1"/>
  <c r="F35" i="5"/>
  <c r="F32" i="5"/>
  <c r="F29" i="5"/>
  <c r="G26" i="5"/>
  <c r="F26" i="5"/>
  <c r="F23" i="5"/>
  <c r="G23" i="5" s="1"/>
  <c r="F20" i="5"/>
  <c r="G20" i="5" s="1"/>
  <c r="F17" i="5"/>
  <c r="F14" i="5"/>
  <c r="F11" i="5"/>
  <c r="F8" i="5"/>
  <c r="G8" i="5" s="1"/>
  <c r="F5" i="5"/>
  <c r="G161" i="4"/>
  <c r="F161" i="4"/>
  <c r="G158" i="4"/>
  <c r="F158" i="4"/>
  <c r="G155" i="4"/>
  <c r="F155" i="4"/>
  <c r="F152" i="4"/>
  <c r="G152" i="4" s="1"/>
  <c r="F149" i="4"/>
  <c r="G149" i="4" s="1"/>
  <c r="F146" i="4"/>
  <c r="G146" i="4" s="1"/>
  <c r="G143" i="4"/>
  <c r="F143" i="4"/>
  <c r="G140" i="4"/>
  <c r="F140" i="4"/>
  <c r="F137" i="4"/>
  <c r="G137" i="4" s="1"/>
  <c r="G134" i="4"/>
  <c r="F134" i="4"/>
  <c r="F131" i="4"/>
  <c r="G131" i="4" s="1"/>
  <c r="F128" i="4"/>
  <c r="G128" i="4" s="1"/>
  <c r="F125" i="4"/>
  <c r="G125" i="4" s="1"/>
  <c r="F122" i="4"/>
  <c r="G122" i="4" s="1"/>
  <c r="G119" i="4"/>
  <c r="F119" i="4"/>
  <c r="F116" i="4"/>
  <c r="G116" i="4" s="1"/>
  <c r="F113" i="4"/>
  <c r="G113" i="4" s="1"/>
  <c r="F110" i="4"/>
  <c r="G110" i="4" s="1"/>
  <c r="G107" i="4"/>
  <c r="F107" i="4"/>
  <c r="G104" i="4"/>
  <c r="F104" i="4"/>
  <c r="F101" i="4"/>
  <c r="G101" i="4" s="1"/>
  <c r="F98" i="4"/>
  <c r="G98" i="4" s="1"/>
  <c r="F95" i="4"/>
  <c r="G95" i="4" s="1"/>
  <c r="G92" i="4"/>
  <c r="F92" i="4"/>
  <c r="G89" i="4"/>
  <c r="F89" i="4"/>
  <c r="F86" i="4"/>
  <c r="G86" i="4" s="1"/>
  <c r="G83" i="4"/>
  <c r="F83" i="4"/>
  <c r="F80" i="4"/>
  <c r="G80" i="4" s="1"/>
  <c r="F77" i="4"/>
  <c r="G77" i="4" s="1"/>
  <c r="F74" i="4"/>
  <c r="G74" i="4" s="1"/>
  <c r="F71" i="4"/>
  <c r="G71" i="4" s="1"/>
  <c r="G68" i="4"/>
  <c r="F68" i="4"/>
  <c r="F65" i="4"/>
  <c r="G65" i="4" s="1"/>
  <c r="F62" i="4"/>
  <c r="G62" i="4" s="1"/>
  <c r="F59" i="4"/>
  <c r="G59" i="4" s="1"/>
  <c r="G56" i="4"/>
  <c r="F56" i="4"/>
  <c r="G53" i="4"/>
  <c r="F53" i="4"/>
  <c r="F50" i="4"/>
  <c r="G50" i="4" s="1"/>
  <c r="F47" i="4"/>
  <c r="G47" i="4" s="1"/>
  <c r="F44" i="4"/>
  <c r="G44" i="4" s="1"/>
  <c r="G41" i="4"/>
  <c r="F41" i="4"/>
  <c r="G38" i="4"/>
  <c r="F38" i="4"/>
  <c r="F35" i="4"/>
  <c r="G35" i="4" s="1"/>
  <c r="F32" i="4"/>
  <c r="G32" i="4" s="1"/>
  <c r="F29" i="4"/>
  <c r="G29" i="4" s="1"/>
  <c r="F26" i="4"/>
  <c r="G26" i="4" s="1"/>
  <c r="F23" i="4"/>
  <c r="G23" i="4" s="1"/>
  <c r="F20" i="4"/>
  <c r="G20" i="4" s="1"/>
  <c r="G17" i="4"/>
  <c r="F17" i="4"/>
  <c r="F14" i="4"/>
  <c r="G14" i="4" s="1"/>
  <c r="F11" i="4"/>
  <c r="G11" i="4" s="1"/>
  <c r="F8" i="4"/>
  <c r="G8" i="4" s="1"/>
  <c r="F5" i="4"/>
  <c r="G5" i="4" s="1"/>
  <c r="F2" i="4"/>
  <c r="G2" i="4" s="1"/>
  <c r="H2" i="3"/>
  <c r="I140" i="3" s="1"/>
  <c r="J140" i="3" s="1"/>
  <c r="J161" i="3"/>
  <c r="I161" i="3"/>
  <c r="I137" i="3"/>
  <c r="K137" i="3" s="1"/>
  <c r="I143" i="3"/>
  <c r="J143" i="3"/>
  <c r="I146" i="3"/>
  <c r="J146" i="3"/>
  <c r="I149" i="3"/>
  <c r="J149" i="3"/>
  <c r="I152" i="3"/>
  <c r="J152" i="3"/>
  <c r="I155" i="3"/>
  <c r="J155" i="3"/>
  <c r="I158" i="3"/>
  <c r="J158" i="3"/>
  <c r="I110" i="3"/>
  <c r="J110" i="3" s="1"/>
  <c r="I113" i="3"/>
  <c r="J113" i="3"/>
  <c r="I116" i="3"/>
  <c r="J116" i="3"/>
  <c r="I119" i="3"/>
  <c r="J119" i="3" s="1"/>
  <c r="I122" i="3"/>
  <c r="J122" i="3" s="1"/>
  <c r="I125" i="3"/>
  <c r="J125" i="3"/>
  <c r="I128" i="3"/>
  <c r="J128" i="3"/>
  <c r="I131" i="3"/>
  <c r="J131" i="3"/>
  <c r="I134" i="3"/>
  <c r="J134" i="3" s="1"/>
  <c r="I83" i="3"/>
  <c r="J83" i="3"/>
  <c r="I86" i="3"/>
  <c r="J86" i="3"/>
  <c r="I89" i="3"/>
  <c r="J89" i="3"/>
  <c r="I92" i="3"/>
  <c r="J92" i="3"/>
  <c r="I95" i="3"/>
  <c r="J95" i="3" s="1"/>
  <c r="I98" i="3"/>
  <c r="J98" i="3"/>
  <c r="I101" i="3"/>
  <c r="J101" i="3" s="1"/>
  <c r="K83" i="3" s="1"/>
  <c r="I104" i="3"/>
  <c r="J104" i="3"/>
  <c r="I107" i="3"/>
  <c r="J107" i="3"/>
  <c r="I80" i="3"/>
  <c r="J80" i="3" s="1"/>
  <c r="G161" i="3"/>
  <c r="G137" i="3"/>
  <c r="G140" i="3"/>
  <c r="G143" i="3"/>
  <c r="G146" i="3"/>
  <c r="G149" i="3"/>
  <c r="G152" i="3"/>
  <c r="G155" i="3"/>
  <c r="G158" i="3"/>
  <c r="F161" i="3"/>
  <c r="F137" i="3"/>
  <c r="F140" i="3"/>
  <c r="F143" i="3"/>
  <c r="F146" i="3"/>
  <c r="F149" i="3"/>
  <c r="F152" i="3"/>
  <c r="F155" i="3"/>
  <c r="F158" i="3"/>
  <c r="G80" i="3"/>
  <c r="G56" i="3"/>
  <c r="G53" i="3"/>
  <c r="G35" i="3"/>
  <c r="G32" i="3"/>
  <c r="G29" i="3"/>
  <c r="G134" i="3"/>
  <c r="G110" i="3"/>
  <c r="G113" i="3"/>
  <c r="G116" i="3"/>
  <c r="G119" i="3"/>
  <c r="G122" i="3"/>
  <c r="G125" i="3"/>
  <c r="G128" i="3"/>
  <c r="G131" i="3"/>
  <c r="G83" i="3"/>
  <c r="G86" i="3"/>
  <c r="G89" i="3"/>
  <c r="G92" i="3"/>
  <c r="G95" i="3"/>
  <c r="G98" i="3"/>
  <c r="G101" i="3"/>
  <c r="G104" i="3"/>
  <c r="G107" i="3"/>
  <c r="G59" i="3"/>
  <c r="G62" i="3"/>
  <c r="G65" i="3"/>
  <c r="G68" i="3"/>
  <c r="G71" i="3"/>
  <c r="G74" i="3"/>
  <c r="G77" i="3"/>
  <c r="G38" i="3"/>
  <c r="G41" i="3"/>
  <c r="G44" i="3"/>
  <c r="G47" i="3"/>
  <c r="G50" i="3"/>
  <c r="G26" i="3"/>
  <c r="I2" i="3"/>
  <c r="G2" i="3"/>
  <c r="G5" i="3"/>
  <c r="G8" i="3"/>
  <c r="G11" i="3"/>
  <c r="G14" i="3"/>
  <c r="G17" i="3"/>
  <c r="G20" i="3"/>
  <c r="G23" i="3"/>
  <c r="H2" i="5" l="1"/>
  <c r="I2" i="5" s="1"/>
  <c r="H2" i="4"/>
  <c r="I146" i="4" s="1"/>
  <c r="J146" i="4" s="1"/>
  <c r="K110" i="3"/>
  <c r="F83" i="3"/>
  <c r="F86" i="3"/>
  <c r="F89" i="3"/>
  <c r="F92" i="3"/>
  <c r="F95" i="3"/>
  <c r="F98" i="3"/>
  <c r="F101" i="3"/>
  <c r="F104" i="3"/>
  <c r="F107" i="3"/>
  <c r="F110" i="3"/>
  <c r="F113" i="3"/>
  <c r="F116" i="3"/>
  <c r="F119" i="3"/>
  <c r="F122" i="3"/>
  <c r="F125" i="3"/>
  <c r="F128" i="3"/>
  <c r="F131" i="3"/>
  <c r="F134" i="3"/>
  <c r="F80" i="3"/>
  <c r="F77" i="3"/>
  <c r="F74" i="3"/>
  <c r="F71" i="3"/>
  <c r="F68" i="3"/>
  <c r="F65" i="3"/>
  <c r="F62" i="3"/>
  <c r="F59" i="3"/>
  <c r="F56" i="3"/>
  <c r="F53" i="3"/>
  <c r="F50" i="3"/>
  <c r="F47" i="3"/>
  <c r="F44" i="3"/>
  <c r="F41" i="3"/>
  <c r="F38" i="3"/>
  <c r="F35" i="3"/>
  <c r="F32" i="3"/>
  <c r="F29" i="3"/>
  <c r="F26" i="3"/>
  <c r="F23" i="3"/>
  <c r="F20" i="3"/>
  <c r="F17" i="3"/>
  <c r="F14" i="3"/>
  <c r="F11" i="3"/>
  <c r="F8" i="3"/>
  <c r="F5" i="3"/>
  <c r="F2" i="3"/>
  <c r="I80" i="5" l="1"/>
  <c r="I116" i="5"/>
  <c r="I20" i="5"/>
  <c r="J20" i="5" s="1"/>
  <c r="I134" i="5"/>
  <c r="I44" i="5"/>
  <c r="J44" i="5" s="1"/>
  <c r="I41" i="5"/>
  <c r="J41" i="5" s="1"/>
  <c r="I38" i="5"/>
  <c r="J38" i="5" s="1"/>
  <c r="I92" i="5"/>
  <c r="I146" i="5"/>
  <c r="I11" i="5"/>
  <c r="I125" i="5"/>
  <c r="I101" i="5"/>
  <c r="I47" i="5"/>
  <c r="J47" i="5" s="1"/>
  <c r="I86" i="5"/>
  <c r="I29" i="5"/>
  <c r="I56" i="5"/>
  <c r="I77" i="5"/>
  <c r="J77" i="5" s="1"/>
  <c r="I158" i="5"/>
  <c r="I53" i="5"/>
  <c r="J53" i="5" s="1"/>
  <c r="I140" i="5"/>
  <c r="I155" i="5"/>
  <c r="I95" i="5"/>
  <c r="I113" i="5"/>
  <c r="I17" i="5"/>
  <c r="I131" i="5"/>
  <c r="J131" i="5" s="1"/>
  <c r="I128" i="5"/>
  <c r="J128" i="5" s="1"/>
  <c r="I74" i="5"/>
  <c r="I137" i="5"/>
  <c r="J137" i="5" s="1"/>
  <c r="I65" i="5"/>
  <c r="J65" i="5" s="1"/>
  <c r="I8" i="5"/>
  <c r="J8" i="5" s="1"/>
  <c r="I62" i="5"/>
  <c r="I32" i="5"/>
  <c r="I14" i="5"/>
  <c r="I71" i="5"/>
  <c r="I26" i="5"/>
  <c r="J26" i="5" s="1"/>
  <c r="I149" i="5"/>
  <c r="I59" i="5"/>
  <c r="J59" i="5" s="1"/>
  <c r="I119" i="5"/>
  <c r="I122" i="5"/>
  <c r="J122" i="5" s="1"/>
  <c r="I5" i="5"/>
  <c r="I98" i="5"/>
  <c r="I143" i="5"/>
  <c r="I89" i="5"/>
  <c r="J89" i="5" s="1"/>
  <c r="I152" i="5"/>
  <c r="I161" i="5"/>
  <c r="I68" i="5"/>
  <c r="I104" i="5"/>
  <c r="I110" i="5"/>
  <c r="I107" i="5"/>
  <c r="I50" i="5"/>
  <c r="J50" i="5" s="1"/>
  <c r="I83" i="5"/>
  <c r="I23" i="5"/>
  <c r="J23" i="5" s="1"/>
  <c r="I35" i="5"/>
  <c r="I122" i="4"/>
  <c r="J122" i="4" s="1"/>
  <c r="I11" i="4"/>
  <c r="J11" i="4" s="1"/>
  <c r="I98" i="4"/>
  <c r="J98" i="4" s="1"/>
  <c r="I116" i="4"/>
  <c r="J116" i="4" s="1"/>
  <c r="I101" i="4"/>
  <c r="J101" i="4" s="1"/>
  <c r="I41" i="4"/>
  <c r="J41" i="4" s="1"/>
  <c r="I86" i="4"/>
  <c r="J86" i="4" s="1"/>
  <c r="I29" i="4"/>
  <c r="J29" i="4" s="1"/>
  <c r="I65" i="4"/>
  <c r="J65" i="4" s="1"/>
  <c r="I161" i="4"/>
  <c r="J161" i="4" s="1"/>
  <c r="I152" i="4"/>
  <c r="J152" i="4" s="1"/>
  <c r="I119" i="4"/>
  <c r="J119" i="4" s="1"/>
  <c r="I158" i="4"/>
  <c r="J158" i="4" s="1"/>
  <c r="I77" i="4"/>
  <c r="J77" i="4" s="1"/>
  <c r="I92" i="4"/>
  <c r="J92" i="4" s="1"/>
  <c r="I149" i="4"/>
  <c r="J149" i="4" s="1"/>
  <c r="I8" i="4"/>
  <c r="J8" i="4" s="1"/>
  <c r="I95" i="4"/>
  <c r="J95" i="4" s="1"/>
  <c r="I74" i="4"/>
  <c r="J74" i="4" s="1"/>
  <c r="I113" i="4"/>
  <c r="J113" i="4" s="1"/>
  <c r="I80" i="4"/>
  <c r="J80" i="4" s="1"/>
  <c r="I125" i="4"/>
  <c r="J125" i="4" s="1"/>
  <c r="I71" i="4"/>
  <c r="J71" i="4" s="1"/>
  <c r="I128" i="4"/>
  <c r="J128" i="4" s="1"/>
  <c r="I2" i="4"/>
  <c r="J2" i="4" s="1"/>
  <c r="I50" i="4"/>
  <c r="J50" i="4" s="1"/>
  <c r="I62" i="4"/>
  <c r="J62" i="4" s="1"/>
  <c r="I83" i="4"/>
  <c r="J83" i="4" s="1"/>
  <c r="I32" i="4"/>
  <c r="J32" i="4" s="1"/>
  <c r="K29" i="4" s="1"/>
  <c r="I5" i="4"/>
  <c r="J5" i="4" s="1"/>
  <c r="I26" i="4"/>
  <c r="J26" i="4" s="1"/>
  <c r="I59" i="4"/>
  <c r="J59" i="4" s="1"/>
  <c r="I23" i="4"/>
  <c r="J23" i="4" s="1"/>
  <c r="I143" i="4"/>
  <c r="J143" i="4" s="1"/>
  <c r="I107" i="4"/>
  <c r="J107" i="4" s="1"/>
  <c r="I44" i="4"/>
  <c r="J44" i="4" s="1"/>
  <c r="I68" i="4"/>
  <c r="J68" i="4" s="1"/>
  <c r="I134" i="4"/>
  <c r="J134" i="4" s="1"/>
  <c r="I155" i="4"/>
  <c r="J155" i="4" s="1"/>
  <c r="I140" i="4"/>
  <c r="J140" i="4" s="1"/>
  <c r="I104" i="4"/>
  <c r="J104" i="4" s="1"/>
  <c r="I89" i="4"/>
  <c r="J89" i="4" s="1"/>
  <c r="I53" i="4"/>
  <c r="J53" i="4" s="1"/>
  <c r="I38" i="4"/>
  <c r="J38" i="4" s="1"/>
  <c r="I56" i="4"/>
  <c r="J56" i="4" s="1"/>
  <c r="I47" i="4"/>
  <c r="J47" i="4" s="1"/>
  <c r="I137" i="4"/>
  <c r="J137" i="4" s="1"/>
  <c r="I14" i="4"/>
  <c r="J14" i="4" s="1"/>
  <c r="I17" i="4"/>
  <c r="J17" i="4" s="1"/>
  <c r="I131" i="4"/>
  <c r="J131" i="4" s="1"/>
  <c r="I20" i="4"/>
  <c r="J20" i="4" s="1"/>
  <c r="I110" i="4"/>
  <c r="J110" i="4" s="1"/>
  <c r="I35" i="4"/>
  <c r="J35" i="4" s="1"/>
  <c r="I59" i="3"/>
  <c r="J59" i="3" s="1"/>
  <c r="I74" i="3"/>
  <c r="J74" i="3" s="1"/>
  <c r="I23" i="3"/>
  <c r="J23" i="3" s="1"/>
  <c r="I14" i="3"/>
  <c r="J14" i="3" s="1"/>
  <c r="I53" i="3"/>
  <c r="J53" i="3" s="1"/>
  <c r="I11" i="3"/>
  <c r="J11" i="3" s="1"/>
  <c r="I5" i="3"/>
  <c r="J5" i="3" s="1"/>
  <c r="I38" i="3"/>
  <c r="J38" i="3" s="1"/>
  <c r="I56" i="3"/>
  <c r="J56" i="3" s="1"/>
  <c r="I50" i="3"/>
  <c r="J50" i="3" s="1"/>
  <c r="I35" i="3"/>
  <c r="J35" i="3" s="1"/>
  <c r="I32" i="3"/>
  <c r="J32" i="3" s="1"/>
  <c r="I26" i="3"/>
  <c r="J26" i="3" s="1"/>
  <c r="I44" i="3"/>
  <c r="J44" i="3" s="1"/>
  <c r="I65" i="3"/>
  <c r="J65" i="3" s="1"/>
  <c r="K2" i="5" l="1"/>
  <c r="K83" i="5"/>
  <c r="K137" i="5"/>
  <c r="K110" i="5"/>
  <c r="K56" i="5"/>
  <c r="K29" i="5"/>
  <c r="K110" i="4"/>
  <c r="K83" i="4"/>
  <c r="K137" i="4"/>
  <c r="K56" i="4"/>
  <c r="K2" i="4"/>
  <c r="I77" i="3"/>
  <c r="J77" i="3" s="1"/>
  <c r="I62" i="3"/>
  <c r="J62" i="3" s="1"/>
  <c r="K56" i="3" s="1"/>
  <c r="I29" i="3"/>
  <c r="J29" i="3" s="1"/>
  <c r="I8" i="3"/>
  <c r="J8" i="3" s="1"/>
  <c r="I71" i="3"/>
  <c r="J71" i="3" s="1"/>
  <c r="I47" i="3"/>
  <c r="J47" i="3" s="1"/>
  <c r="I68" i="3"/>
  <c r="J68" i="3" s="1"/>
  <c r="I41" i="3"/>
  <c r="J41" i="3" s="1"/>
  <c r="I17" i="3"/>
  <c r="J17" i="3" s="1"/>
  <c r="I20" i="3"/>
  <c r="J20" i="3" s="1"/>
  <c r="K29" i="3" l="1"/>
  <c r="K2" i="3"/>
</calcChain>
</file>

<file path=xl/sharedStrings.xml><?xml version="1.0" encoding="utf-8"?>
<sst xmlns="http://schemas.openxmlformats.org/spreadsheetml/2006/main" count="1008" uniqueCount="72">
  <si>
    <t>ID</t>
  </si>
  <si>
    <t>Treatment</t>
  </si>
  <si>
    <t xml:space="preserve"> </t>
  </si>
  <si>
    <t>b ACTIN cts</t>
  </si>
  <si>
    <t>EIF cts</t>
  </si>
  <si>
    <t>delta ct</t>
  </si>
  <si>
    <t>Average delta ct control</t>
  </si>
  <si>
    <t xml:space="preserve">delta delta ct </t>
  </si>
  <si>
    <t>2^-(∆∆Ct)</t>
  </si>
  <si>
    <t xml:space="preserve">Geometric MEAN housekeeping </t>
  </si>
  <si>
    <t>Higado dieta 1 replica 1A /Experimento Rosendo Azcuy /ABR-JUN 2023  Exp. Genica</t>
  </si>
  <si>
    <t>Higado dieta 1 replica 1B /Experimento Rosendo Azcuy /ABR-JUN 2023  Exp. Genica</t>
  </si>
  <si>
    <t>Higado dieta 1 replica 1C/Experimento Rosendo Azcuy /ABR-JUN 2023  Exp. Genica</t>
  </si>
  <si>
    <t>Higado dieta 1 replica 2A /Experimento Rosendo Azcuy /ABR-JUN 2023  Exp. Genica</t>
  </si>
  <si>
    <t>Higado dieta 1 replica 2B /Experimento Rosendo Azcuy /ABR-JUN 2023  Exp. Genica</t>
  </si>
  <si>
    <t>Higado dieta 1 replica 2C /Experimento Rosendo Azcuy /ABR-JUN 2023  Exp. Genica</t>
  </si>
  <si>
    <t>Higado dieta 1 replica 3A/Experimento Rosendo Azcuy /ABR-JUN 2023  Exp. Genica</t>
  </si>
  <si>
    <t>Higado dieta 1 replica 3B/Experimento Rosendo Azcuy /ABR-JUN 2023  Exp. Genica</t>
  </si>
  <si>
    <t>Higado dieta 1 replica 3C/Experimento Rosendo Azcuy /ABR-JUN 2023  Exp. Genica</t>
  </si>
  <si>
    <t>Higado dieta 2 replica 1A /Experimento Rosendo Azcuy /ABR-JUN 2023  Exp. Genica</t>
  </si>
  <si>
    <t>Higado dieta 2 replica 1B /Experimento Rosendo Azcuy /ABR-JUN 2023  Exp. Genica</t>
  </si>
  <si>
    <t>Higado dieta 2 replica 1C/Experimento Rosendo Azcuy /ABR-JUN 2023  Exp. Genica</t>
  </si>
  <si>
    <t>Higado dieta 2 replica 2A /Experimento Rosendo Azcuy /ABR-JUN 2023  Exp. Genica</t>
  </si>
  <si>
    <t>Higado dieta 2 replica 2B /Experimento Rosendo Azcuy /ABR-JUN 2023  Exp. Genica</t>
  </si>
  <si>
    <t>Higado dieta 2 replica 2C /Experimento Rosendo Azcuy /ABR-JUN 2023  Exp. Genica</t>
  </si>
  <si>
    <t>Higado dieta 2 replica 3A/Experimento Rosendo Azcuy /ABR-JUN 2023  Exp. Genica</t>
  </si>
  <si>
    <t>Higado dieta 2 replica 3B/Experimento Rosendo Azcuy /ABR-JUN 2023  Exp. Genica</t>
  </si>
  <si>
    <t>Higado dieta 2 replica 3C/Experimento Rosendo Azcuy /ABR-JUN 2023  Exp. Genica</t>
  </si>
  <si>
    <t>Higado dieta 3 replica 1A /Experimento Rosendo Azcuy /ABR-JUN 2023  Exp. Genica</t>
  </si>
  <si>
    <t>Higado dieta 3 replica 1B /Experimento Rosendo Azcuy /ABR-JUN 2023  Exp. Genica</t>
  </si>
  <si>
    <t>Higado dieta 3 replica 1C/Experimento Rosendo Azcuy /ABR-JUN 2023  Exp. Genica</t>
  </si>
  <si>
    <t>Higado dieta 3 replica 2A /Experimento Rosendo Azcuy /ABR-JUN 2023  Exp. Genica</t>
  </si>
  <si>
    <t>Higado dieta 3 replica 2B /Experimento Rosendo Azcuy /ABR-JUN 2023  Exp. Genica</t>
  </si>
  <si>
    <t>Higado dieta 3 replica 2C /Experimento Rosendo Azcuy /ABR-JUN 2023  Exp. Genica</t>
  </si>
  <si>
    <t>Higado dieta 3 replica 3A/Experimento Rosendo Azcuy /ABR-JUN 2023  Exp. Genica</t>
  </si>
  <si>
    <t>Higado dieta 3 replica 3B/Experimento Rosendo Azcuy /ABR-JUN 2023  Exp. Genica</t>
  </si>
  <si>
    <t>Higado dieta 3 replica 3C/Experimento Rosendo Azcuy /ABR-JUN 2023  Exp. Genica</t>
  </si>
  <si>
    <t>Higado dieta 4 replica 1A /Experimento Rosendo Azcuy /ABR-JUN 2023  Exp. Genica</t>
  </si>
  <si>
    <t>Higado dieta 4 replica 1B /Experimento Rosendo Azcuy /ABR-JUN 2023  Exp. Genica</t>
  </si>
  <si>
    <t>Higado dieta 4 replica 1C/Experimento Rosendo Azcuy /ABR-JUN 2023  Exp. Genica</t>
  </si>
  <si>
    <t>Higado dieta 4 replica 2A /Experimento Rosendo Azcuy /ABR-JUN 2023  Exp. Genica</t>
  </si>
  <si>
    <t>Higado dieta 4 replica 2B /Experimento Rosendo Azcuy /ABR-JUN 2023  Exp. Genica</t>
  </si>
  <si>
    <t>Higado dieta 4 replica 2C /Experimento Rosendo Azcuy /ABR-JUN 2023  Exp. Genica</t>
  </si>
  <si>
    <t>Higado dieta 4replica 3A/Experimento Rosendo Azcuy /ABR-JUN 2023  Exp. Genica</t>
  </si>
  <si>
    <t>Higado dieta 4 replica 3B/Experimento Rosendo Azcuy /ABR-JUN 2023  Exp. Genica</t>
  </si>
  <si>
    <t>Higado dieta 4 replica 3C/Experimento Rosendo Azcuy /ABR-JUN 2023  Exp. Genica</t>
  </si>
  <si>
    <t>Higado dieta 5 replica 1A /Experimento Rosendo Azcuy /ABR-JUN 2023  Exp. Genica</t>
  </si>
  <si>
    <t>Higado dieta 5 replica 1B /Experimento Rosendo Azcuy /ABR-JUN 2023  Exp. Genica</t>
  </si>
  <si>
    <t>Higado dieta 5 replica 1C/Experimento Rosendo Azcuy /ABR-JUN 2023  Exp. Genica</t>
  </si>
  <si>
    <t>Higado dieta 5 replica 2A /Experimento Rosendo Azcuy /ABR-JUN 2023  Exp. Genica</t>
  </si>
  <si>
    <t>Higado dieta 5 replica 2B /Experimento Rosendo Azcuy /ABR-JUN 2023  Exp. Genica</t>
  </si>
  <si>
    <t>Higado dieta 5 replica 2C /Experimento Rosendo Azcuy /ABR-JUN 2023  Exp. Genica</t>
  </si>
  <si>
    <t>Higado dieta 5 replica 3A/Experimento Rosendo Azcuy /ABR-JUN 2023  Exp. Genica</t>
  </si>
  <si>
    <t>Higado dieta 5 replica 3B/Experimento Rosendo Azcuy /ABR-JUN 2023  Exp. Genica</t>
  </si>
  <si>
    <t>Higado dieta 5 replica 3C/Experimento Rosendo Azcuy /ABR-JUN 2023  Exp. Genica</t>
  </si>
  <si>
    <t>Higado dieta 6 replica 1A /Experimento Rosendo Azcuy /ABR-JUN 2023  Exp. Genica</t>
  </si>
  <si>
    <t>Higado dieta 6 replica 1B /Experimento Rosendo Azcuy /ABR-JUN 2023  Exp. Genica</t>
  </si>
  <si>
    <t>Higado dieta 6 replica 1C/Experimento Rosendo Azcuy /ABR-JUN 2023  Exp. Genica</t>
  </si>
  <si>
    <t>Higado dieta 6 replica 2A /Experimento Rosendo Azcuy /ABR-JUN 2023  Exp. Genica</t>
  </si>
  <si>
    <t>Higado dieta 6 replica 2B /Experimento Rosendo Azcuy /ABR-JUN 2023  Exp. Genica</t>
  </si>
  <si>
    <t>Higado dieta 6 replica 2C /Experimento Rosendo Azcuy /ABR-JUN 2023  Exp. Genica</t>
  </si>
  <si>
    <t>Higado dieta 6replica 3A/Experimento Rosendo Azcuy /ABR-JUN 2023  Exp. Genica</t>
  </si>
  <si>
    <t>Higado dieta 6 replica 3B/Experimento Rosendo Azcuy /ABR-JUN 2023  Exp. Genica</t>
  </si>
  <si>
    <t>Higado dieta 6 replica 3C/Experimento Rosendo Azcuy /ABR-JUN 2023  Exp. Genica</t>
  </si>
  <si>
    <t>Dieta 1</t>
  </si>
  <si>
    <t>Dieta 2</t>
  </si>
  <si>
    <t>Dieta 3</t>
  </si>
  <si>
    <t>Dieta 4</t>
  </si>
  <si>
    <t>Dieta 5</t>
  </si>
  <si>
    <t>Dieta 6</t>
  </si>
  <si>
    <t>Promedio ct</t>
  </si>
  <si>
    <t>Great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</si>
</sst>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family val="2"/>
      <scheme val="minor"/>
    </font>
    <font>
      <b/>
      <sz val="14"/>
      <color rgb="FF404040"/>
      <name val="Helvetica Neue"/>
      <family val="2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9" borderId="2" xfId="0" applyNumberFormat="1" applyFill="1" applyBorder="1" applyAlignment="1">
      <alignment horizontal="center" vertical="center"/>
    </xf>
    <xf numFmtId="2" fontId="0" fillId="9" borderId="3" xfId="0" applyNumberFormat="1" applyFill="1" applyBorder="1" applyAlignment="1">
      <alignment horizontal="center" vertical="center"/>
    </xf>
    <xf numFmtId="2" fontId="0" fillId="9" borderId="4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12" borderId="2" xfId="0" applyNumberFormat="1" applyFill="1" applyBorder="1" applyAlignment="1">
      <alignment horizontal="center" vertical="center"/>
    </xf>
    <xf numFmtId="2" fontId="0" fillId="12" borderId="3" xfId="0" applyNumberFormat="1" applyFill="1" applyBorder="1" applyAlignment="1">
      <alignment horizontal="center" vertical="center"/>
    </xf>
    <xf numFmtId="2" fontId="0" fillId="12" borderId="4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10" borderId="2" xfId="0" applyNumberFormat="1" applyFill="1" applyBorder="1" applyAlignment="1">
      <alignment horizontal="center" vertical="center"/>
    </xf>
    <xf numFmtId="2" fontId="0" fillId="10" borderId="3" xfId="0" applyNumberFormat="1" applyFill="1" applyBorder="1" applyAlignment="1">
      <alignment horizontal="center" vertical="center"/>
    </xf>
    <xf numFmtId="2" fontId="0" fillId="10" borderId="4" xfId="0" applyNumberFormat="1" applyFill="1" applyBorder="1" applyAlignment="1">
      <alignment horizontal="center" vertical="center"/>
    </xf>
    <xf numFmtId="164" fontId="0" fillId="12" borderId="2" xfId="0" applyNumberFormat="1" applyFill="1" applyBorder="1" applyAlignment="1">
      <alignment horizontal="center" vertical="center"/>
    </xf>
    <xf numFmtId="164" fontId="0" fillId="12" borderId="3" xfId="0" applyNumberFormat="1" applyFill="1" applyBorder="1" applyAlignment="1">
      <alignment horizontal="center" vertical="center"/>
    </xf>
    <xf numFmtId="164" fontId="0" fillId="12" borderId="4" xfId="0" applyNumberForma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 vertical="center"/>
    </xf>
    <xf numFmtId="164" fontId="0" fillId="9" borderId="3" xfId="0" applyNumberFormat="1" applyFill="1" applyBorder="1" applyAlignment="1">
      <alignment horizontal="center" vertical="center"/>
    </xf>
    <xf numFmtId="164" fontId="0" fillId="9" borderId="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1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64" fontId="0" fillId="11" borderId="2" xfId="0" applyNumberFormat="1" applyFill="1" applyBorder="1" applyAlignment="1">
      <alignment horizontal="center" vertical="center"/>
    </xf>
    <xf numFmtId="164" fontId="0" fillId="11" borderId="3" xfId="0" applyNumberFormat="1" applyFill="1" applyBorder="1" applyAlignment="1">
      <alignment horizontal="center" vertical="center"/>
    </xf>
    <xf numFmtId="164" fontId="0" fillId="11" borderId="4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10" borderId="2" xfId="0" applyNumberFormat="1" applyFill="1" applyBorder="1" applyAlignment="1">
      <alignment horizontal="center" vertical="center"/>
    </xf>
    <xf numFmtId="164" fontId="0" fillId="10" borderId="3" xfId="0" applyNumberFormat="1" applyFill="1" applyBorder="1" applyAlignment="1">
      <alignment horizontal="center" vertical="center"/>
    </xf>
    <xf numFmtId="164" fontId="0" fillId="10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E9E7-5CD7-EF42-8EEE-451B3D01F5AC}">
  <sheetPr>
    <tabColor theme="6" tint="0.79998168889431442"/>
  </sheetPr>
  <dimension ref="A1:T168"/>
  <sheetViews>
    <sheetView tabSelected="1" workbookViewId="0">
      <selection activeCell="J2" sqref="J2:J4"/>
    </sheetView>
  </sheetViews>
  <sheetFormatPr baseColWidth="10" defaultRowHeight="16" x14ac:dyDescent="0.2"/>
  <cols>
    <col min="1" max="1" width="75.83203125" style="1" customWidth="1"/>
    <col min="2" max="3" width="16" style="2" customWidth="1"/>
    <col min="4" max="4" width="14.33203125" customWidth="1"/>
    <col min="5" max="5" width="20.6640625" customWidth="1"/>
    <col min="6" max="6" width="22.1640625" customWidth="1"/>
    <col min="7" max="7" width="21.5" customWidth="1"/>
    <col min="8" max="8" width="34" customWidth="1"/>
    <col min="9" max="9" width="28.1640625" style="2" customWidth="1"/>
    <col min="10" max="10" width="21.5" customWidth="1"/>
    <col min="11" max="11" width="26.1640625" style="2" customWidth="1"/>
    <col min="12" max="12" width="35.83203125" style="2" customWidth="1"/>
    <col min="13" max="13" width="21.33203125" customWidth="1"/>
    <col min="14" max="14" width="26.33203125" customWidth="1"/>
    <col min="15" max="15" width="25.5" customWidth="1"/>
    <col min="16" max="16" width="17.5" customWidth="1"/>
  </cols>
  <sheetData>
    <row r="1" spans="1:20" s="12" customFormat="1" ht="40" x14ac:dyDescent="0.25">
      <c r="A1" s="9" t="s">
        <v>0</v>
      </c>
      <c r="B1" s="13" t="s">
        <v>1</v>
      </c>
      <c r="C1" s="13" t="s">
        <v>70</v>
      </c>
      <c r="D1" s="14" t="s">
        <v>4</v>
      </c>
      <c r="E1" s="14" t="s">
        <v>3</v>
      </c>
      <c r="F1" s="15" t="s">
        <v>9</v>
      </c>
      <c r="G1" s="16" t="s">
        <v>5</v>
      </c>
      <c r="H1" s="16" t="s">
        <v>6</v>
      </c>
      <c r="I1" s="16" t="s">
        <v>7</v>
      </c>
      <c r="J1" s="18" t="s">
        <v>8</v>
      </c>
      <c r="K1" s="10" t="s">
        <v>71</v>
      </c>
      <c r="M1" s="11"/>
      <c r="N1" s="11"/>
      <c r="O1" s="11"/>
    </row>
    <row r="2" spans="1:20" ht="19" x14ac:dyDescent="0.25">
      <c r="A2" s="19" t="s">
        <v>10</v>
      </c>
      <c r="B2" s="3" t="s">
        <v>64</v>
      </c>
      <c r="C2" s="68">
        <v>19.426666666666666</v>
      </c>
      <c r="D2" s="41">
        <v>20.906666666666666</v>
      </c>
      <c r="E2" s="68">
        <v>21.01</v>
      </c>
      <c r="F2" s="71">
        <f>GEOMEAN(D2:E4)</f>
        <v>20.958269648677266</v>
      </c>
      <c r="G2" s="30">
        <f>C2-F2</f>
        <v>-1.5316029820106003</v>
      </c>
      <c r="H2" s="6">
        <f>AVERAGE(G2:G28)</f>
        <v>-1.2240578126003792</v>
      </c>
      <c r="I2" s="30">
        <f>G2-$H$2</f>
        <v>-0.30754516941022114</v>
      </c>
      <c r="J2" s="75">
        <f>2^- (I2)</f>
        <v>1.2376000579132536</v>
      </c>
      <c r="K2" s="41">
        <f>AVERAGE(J2:J28)</f>
        <v>1.0785955629078847</v>
      </c>
      <c r="L2" s="17">
        <v>1.2376000579132536</v>
      </c>
      <c r="M2" s="17"/>
      <c r="N2" s="17"/>
      <c r="O2" s="17"/>
      <c r="S2" s="11"/>
      <c r="T2" s="11"/>
    </row>
    <row r="3" spans="1:20" x14ac:dyDescent="0.2">
      <c r="A3" s="19" t="s">
        <v>10</v>
      </c>
      <c r="B3" s="3" t="s">
        <v>64</v>
      </c>
      <c r="C3" s="69"/>
      <c r="D3" s="42"/>
      <c r="E3" s="69"/>
      <c r="F3" s="71"/>
      <c r="G3" s="30"/>
      <c r="I3" s="30"/>
      <c r="J3" s="75"/>
      <c r="K3" s="42"/>
      <c r="L3" s="17">
        <v>0.86678895639253839</v>
      </c>
      <c r="M3" s="5"/>
      <c r="P3" s="5"/>
      <c r="Q3" s="5"/>
      <c r="R3" s="5"/>
      <c r="S3" s="5"/>
      <c r="T3" s="5"/>
    </row>
    <row r="4" spans="1:20" x14ac:dyDescent="0.2">
      <c r="A4" s="19" t="s">
        <v>10</v>
      </c>
      <c r="B4" s="3" t="s">
        <v>64</v>
      </c>
      <c r="C4" s="70"/>
      <c r="D4" s="43"/>
      <c r="E4" s="70"/>
      <c r="F4" s="71"/>
      <c r="G4" s="30"/>
      <c r="I4" s="30"/>
      <c r="J4" s="75"/>
      <c r="K4" s="42"/>
      <c r="L4" s="17">
        <v>0.64231958498858976</v>
      </c>
      <c r="P4" s="2"/>
      <c r="Q4" s="2"/>
    </row>
    <row r="5" spans="1:20" x14ac:dyDescent="0.2">
      <c r="A5" s="20" t="s">
        <v>11</v>
      </c>
      <c r="B5" s="3" t="s">
        <v>64</v>
      </c>
      <c r="C5" s="68">
        <v>19.003333333333334</v>
      </c>
      <c r="D5" s="68">
        <v>19.290000000000003</v>
      </c>
      <c r="E5" s="68">
        <v>20.78</v>
      </c>
      <c r="F5" s="71">
        <f t="shared" ref="F5" si="0">GEOMEAN(D5:E7)</f>
        <v>20.021143823468229</v>
      </c>
      <c r="G5" s="30">
        <f t="shared" ref="G5" si="1">C5-F5</f>
        <v>-1.0178104901348952</v>
      </c>
      <c r="I5" s="30">
        <f>G5-$H$2</f>
        <v>0.20624732246548394</v>
      </c>
      <c r="J5" s="75">
        <f>2^- (I5)</f>
        <v>0.86678895639253839</v>
      </c>
      <c r="K5" s="42"/>
      <c r="L5" s="17">
        <v>0.84500322034904352</v>
      </c>
      <c r="P5" s="2"/>
      <c r="Q5" s="2"/>
    </row>
    <row r="6" spans="1:20" x14ac:dyDescent="0.2">
      <c r="A6" s="20" t="s">
        <v>11</v>
      </c>
      <c r="B6" s="3" t="s">
        <v>64</v>
      </c>
      <c r="C6" s="69"/>
      <c r="D6" s="69"/>
      <c r="E6" s="69"/>
      <c r="F6" s="71"/>
      <c r="G6" s="30"/>
      <c r="I6" s="30"/>
      <c r="J6" s="75"/>
      <c r="K6" s="42"/>
      <c r="L6" s="17">
        <v>0.48204735779709995</v>
      </c>
      <c r="P6" s="2"/>
      <c r="Q6" s="2"/>
    </row>
    <row r="7" spans="1:20" x14ac:dyDescent="0.2">
      <c r="A7" s="20" t="s">
        <v>11</v>
      </c>
      <c r="B7" s="3" t="s">
        <v>64</v>
      </c>
      <c r="C7" s="70"/>
      <c r="D7" s="70"/>
      <c r="E7" s="70"/>
      <c r="F7" s="71"/>
      <c r="G7" s="30"/>
      <c r="I7" s="30"/>
      <c r="J7" s="75"/>
      <c r="K7" s="42"/>
      <c r="L7" s="17">
        <v>1.0266114009038023</v>
      </c>
      <c r="P7" s="2"/>
      <c r="Q7" s="2"/>
    </row>
    <row r="8" spans="1:20" x14ac:dyDescent="0.2">
      <c r="A8" s="19" t="s">
        <v>12</v>
      </c>
      <c r="B8" s="3" t="s">
        <v>64</v>
      </c>
      <c r="C8" s="68">
        <v>17.806666666666668</v>
      </c>
      <c r="D8" s="68">
        <v>17.496666666666666</v>
      </c>
      <c r="E8" s="68">
        <v>19.333333333333332</v>
      </c>
      <c r="F8" s="71">
        <f t="shared" ref="F8" si="2">GEOMEAN(D8:E10)</f>
        <v>18.3920876707591</v>
      </c>
      <c r="G8" s="30">
        <f t="shared" ref="G8" si="3">C8-F8</f>
        <v>-0.58542100409243147</v>
      </c>
      <c r="I8" s="30">
        <f>G8-$H$2</f>
        <v>0.63863680850794768</v>
      </c>
      <c r="J8" s="75">
        <f>2^- (I8)</f>
        <v>0.64231958498858976</v>
      </c>
      <c r="K8" s="42"/>
      <c r="L8" s="17">
        <v>1.9124632645410811</v>
      </c>
      <c r="P8" s="2"/>
      <c r="Q8" s="2"/>
    </row>
    <row r="9" spans="1:20" x14ac:dyDescent="0.2">
      <c r="A9" s="19" t="s">
        <v>12</v>
      </c>
      <c r="B9" s="3" t="s">
        <v>64</v>
      </c>
      <c r="C9" s="69"/>
      <c r="D9" s="69"/>
      <c r="E9" s="69"/>
      <c r="F9" s="71"/>
      <c r="G9" s="30"/>
      <c r="I9" s="30"/>
      <c r="J9" s="75"/>
      <c r="K9" s="42"/>
      <c r="L9" s="17">
        <v>1.3673913371784296</v>
      </c>
      <c r="P9" s="2"/>
      <c r="Q9" s="2"/>
    </row>
    <row r="10" spans="1:20" x14ac:dyDescent="0.2">
      <c r="A10" s="19" t="s">
        <v>12</v>
      </c>
      <c r="B10" s="3" t="s">
        <v>64</v>
      </c>
      <c r="C10" s="70"/>
      <c r="D10" s="70"/>
      <c r="E10" s="70"/>
      <c r="F10" s="71"/>
      <c r="G10" s="30"/>
      <c r="I10" s="30"/>
      <c r="J10" s="75"/>
      <c r="K10" s="42"/>
      <c r="L10" s="17">
        <v>1.3271348861071255</v>
      </c>
      <c r="P10" s="2"/>
      <c r="Q10" s="2"/>
    </row>
    <row r="11" spans="1:20" x14ac:dyDescent="0.2">
      <c r="A11" s="20" t="s">
        <v>13</v>
      </c>
      <c r="B11" s="3" t="s">
        <v>64</v>
      </c>
      <c r="C11" s="68">
        <v>19.860000000000003</v>
      </c>
      <c r="D11" s="68">
        <v>20.093333333333334</v>
      </c>
      <c r="E11" s="68">
        <v>21.616666666666664</v>
      </c>
      <c r="F11" s="71">
        <f t="shared" ref="F11" si="4">GEOMEAN(D11:E13)</f>
        <v>20.841086557300436</v>
      </c>
      <c r="G11" s="30">
        <f t="shared" ref="G11" si="5">C11-F11</f>
        <v>-0.98108655730043282</v>
      </c>
      <c r="I11" s="30">
        <f>G11-$H$2</f>
        <v>0.24297125529994634</v>
      </c>
      <c r="J11" s="75">
        <f>2^- (I11)</f>
        <v>0.84500322034904352</v>
      </c>
      <c r="K11" s="42"/>
      <c r="P11" s="2"/>
      <c r="Q11" s="2"/>
    </row>
    <row r="12" spans="1:20" x14ac:dyDescent="0.2">
      <c r="A12" s="20" t="s">
        <v>13</v>
      </c>
      <c r="B12" s="3" t="s">
        <v>64</v>
      </c>
      <c r="C12" s="69"/>
      <c r="D12" s="69"/>
      <c r="E12" s="69"/>
      <c r="F12" s="71"/>
      <c r="G12" s="30"/>
      <c r="I12" s="30"/>
      <c r="J12" s="75"/>
      <c r="K12" s="42"/>
      <c r="P12" s="2"/>
      <c r="Q12" s="2"/>
      <c r="S12" s="4"/>
    </row>
    <row r="13" spans="1:20" x14ac:dyDescent="0.2">
      <c r="A13" s="20" t="s">
        <v>13</v>
      </c>
      <c r="B13" s="3" t="s">
        <v>64</v>
      </c>
      <c r="C13" s="70"/>
      <c r="D13" s="70"/>
      <c r="E13" s="70"/>
      <c r="F13" s="71"/>
      <c r="G13" s="30"/>
      <c r="I13" s="30"/>
      <c r="J13" s="75"/>
      <c r="K13" s="42"/>
      <c r="P13" s="2" t="s">
        <v>2</v>
      </c>
      <c r="Q13" s="2"/>
      <c r="S13" s="4"/>
    </row>
    <row r="14" spans="1:20" x14ac:dyDescent="0.2">
      <c r="A14" s="19" t="s">
        <v>14</v>
      </c>
      <c r="B14" s="3" t="s">
        <v>64</v>
      </c>
      <c r="C14" s="68">
        <v>19.933333333333334</v>
      </c>
      <c r="D14" s="68">
        <v>19.580000000000002</v>
      </c>
      <c r="E14" s="68">
        <v>20.643333333333334</v>
      </c>
      <c r="F14" s="71">
        <f t="shared" ref="F14" si="6">GEOMEAN(D14:E16)</f>
        <v>20.104637939208622</v>
      </c>
      <c r="G14" s="30">
        <f t="shared" ref="G14" si="7">C14-F14</f>
        <v>-0.17130460587528873</v>
      </c>
      <c r="I14" s="30">
        <f>G14-$H$2</f>
        <v>1.0527532067250904</v>
      </c>
      <c r="J14" s="75">
        <f t="shared" ref="J14" si="8">2^- (I14)</f>
        <v>0.48204735779709995</v>
      </c>
      <c r="K14" s="42"/>
      <c r="P14" s="2"/>
      <c r="Q14" s="2"/>
      <c r="S14" s="4"/>
    </row>
    <row r="15" spans="1:20" x14ac:dyDescent="0.2">
      <c r="A15" s="19" t="s">
        <v>14</v>
      </c>
      <c r="B15" s="3" t="s">
        <v>64</v>
      </c>
      <c r="C15" s="69"/>
      <c r="D15" s="69"/>
      <c r="E15" s="69"/>
      <c r="F15" s="71"/>
      <c r="G15" s="30"/>
      <c r="I15" s="30"/>
      <c r="J15" s="75"/>
      <c r="K15" s="42"/>
      <c r="P15" s="2"/>
      <c r="Q15" s="2"/>
      <c r="S15" s="4"/>
    </row>
    <row r="16" spans="1:20" x14ac:dyDescent="0.2">
      <c r="A16" s="19" t="s">
        <v>14</v>
      </c>
      <c r="B16" s="3" t="s">
        <v>64</v>
      </c>
      <c r="C16" s="70"/>
      <c r="D16" s="70"/>
      <c r="E16" s="70"/>
      <c r="F16" s="71"/>
      <c r="G16" s="30"/>
      <c r="I16" s="30"/>
      <c r="J16" s="75"/>
      <c r="K16" s="42"/>
      <c r="P16" s="2"/>
      <c r="Q16" s="2"/>
      <c r="S16" s="4"/>
    </row>
    <row r="17" spans="1:19" x14ac:dyDescent="0.2">
      <c r="A17" s="20" t="s">
        <v>15</v>
      </c>
      <c r="B17" s="3" t="s">
        <v>64</v>
      </c>
      <c r="C17" s="68">
        <v>21.383333333333336</v>
      </c>
      <c r="D17" s="68">
        <v>21.37</v>
      </c>
      <c r="E17" s="68">
        <v>23.99666666666667</v>
      </c>
      <c r="F17" s="71">
        <f t="shared" ref="F17" si="9">GEOMEAN(D17:E19)</f>
        <v>22.645281333352138</v>
      </c>
      <c r="G17" s="30">
        <f t="shared" ref="G17" si="10">C17-F17</f>
        <v>-1.2619480000188013</v>
      </c>
      <c r="I17" s="30">
        <f>G17-$H$2</f>
        <v>-3.7890187418422094E-2</v>
      </c>
      <c r="J17" s="75">
        <f>2^- (I17)</f>
        <v>1.0266114009038023</v>
      </c>
      <c r="K17" s="42"/>
      <c r="P17" s="2"/>
      <c r="Q17" s="2"/>
      <c r="S17" s="4"/>
    </row>
    <row r="18" spans="1:19" x14ac:dyDescent="0.2">
      <c r="A18" s="20" t="s">
        <v>15</v>
      </c>
      <c r="B18" s="3" t="s">
        <v>64</v>
      </c>
      <c r="C18" s="69"/>
      <c r="D18" s="69"/>
      <c r="E18" s="69"/>
      <c r="F18" s="71"/>
      <c r="G18" s="30"/>
      <c r="I18" s="30"/>
      <c r="J18" s="75"/>
      <c r="K18" s="42"/>
      <c r="P18" s="2"/>
      <c r="Q18" s="2"/>
      <c r="S18" s="4"/>
    </row>
    <row r="19" spans="1:19" x14ac:dyDescent="0.2">
      <c r="A19" s="20" t="s">
        <v>15</v>
      </c>
      <c r="B19" s="3" t="s">
        <v>64</v>
      </c>
      <c r="C19" s="70"/>
      <c r="D19" s="70"/>
      <c r="E19" s="70"/>
      <c r="F19" s="71"/>
      <c r="G19" s="30"/>
      <c r="I19" s="30"/>
      <c r="J19" s="75"/>
      <c r="K19" s="42"/>
      <c r="P19" s="2"/>
      <c r="Q19" s="2"/>
    </row>
    <row r="20" spans="1:19" x14ac:dyDescent="0.2">
      <c r="A20" s="19" t="s">
        <v>16</v>
      </c>
      <c r="B20" s="3" t="s">
        <v>64</v>
      </c>
      <c r="C20" s="68">
        <v>16.843333333333334</v>
      </c>
      <c r="D20" s="68">
        <v>18.013333333333335</v>
      </c>
      <c r="E20" s="68">
        <v>20.046666666666667</v>
      </c>
      <c r="F20" s="71">
        <f t="shared" ref="F20" si="11">GEOMEAN(D20:E22)</f>
        <v>19.002823182066631</v>
      </c>
      <c r="G20" s="30">
        <f t="shared" ref="G20" si="12">C20-F20</f>
        <v>-2.1594898487332976</v>
      </c>
      <c r="I20" s="30">
        <f t="shared" ref="I20" si="13">G20-$H$2</f>
        <v>-0.93543203613291848</v>
      </c>
      <c r="J20" s="75">
        <f>2^- (I20)</f>
        <v>1.9124632645410811</v>
      </c>
      <c r="K20" s="42"/>
      <c r="P20" s="2"/>
      <c r="Q20" s="2"/>
      <c r="S20" s="7"/>
    </row>
    <row r="21" spans="1:19" x14ac:dyDescent="0.2">
      <c r="A21" s="19" t="s">
        <v>16</v>
      </c>
      <c r="B21" s="3" t="s">
        <v>64</v>
      </c>
      <c r="C21" s="69"/>
      <c r="D21" s="69"/>
      <c r="E21" s="69"/>
      <c r="F21" s="71"/>
      <c r="G21" s="30"/>
      <c r="I21" s="30"/>
      <c r="J21" s="75"/>
      <c r="K21" s="42"/>
      <c r="S21" s="8"/>
    </row>
    <row r="22" spans="1:19" x14ac:dyDescent="0.2">
      <c r="A22" s="19" t="s">
        <v>16</v>
      </c>
      <c r="B22" s="3" t="s">
        <v>64</v>
      </c>
      <c r="C22" s="70"/>
      <c r="D22" s="70"/>
      <c r="E22" s="70"/>
      <c r="F22" s="71"/>
      <c r="G22" s="30"/>
      <c r="I22" s="30"/>
      <c r="J22" s="75"/>
      <c r="K22" s="42"/>
      <c r="S22" s="8"/>
    </row>
    <row r="23" spans="1:19" x14ac:dyDescent="0.2">
      <c r="A23" s="20" t="s">
        <v>17</v>
      </c>
      <c r="B23" s="3" t="s">
        <v>64</v>
      </c>
      <c r="C23" s="68">
        <v>17.433333333333334</v>
      </c>
      <c r="D23" s="68">
        <v>18.23</v>
      </c>
      <c r="E23" s="68">
        <v>20.029999999999998</v>
      </c>
      <c r="F23" s="71">
        <f t="shared" ref="F23" si="14">GEOMEAN(D23:E25)</f>
        <v>19.108817336507247</v>
      </c>
      <c r="G23" s="30">
        <f t="shared" ref="G23" si="15">C23-F23</f>
        <v>-1.6754840031739135</v>
      </c>
      <c r="I23" s="30">
        <f t="shared" ref="I23" si="16">G23-$H$2</f>
        <v>-0.45142619057353439</v>
      </c>
      <c r="J23" s="75">
        <f t="shared" ref="J23" si="17">2^- (I23)</f>
        <v>1.3673913371784296</v>
      </c>
      <c r="K23" s="42"/>
      <c r="S23" s="8"/>
    </row>
    <row r="24" spans="1:19" x14ac:dyDescent="0.2">
      <c r="A24" s="20" t="s">
        <v>17</v>
      </c>
      <c r="B24" s="3" t="s">
        <v>64</v>
      </c>
      <c r="C24" s="69"/>
      <c r="D24" s="69"/>
      <c r="E24" s="69"/>
      <c r="F24" s="71"/>
      <c r="G24" s="30"/>
      <c r="I24" s="30"/>
      <c r="J24" s="75"/>
      <c r="K24" s="42"/>
      <c r="S24" s="8"/>
    </row>
    <row r="25" spans="1:19" x14ac:dyDescent="0.2">
      <c r="A25" s="20" t="s">
        <v>17</v>
      </c>
      <c r="B25" s="3" t="s">
        <v>64</v>
      </c>
      <c r="C25" s="70"/>
      <c r="D25" s="70"/>
      <c r="E25" s="70"/>
      <c r="F25" s="71"/>
      <c r="G25" s="30"/>
      <c r="I25" s="30"/>
      <c r="J25" s="75"/>
      <c r="K25" s="42"/>
      <c r="S25" s="8"/>
    </row>
    <row r="26" spans="1:19" x14ac:dyDescent="0.2">
      <c r="A26" s="19" t="s">
        <v>18</v>
      </c>
      <c r="B26" s="3" t="s">
        <v>64</v>
      </c>
      <c r="C26" s="68">
        <v>17.263333333333332</v>
      </c>
      <c r="D26" s="68">
        <v>17.993333333333336</v>
      </c>
      <c r="E26" s="68">
        <v>19.843333333333334</v>
      </c>
      <c r="F26" s="71">
        <f t="shared" ref="F26" si="18">GEOMEAN(D26:E28)</f>
        <v>18.895706155397082</v>
      </c>
      <c r="G26" s="30">
        <f>C26-F26</f>
        <v>-1.6323728220637506</v>
      </c>
      <c r="I26" s="30">
        <f t="shared" ref="I26" si="19">G26-$H$2</f>
        <v>-0.4083150094633714</v>
      </c>
      <c r="J26" s="75">
        <f t="shared" ref="J26" si="20">2^- (I26)</f>
        <v>1.3271348861071255</v>
      </c>
      <c r="K26" s="42"/>
      <c r="S26" s="8"/>
    </row>
    <row r="27" spans="1:19" x14ac:dyDescent="0.2">
      <c r="A27" s="19" t="s">
        <v>18</v>
      </c>
      <c r="B27" s="3" t="s">
        <v>64</v>
      </c>
      <c r="C27" s="69"/>
      <c r="D27" s="69"/>
      <c r="E27" s="69"/>
      <c r="F27" s="71"/>
      <c r="G27" s="30"/>
      <c r="I27" s="30"/>
      <c r="J27" s="75"/>
      <c r="K27" s="42"/>
      <c r="S27" s="8"/>
    </row>
    <row r="28" spans="1:19" x14ac:dyDescent="0.2">
      <c r="A28" s="19" t="s">
        <v>18</v>
      </c>
      <c r="B28" s="3" t="s">
        <v>64</v>
      </c>
      <c r="C28" s="70"/>
      <c r="D28" s="70"/>
      <c r="E28" s="70"/>
      <c r="F28" s="71"/>
      <c r="G28" s="30"/>
      <c r="I28" s="30"/>
      <c r="J28" s="75"/>
      <c r="K28" s="43"/>
      <c r="S28" s="8"/>
    </row>
    <row r="29" spans="1:19" x14ac:dyDescent="0.2">
      <c r="A29" s="20" t="s">
        <v>19</v>
      </c>
      <c r="B29" s="28" t="s">
        <v>65</v>
      </c>
      <c r="C29" s="76">
        <v>19.97</v>
      </c>
      <c r="D29" s="76">
        <v>18.2</v>
      </c>
      <c r="E29" s="76">
        <v>19.936666666666667</v>
      </c>
      <c r="F29" s="71">
        <f t="shared" ref="F29" si="21">GEOMEAN(D29:E31)</f>
        <v>19.048552000961472</v>
      </c>
      <c r="G29" s="30">
        <f>C29-F29</f>
        <v>0.92144799903852714</v>
      </c>
      <c r="I29" s="30">
        <f t="shared" ref="I29" si="22">G29-$H$2</f>
        <v>2.1455058116389063</v>
      </c>
      <c r="J29" s="79">
        <f t="shared" ref="J29:J44" si="23">2^- (I29)</f>
        <v>0.22601558900002813</v>
      </c>
      <c r="K29" s="44">
        <f>AVERAGE(J29:J55)</f>
        <v>1.0196481479362143</v>
      </c>
      <c r="L29" s="17">
        <v>0.22601558900002813</v>
      </c>
      <c r="S29" s="8"/>
    </row>
    <row r="30" spans="1:19" x14ac:dyDescent="0.2">
      <c r="A30" s="20" t="s">
        <v>19</v>
      </c>
      <c r="B30" s="28" t="s">
        <v>65</v>
      </c>
      <c r="C30" s="77"/>
      <c r="D30" s="77"/>
      <c r="E30" s="77"/>
      <c r="F30" s="71"/>
      <c r="G30" s="30"/>
      <c r="I30" s="30"/>
      <c r="J30" s="79"/>
      <c r="K30" s="45"/>
      <c r="L30" s="17">
        <v>0.39208334387157034</v>
      </c>
    </row>
    <row r="31" spans="1:19" x14ac:dyDescent="0.2">
      <c r="A31" s="20" t="s">
        <v>19</v>
      </c>
      <c r="B31" s="28" t="s">
        <v>65</v>
      </c>
      <c r="C31" s="78"/>
      <c r="D31" s="78"/>
      <c r="E31" s="78"/>
      <c r="F31" s="71"/>
      <c r="G31" s="30"/>
      <c r="I31" s="30"/>
      <c r="J31" s="79"/>
      <c r="K31" s="45"/>
      <c r="L31" s="17">
        <v>0.76598818414671344</v>
      </c>
    </row>
    <row r="32" spans="1:19" x14ac:dyDescent="0.2">
      <c r="A32" s="19" t="s">
        <v>20</v>
      </c>
      <c r="B32" s="28" t="s">
        <v>65</v>
      </c>
      <c r="C32" s="76">
        <v>19.133333333333336</v>
      </c>
      <c r="D32" s="76">
        <v>17.72</v>
      </c>
      <c r="E32" s="76">
        <v>20.386666666666667</v>
      </c>
      <c r="F32" s="71">
        <f t="shared" ref="F32" si="24">GEOMEAN(D32:E34)</f>
        <v>19.00662340694247</v>
      </c>
      <c r="G32" s="30">
        <f>C32-F32</f>
        <v>0.1267099263908662</v>
      </c>
      <c r="I32" s="30">
        <f t="shared" ref="I32" si="25">G32-$H$2</f>
        <v>1.3507677389912454</v>
      </c>
      <c r="J32" s="79">
        <f t="shared" si="23"/>
        <v>0.39208334387157034</v>
      </c>
      <c r="K32" s="45"/>
      <c r="L32" s="17">
        <v>0.97146319559186811</v>
      </c>
    </row>
    <row r="33" spans="1:19" x14ac:dyDescent="0.2">
      <c r="A33" s="19" t="s">
        <v>20</v>
      </c>
      <c r="B33" s="28" t="s">
        <v>65</v>
      </c>
      <c r="C33" s="77"/>
      <c r="D33" s="77"/>
      <c r="E33" s="77"/>
      <c r="F33" s="71"/>
      <c r="G33" s="30"/>
      <c r="I33" s="30"/>
      <c r="J33" s="79"/>
      <c r="K33" s="45"/>
      <c r="L33" s="17">
        <v>0.83110340516492109</v>
      </c>
    </row>
    <row r="34" spans="1:19" x14ac:dyDescent="0.2">
      <c r="A34" s="19" t="s">
        <v>20</v>
      </c>
      <c r="B34" s="28" t="s">
        <v>65</v>
      </c>
      <c r="C34" s="78"/>
      <c r="D34" s="78"/>
      <c r="E34" s="78"/>
      <c r="F34" s="71"/>
      <c r="G34" s="30"/>
      <c r="I34" s="30"/>
      <c r="J34" s="79"/>
      <c r="K34" s="45"/>
      <c r="L34" s="17">
        <v>1.0081479513349598</v>
      </c>
    </row>
    <row r="35" spans="1:19" x14ac:dyDescent="0.2">
      <c r="A35" s="20" t="s">
        <v>21</v>
      </c>
      <c r="B35" s="28" t="s">
        <v>65</v>
      </c>
      <c r="C35" s="76">
        <v>18.63</v>
      </c>
      <c r="D35" s="76">
        <v>17.993333333333332</v>
      </c>
      <c r="E35" s="76">
        <v>21.066666666666666</v>
      </c>
      <c r="F35" s="71">
        <f t="shared" ref="F35" si="26">GEOMEAN(D35:E37)</f>
        <v>19.469451855549387</v>
      </c>
      <c r="G35" s="30">
        <f>C35-F35</f>
        <v>-0.83945185554938817</v>
      </c>
      <c r="I35" s="30">
        <f t="shared" ref="I35" si="27">G35-$H$2</f>
        <v>0.38460595705099099</v>
      </c>
      <c r="J35" s="79">
        <f t="shared" si="23"/>
        <v>0.76598818414671344</v>
      </c>
      <c r="K35" s="45"/>
      <c r="L35" s="17">
        <v>1.7184383766416473</v>
      </c>
      <c r="S35" s="7"/>
    </row>
    <row r="36" spans="1:19" x14ac:dyDescent="0.2">
      <c r="A36" s="20" t="s">
        <v>21</v>
      </c>
      <c r="B36" s="28" t="s">
        <v>65</v>
      </c>
      <c r="C36" s="77"/>
      <c r="D36" s="77"/>
      <c r="E36" s="77"/>
      <c r="F36" s="71"/>
      <c r="G36" s="30"/>
      <c r="I36" s="30"/>
      <c r="J36" s="79"/>
      <c r="K36" s="45"/>
      <c r="L36" s="17">
        <v>1.9767846604423949</v>
      </c>
      <c r="S36" s="7"/>
    </row>
    <row r="37" spans="1:19" x14ac:dyDescent="0.2">
      <c r="A37" s="20" t="s">
        <v>21</v>
      </c>
      <c r="B37" s="28" t="s">
        <v>65</v>
      </c>
      <c r="C37" s="78"/>
      <c r="D37" s="78"/>
      <c r="E37" s="78"/>
      <c r="F37" s="71"/>
      <c r="G37" s="30"/>
      <c r="I37" s="30"/>
      <c r="J37" s="79"/>
      <c r="K37" s="45"/>
      <c r="L37" s="17">
        <v>1.2868086252318236</v>
      </c>
    </row>
    <row r="38" spans="1:19" x14ac:dyDescent="0.2">
      <c r="A38" s="19" t="s">
        <v>22</v>
      </c>
      <c r="B38" s="28" t="s">
        <v>65</v>
      </c>
      <c r="C38" s="76">
        <v>18.453333333333333</v>
      </c>
      <c r="D38" s="76">
        <v>18.649999999999999</v>
      </c>
      <c r="E38" s="76">
        <v>20.673333333333332</v>
      </c>
      <c r="F38" s="71">
        <f t="shared" ref="F38" si="28">GEOMEAN(D38:E40)</f>
        <v>19.635622390611065</v>
      </c>
      <c r="G38" s="30">
        <f t="shared" ref="G38" si="29">C38-F38</f>
        <v>-1.1822890572777318</v>
      </c>
      <c r="I38" s="30">
        <f t="shared" ref="I38" si="30">G38-$H$2</f>
        <v>4.1768755322647344E-2</v>
      </c>
      <c r="J38" s="79">
        <f t="shared" si="23"/>
        <v>0.97146319559186811</v>
      </c>
      <c r="K38" s="45"/>
      <c r="S38" s="7"/>
    </row>
    <row r="39" spans="1:19" x14ac:dyDescent="0.2">
      <c r="A39" s="19" t="s">
        <v>22</v>
      </c>
      <c r="B39" s="28" t="s">
        <v>65</v>
      </c>
      <c r="C39" s="77"/>
      <c r="D39" s="77"/>
      <c r="E39" s="77"/>
      <c r="F39" s="71"/>
      <c r="G39" s="30"/>
      <c r="I39" s="30"/>
      <c r="J39" s="79"/>
      <c r="K39" s="45"/>
      <c r="P39" s="2"/>
      <c r="Q39" s="2"/>
      <c r="S39" s="7"/>
    </row>
    <row r="40" spans="1:19" x14ac:dyDescent="0.2">
      <c r="A40" s="19" t="s">
        <v>22</v>
      </c>
      <c r="B40" s="28" t="s">
        <v>65</v>
      </c>
      <c r="C40" s="78"/>
      <c r="D40" s="78"/>
      <c r="E40" s="78"/>
      <c r="F40" s="71"/>
      <c r="G40" s="30"/>
      <c r="I40" s="30"/>
      <c r="J40" s="79"/>
      <c r="K40" s="45"/>
      <c r="P40" s="2"/>
      <c r="Q40" s="2"/>
    </row>
    <row r="41" spans="1:19" x14ac:dyDescent="0.2">
      <c r="A41" s="20" t="s">
        <v>23</v>
      </c>
      <c r="B41" s="28" t="s">
        <v>65</v>
      </c>
      <c r="C41" s="76">
        <v>17.529999999999998</v>
      </c>
      <c r="D41" s="76">
        <v>17.5</v>
      </c>
      <c r="E41" s="76">
        <v>19.53</v>
      </c>
      <c r="F41" s="71">
        <f t="shared" ref="F41" si="31">GEOMEAN(D41:E43)</f>
        <v>18.487157704741961</v>
      </c>
      <c r="G41" s="30">
        <f t="shared" ref="G41" si="32">C41-F41</f>
        <v>-0.95715770474196304</v>
      </c>
      <c r="I41" s="30">
        <f t="shared" ref="I41" si="33">G41-$H$2</f>
        <v>0.26690010785841611</v>
      </c>
      <c r="J41" s="79">
        <f t="shared" si="23"/>
        <v>0.83110340516492109</v>
      </c>
      <c r="K41" s="45"/>
      <c r="P41" s="2"/>
      <c r="Q41" s="2"/>
    </row>
    <row r="42" spans="1:19" x14ac:dyDescent="0.2">
      <c r="A42" s="20" t="s">
        <v>23</v>
      </c>
      <c r="B42" s="28" t="s">
        <v>65</v>
      </c>
      <c r="C42" s="77"/>
      <c r="D42" s="77"/>
      <c r="E42" s="77"/>
      <c r="F42" s="71"/>
      <c r="G42" s="30"/>
      <c r="I42" s="30"/>
      <c r="J42" s="79"/>
      <c r="K42" s="45"/>
      <c r="P42" s="2"/>
      <c r="Q42" s="2"/>
    </row>
    <row r="43" spans="1:19" x14ac:dyDescent="0.2">
      <c r="A43" s="20" t="s">
        <v>23</v>
      </c>
      <c r="B43" s="28" t="s">
        <v>65</v>
      </c>
      <c r="C43" s="78"/>
      <c r="D43" s="78"/>
      <c r="E43" s="78"/>
      <c r="F43" s="71"/>
      <c r="G43" s="30"/>
      <c r="I43" s="30"/>
      <c r="J43" s="79"/>
      <c r="K43" s="45"/>
      <c r="P43" s="2"/>
      <c r="Q43" s="2"/>
    </row>
    <row r="44" spans="1:19" x14ac:dyDescent="0.2">
      <c r="A44" s="19" t="s">
        <v>24</v>
      </c>
      <c r="B44" s="28" t="s">
        <v>65</v>
      </c>
      <c r="C44" s="76">
        <v>17.48</v>
      </c>
      <c r="D44" s="76">
        <v>17.959999999999997</v>
      </c>
      <c r="E44" s="76">
        <v>19.503333333333334</v>
      </c>
      <c r="F44" s="71">
        <f t="shared" ref="F44" si="34">GEOMEAN(D44:E46)</f>
        <v>18.71576519051964</v>
      </c>
      <c r="G44" s="30">
        <f t="shared" ref="G44" si="35">C44-F44</f>
        <v>-1.2357651905196398</v>
      </c>
      <c r="I44" s="30">
        <f t="shared" ref="I44" si="36">G44-$H$2</f>
        <v>-1.1707377919260686E-2</v>
      </c>
      <c r="J44" s="79">
        <f t="shared" si="23"/>
        <v>1.0081479513349598</v>
      </c>
      <c r="K44" s="45"/>
      <c r="P44" s="2"/>
      <c r="Q44" s="2"/>
    </row>
    <row r="45" spans="1:19" x14ac:dyDescent="0.2">
      <c r="A45" s="19" t="s">
        <v>24</v>
      </c>
      <c r="B45" s="28" t="s">
        <v>65</v>
      </c>
      <c r="C45" s="77"/>
      <c r="D45" s="77"/>
      <c r="E45" s="77"/>
      <c r="F45" s="71"/>
      <c r="G45" s="30"/>
      <c r="I45" s="30"/>
      <c r="J45" s="79"/>
      <c r="K45" s="45"/>
      <c r="P45" s="2"/>
      <c r="Q45" s="2"/>
    </row>
    <row r="46" spans="1:19" x14ac:dyDescent="0.2">
      <c r="A46" s="19" t="s">
        <v>24</v>
      </c>
      <c r="B46" s="28" t="s">
        <v>65</v>
      </c>
      <c r="C46" s="78"/>
      <c r="D46" s="78"/>
      <c r="E46" s="78"/>
      <c r="F46" s="71"/>
      <c r="G46" s="30"/>
      <c r="I46" s="30"/>
      <c r="J46" s="79"/>
      <c r="K46" s="45"/>
      <c r="P46" s="2"/>
      <c r="Q46" s="2"/>
    </row>
    <row r="47" spans="1:19" x14ac:dyDescent="0.2">
      <c r="A47" s="20" t="s">
        <v>25</v>
      </c>
      <c r="B47" s="28" t="s">
        <v>65</v>
      </c>
      <c r="C47" s="76">
        <v>17.296666666666667</v>
      </c>
      <c r="D47" s="76">
        <v>18.286666666666665</v>
      </c>
      <c r="E47" s="76">
        <v>20.373333333333335</v>
      </c>
      <c r="F47" s="71">
        <f t="shared" ref="F47" si="37">GEOMEAN(D47:E49)</f>
        <v>19.301822596727895</v>
      </c>
      <c r="G47" s="30">
        <f t="shared" ref="G47" si="38">C47-F47</f>
        <v>-2.0051559300612283</v>
      </c>
      <c r="I47" s="30">
        <f t="shared" ref="I47" si="39">G47-$H$2</f>
        <v>-0.78109811746084912</v>
      </c>
      <c r="J47" s="79">
        <f t="shared" ref="J47:J53" si="40">2^- (I47)</f>
        <v>1.7184383766416473</v>
      </c>
      <c r="K47" s="45"/>
      <c r="P47" s="2"/>
      <c r="Q47" s="2"/>
    </row>
    <row r="48" spans="1:19" x14ac:dyDescent="0.2">
      <c r="A48" s="20" t="s">
        <v>25</v>
      </c>
      <c r="B48" s="28" t="s">
        <v>65</v>
      </c>
      <c r="C48" s="77"/>
      <c r="D48" s="77"/>
      <c r="E48" s="77"/>
      <c r="F48" s="71"/>
      <c r="G48" s="30"/>
      <c r="I48" s="30"/>
      <c r="J48" s="79"/>
      <c r="K48" s="45"/>
      <c r="P48" s="2"/>
      <c r="Q48" s="2"/>
    </row>
    <row r="49" spans="1:17" x14ac:dyDescent="0.2">
      <c r="A49" s="20" t="s">
        <v>25</v>
      </c>
      <c r="B49" s="28" t="s">
        <v>65</v>
      </c>
      <c r="C49" s="78"/>
      <c r="D49" s="78"/>
      <c r="E49" s="78"/>
      <c r="F49" s="71"/>
      <c r="G49" s="30"/>
      <c r="I49" s="30"/>
      <c r="J49" s="79"/>
      <c r="K49" s="45"/>
      <c r="P49" s="5"/>
      <c r="Q49" s="2"/>
    </row>
    <row r="50" spans="1:17" x14ac:dyDescent="0.2">
      <c r="A50" s="19" t="s">
        <v>26</v>
      </c>
      <c r="B50" s="28" t="s">
        <v>65</v>
      </c>
      <c r="C50" s="76">
        <v>15.713333333333333</v>
      </c>
      <c r="D50" s="76">
        <v>16.950000000000003</v>
      </c>
      <c r="E50" s="76">
        <v>18.946666666666665</v>
      </c>
      <c r="F50" s="71">
        <f t="shared" ref="F50" si="41">GEOMEAN(D50:E52)</f>
        <v>17.920546866655606</v>
      </c>
      <c r="G50" s="30">
        <f t="shared" ref="G50" si="42">C50-F50</f>
        <v>-2.2072135333222729</v>
      </c>
      <c r="I50" s="30">
        <f t="shared" ref="I50" si="43">G50-$H$2</f>
        <v>-0.98315572072189372</v>
      </c>
      <c r="J50" s="79">
        <f t="shared" si="40"/>
        <v>1.9767846604423949</v>
      </c>
      <c r="K50" s="45"/>
      <c r="P50" s="2"/>
      <c r="Q50" s="2"/>
    </row>
    <row r="51" spans="1:17" x14ac:dyDescent="0.2">
      <c r="A51" s="19" t="s">
        <v>26</v>
      </c>
      <c r="B51" s="28" t="s">
        <v>65</v>
      </c>
      <c r="C51" s="77"/>
      <c r="D51" s="77"/>
      <c r="E51" s="77"/>
      <c r="F51" s="71"/>
      <c r="G51" s="30"/>
      <c r="I51" s="30"/>
      <c r="J51" s="79"/>
      <c r="K51" s="45"/>
      <c r="P51" s="2"/>
      <c r="Q51" s="2"/>
    </row>
    <row r="52" spans="1:17" x14ac:dyDescent="0.2">
      <c r="A52" s="19" t="s">
        <v>26</v>
      </c>
      <c r="B52" s="28" t="s">
        <v>65</v>
      </c>
      <c r="C52" s="78"/>
      <c r="D52" s="78"/>
      <c r="E52" s="78"/>
      <c r="F52" s="71"/>
      <c r="G52" s="30"/>
      <c r="I52" s="30"/>
      <c r="J52" s="79"/>
      <c r="K52" s="45"/>
      <c r="P52" s="2"/>
      <c r="Q52" s="2"/>
    </row>
    <row r="53" spans="1:17" x14ac:dyDescent="0.2">
      <c r="A53" s="20" t="s">
        <v>27</v>
      </c>
      <c r="B53" s="28" t="s">
        <v>65</v>
      </c>
      <c r="C53" s="76">
        <v>17.126666666666665</v>
      </c>
      <c r="D53" s="76">
        <v>17.733333333333334</v>
      </c>
      <c r="E53" s="76">
        <v>19.75</v>
      </c>
      <c r="F53" s="71">
        <f t="shared" ref="F53" si="44">GEOMEAN(D53:E55)</f>
        <v>18.714521990511361</v>
      </c>
      <c r="G53" s="30">
        <f>C53-F53</f>
        <v>-1.5878553238446962</v>
      </c>
      <c r="I53" s="30">
        <f t="shared" ref="I53" si="45">G53-$H$2</f>
        <v>-0.36379751124431703</v>
      </c>
      <c r="J53" s="79">
        <f t="shared" si="40"/>
        <v>1.2868086252318236</v>
      </c>
      <c r="K53" s="45"/>
      <c r="P53" s="2"/>
      <c r="Q53" s="2"/>
    </row>
    <row r="54" spans="1:17" x14ac:dyDescent="0.2">
      <c r="A54" s="20" t="s">
        <v>27</v>
      </c>
      <c r="B54" s="28" t="s">
        <v>65</v>
      </c>
      <c r="C54" s="77"/>
      <c r="D54" s="77"/>
      <c r="E54" s="77"/>
      <c r="F54" s="71"/>
      <c r="G54" s="30"/>
      <c r="I54" s="30"/>
      <c r="J54" s="79"/>
      <c r="K54" s="45"/>
      <c r="P54" s="2"/>
      <c r="Q54" s="2"/>
    </row>
    <row r="55" spans="1:17" x14ac:dyDescent="0.2">
      <c r="A55" s="20" t="s">
        <v>27</v>
      </c>
      <c r="B55" s="28" t="s">
        <v>65</v>
      </c>
      <c r="C55" s="78"/>
      <c r="D55" s="78"/>
      <c r="E55" s="78"/>
      <c r="F55" s="71"/>
      <c r="G55" s="30"/>
      <c r="I55" s="30"/>
      <c r="J55" s="79"/>
      <c r="K55" s="46"/>
      <c r="P55" s="2"/>
      <c r="Q55" s="2"/>
    </row>
    <row r="56" spans="1:17" x14ac:dyDescent="0.2">
      <c r="A56" s="19" t="s">
        <v>28</v>
      </c>
      <c r="B56" s="27" t="s">
        <v>66</v>
      </c>
      <c r="C56" s="80">
        <v>18.493333333333336</v>
      </c>
      <c r="D56" s="80">
        <v>18.299999999999997</v>
      </c>
      <c r="E56" s="80">
        <v>21.883333333333336</v>
      </c>
      <c r="F56" s="71">
        <f t="shared" ref="F56" si="46">GEOMEAN(D56:E58)</f>
        <v>20.011621623446711</v>
      </c>
      <c r="G56" s="30">
        <f>C56-F56</f>
        <v>-1.5182882901133752</v>
      </c>
      <c r="I56" s="30">
        <f t="shared" ref="I56" si="47">G56-$H$2</f>
        <v>-0.29423047751299602</v>
      </c>
      <c r="J56" s="31">
        <f>2^- (I56)</f>
        <v>1.2262307407000175</v>
      </c>
      <c r="K56" s="47">
        <f>AVERAGE(J56:J82)</f>
        <v>1.1607182214650102</v>
      </c>
      <c r="L56" s="17">
        <v>1.2262307407000175</v>
      </c>
      <c r="P56" s="2"/>
      <c r="Q56" s="2"/>
    </row>
    <row r="57" spans="1:17" x14ac:dyDescent="0.2">
      <c r="A57" s="19" t="s">
        <v>28</v>
      </c>
      <c r="B57" s="27" t="s">
        <v>66</v>
      </c>
      <c r="C57" s="81"/>
      <c r="D57" s="81"/>
      <c r="E57" s="81"/>
      <c r="F57" s="71"/>
      <c r="G57" s="30"/>
      <c r="I57" s="30"/>
      <c r="J57" s="31"/>
      <c r="K57" s="48"/>
      <c r="L57" s="17">
        <v>0.35570133181046854</v>
      </c>
      <c r="P57" s="2"/>
      <c r="Q57" s="2"/>
    </row>
    <row r="58" spans="1:17" x14ac:dyDescent="0.2">
      <c r="A58" s="19" t="s">
        <v>28</v>
      </c>
      <c r="B58" s="27" t="s">
        <v>66</v>
      </c>
      <c r="C58" s="82"/>
      <c r="D58" s="82"/>
      <c r="E58" s="82"/>
      <c r="F58" s="71"/>
      <c r="G58" s="30"/>
      <c r="I58" s="30"/>
      <c r="J58" s="31"/>
      <c r="K58" s="48"/>
      <c r="L58" s="17">
        <v>1.3709375967329873</v>
      </c>
      <c r="P58" s="2"/>
      <c r="Q58" s="2"/>
    </row>
    <row r="59" spans="1:17" x14ac:dyDescent="0.2">
      <c r="A59" s="20" t="s">
        <v>29</v>
      </c>
      <c r="B59" s="27" t="s">
        <v>66</v>
      </c>
      <c r="C59" s="80">
        <v>18.053333333333331</v>
      </c>
      <c r="D59" s="80">
        <v>16.580000000000002</v>
      </c>
      <c r="E59" s="80">
        <v>19.079999999999998</v>
      </c>
      <c r="F59" s="71">
        <f t="shared" ref="F59" si="48">GEOMEAN(D59:E61)</f>
        <v>17.786129427168802</v>
      </c>
      <c r="G59" s="30">
        <f t="shared" ref="G59:G77" si="49">C59-F59</f>
        <v>0.2672039061645286</v>
      </c>
      <c r="I59" s="30">
        <f t="shared" ref="I59" si="50">G59-$H$2</f>
        <v>1.4912617187649078</v>
      </c>
      <c r="J59" s="31">
        <f>2^- (I59)</f>
        <v>0.35570133181046854</v>
      </c>
      <c r="K59" s="48"/>
      <c r="L59" s="17">
        <v>1.1911994604740637</v>
      </c>
      <c r="P59" s="2"/>
      <c r="Q59" s="2"/>
    </row>
    <row r="60" spans="1:17" x14ac:dyDescent="0.2">
      <c r="A60" s="20" t="s">
        <v>29</v>
      </c>
      <c r="B60" s="27" t="s">
        <v>66</v>
      </c>
      <c r="C60" s="81"/>
      <c r="D60" s="81"/>
      <c r="E60" s="81"/>
      <c r="F60" s="71"/>
      <c r="G60" s="30"/>
      <c r="I60" s="30"/>
      <c r="J60" s="31"/>
      <c r="K60" s="48"/>
      <c r="L60" s="17">
        <v>0.55851720589406484</v>
      </c>
      <c r="P60" s="2"/>
      <c r="Q60" s="2"/>
    </row>
    <row r="61" spans="1:17" x14ac:dyDescent="0.2">
      <c r="A61" s="20" t="s">
        <v>29</v>
      </c>
      <c r="B61" s="27" t="s">
        <v>66</v>
      </c>
      <c r="C61" s="82"/>
      <c r="D61" s="82"/>
      <c r="E61" s="82"/>
      <c r="F61" s="71"/>
      <c r="G61" s="30"/>
      <c r="I61" s="30"/>
      <c r="J61" s="31"/>
      <c r="K61" s="48"/>
      <c r="L61" s="17">
        <v>1.3095588077960918</v>
      </c>
      <c r="P61" s="2"/>
      <c r="Q61" s="2"/>
    </row>
    <row r="62" spans="1:17" x14ac:dyDescent="0.2">
      <c r="A62" s="19" t="s">
        <v>30</v>
      </c>
      <c r="B62" s="27" t="s">
        <v>66</v>
      </c>
      <c r="C62" s="80">
        <v>16.713333333333335</v>
      </c>
      <c r="D62" s="80">
        <v>17.096666666666668</v>
      </c>
      <c r="E62" s="80">
        <v>19.786666666666665</v>
      </c>
      <c r="F62" s="71">
        <f t="shared" ref="F62" si="51">GEOMEAN(D62:E64)</f>
        <v>18.392554048974397</v>
      </c>
      <c r="G62" s="30">
        <f t="shared" si="49"/>
        <v>-1.6792207156410619</v>
      </c>
      <c r="I62" s="30">
        <f t="shared" ref="I62" si="52">G62-$H$2</f>
        <v>-0.45516290304068274</v>
      </c>
      <c r="J62" s="31">
        <f>2^- (I62)</f>
        <v>1.3709375967329873</v>
      </c>
      <c r="K62" s="48"/>
      <c r="L62" s="17">
        <v>2.3413697745948294</v>
      </c>
      <c r="P62" s="2"/>
      <c r="Q62" s="2"/>
    </row>
    <row r="63" spans="1:17" x14ac:dyDescent="0.2">
      <c r="A63" s="19" t="s">
        <v>30</v>
      </c>
      <c r="B63" s="27" t="s">
        <v>66</v>
      </c>
      <c r="C63" s="81"/>
      <c r="D63" s="81"/>
      <c r="E63" s="81"/>
      <c r="F63" s="71"/>
      <c r="G63" s="30"/>
      <c r="I63" s="30"/>
      <c r="J63" s="31"/>
      <c r="K63" s="48"/>
      <c r="L63" s="17">
        <v>0.5191498141345231</v>
      </c>
      <c r="P63" s="2"/>
      <c r="Q63" s="2"/>
    </row>
    <row r="64" spans="1:17" x14ac:dyDescent="0.2">
      <c r="A64" s="19" t="s">
        <v>30</v>
      </c>
      <c r="B64" s="27" t="s">
        <v>66</v>
      </c>
      <c r="C64" s="82"/>
      <c r="D64" s="82"/>
      <c r="E64" s="82"/>
      <c r="F64" s="71"/>
      <c r="G64" s="30"/>
      <c r="I64" s="30"/>
      <c r="J64" s="31"/>
      <c r="K64" s="48"/>
      <c r="L64" s="17">
        <v>1.5737992610480467</v>
      </c>
      <c r="P64" s="2"/>
      <c r="Q64" s="2"/>
    </row>
    <row r="65" spans="1:17" x14ac:dyDescent="0.2">
      <c r="A65" s="20" t="s">
        <v>31</v>
      </c>
      <c r="B65" s="27" t="s">
        <v>66</v>
      </c>
      <c r="C65" s="80">
        <v>16.98</v>
      </c>
      <c r="D65" s="80">
        <v>17.103333333333335</v>
      </c>
      <c r="E65" s="80">
        <v>19.916666666666668</v>
      </c>
      <c r="F65" s="71">
        <f t="shared" ref="F65" si="53">GEOMEAN(D65:E67)</f>
        <v>18.456472818198201</v>
      </c>
      <c r="G65" s="30">
        <f t="shared" si="49"/>
        <v>-1.4764728181982001</v>
      </c>
      <c r="I65" s="30">
        <f t="shared" ref="I65" si="54">G65-$H$2</f>
        <v>-0.25241500559782093</v>
      </c>
      <c r="J65" s="31">
        <f t="shared" ref="J65" si="55">2^- (I65)</f>
        <v>1.1911994604740637</v>
      </c>
      <c r="K65" s="48"/>
    </row>
    <row r="66" spans="1:17" x14ac:dyDescent="0.2">
      <c r="A66" s="20" t="s">
        <v>31</v>
      </c>
      <c r="B66" s="27" t="s">
        <v>66</v>
      </c>
      <c r="C66" s="81"/>
      <c r="D66" s="81"/>
      <c r="E66" s="81"/>
      <c r="F66" s="71"/>
      <c r="G66" s="30"/>
      <c r="I66" s="30"/>
      <c r="J66" s="31"/>
      <c r="K66" s="48"/>
    </row>
    <row r="67" spans="1:17" x14ac:dyDescent="0.2">
      <c r="A67" s="20" t="s">
        <v>31</v>
      </c>
      <c r="B67" s="27" t="s">
        <v>66</v>
      </c>
      <c r="C67" s="82"/>
      <c r="D67" s="82"/>
      <c r="E67" s="82"/>
      <c r="F67" s="71"/>
      <c r="G67" s="30"/>
      <c r="I67" s="30"/>
      <c r="J67" s="31"/>
      <c r="K67" s="48"/>
    </row>
    <row r="68" spans="1:17" x14ac:dyDescent="0.2">
      <c r="A68" s="19" t="s">
        <v>32</v>
      </c>
      <c r="B68" s="27" t="s">
        <v>66</v>
      </c>
      <c r="C68" s="80">
        <v>17.059999999999999</v>
      </c>
      <c r="D68" s="80">
        <v>16.456666666666667</v>
      </c>
      <c r="E68" s="80">
        <v>18.489999999999998</v>
      </c>
      <c r="F68" s="71">
        <f t="shared" ref="F68" si="56">GEOMEAN(D68:E70)</f>
        <v>17.44373144331988</v>
      </c>
      <c r="G68" s="30">
        <f t="shared" si="49"/>
        <v>-0.38373144331988129</v>
      </c>
      <c r="I68" s="30">
        <f t="shared" ref="I68" si="57">G68-$H$2</f>
        <v>0.84032636928049786</v>
      </c>
      <c r="J68" s="31">
        <f t="shared" ref="J68" si="58">2^- (I68)</f>
        <v>0.55851720589406484</v>
      </c>
      <c r="K68" s="48"/>
    </row>
    <row r="69" spans="1:17" x14ac:dyDescent="0.2">
      <c r="A69" s="19" t="s">
        <v>32</v>
      </c>
      <c r="B69" s="27" t="s">
        <v>66</v>
      </c>
      <c r="C69" s="81"/>
      <c r="D69" s="81"/>
      <c r="E69" s="81"/>
      <c r="F69" s="71"/>
      <c r="G69" s="30"/>
      <c r="I69" s="30"/>
      <c r="J69" s="31"/>
      <c r="K69" s="48"/>
    </row>
    <row r="70" spans="1:17" x14ac:dyDescent="0.2">
      <c r="A70" s="19" t="s">
        <v>32</v>
      </c>
      <c r="B70" s="27" t="s">
        <v>66</v>
      </c>
      <c r="C70" s="82"/>
      <c r="D70" s="82"/>
      <c r="E70" s="82"/>
      <c r="F70" s="71"/>
      <c r="G70" s="30"/>
      <c r="I70" s="30"/>
      <c r="J70" s="31"/>
      <c r="K70" s="48"/>
    </row>
    <row r="71" spans="1:17" x14ac:dyDescent="0.2">
      <c r="A71" s="20" t="s">
        <v>33</v>
      </c>
      <c r="B71" s="27" t="s">
        <v>66</v>
      </c>
      <c r="C71" s="80">
        <v>17.906666666666666</v>
      </c>
      <c r="D71" s="80">
        <v>17.88</v>
      </c>
      <c r="E71" s="80">
        <v>21.310000000000002</v>
      </c>
      <c r="F71" s="71">
        <f t="shared" ref="F71" si="59">GEOMEAN(D71:E73)</f>
        <v>19.519805326898116</v>
      </c>
      <c r="G71" s="30">
        <f t="shared" si="49"/>
        <v>-1.6131386602314493</v>
      </c>
      <c r="I71" s="30">
        <f t="shared" ref="I71" si="60">G71-$H$2</f>
        <v>-0.38908084763107009</v>
      </c>
      <c r="J71" s="31">
        <f t="shared" ref="J71" si="61">2^- (I71)</f>
        <v>1.3095588077960918</v>
      </c>
      <c r="K71" s="48"/>
    </row>
    <row r="72" spans="1:17" x14ac:dyDescent="0.2">
      <c r="A72" s="20" t="s">
        <v>33</v>
      </c>
      <c r="B72" s="27" t="s">
        <v>66</v>
      </c>
      <c r="C72" s="81"/>
      <c r="D72" s="81"/>
      <c r="E72" s="81"/>
      <c r="F72" s="71"/>
      <c r="G72" s="30"/>
      <c r="I72" s="30"/>
      <c r="J72" s="31"/>
      <c r="K72" s="48"/>
    </row>
    <row r="73" spans="1:17" x14ac:dyDescent="0.2">
      <c r="A73" s="20" t="s">
        <v>33</v>
      </c>
      <c r="B73" s="27" t="s">
        <v>66</v>
      </c>
      <c r="C73" s="82"/>
      <c r="D73" s="82"/>
      <c r="E73" s="82"/>
      <c r="F73" s="71"/>
      <c r="G73" s="30"/>
      <c r="I73" s="30"/>
      <c r="J73" s="31"/>
      <c r="K73" s="48"/>
    </row>
    <row r="74" spans="1:17" x14ac:dyDescent="0.2">
      <c r="A74" s="19" t="s">
        <v>34</v>
      </c>
      <c r="B74" s="27" t="s">
        <v>66</v>
      </c>
      <c r="C74" s="80">
        <v>16.430000000000003</v>
      </c>
      <c r="D74" s="80">
        <v>16.789999999999996</v>
      </c>
      <c r="E74" s="80">
        <v>21.233333333333334</v>
      </c>
      <c r="F74" s="71">
        <f t="shared" ref="F74" si="62">GEOMEAN(D74:E76)</f>
        <v>18.881410611145199</v>
      </c>
      <c r="G74" s="30">
        <f t="shared" si="49"/>
        <v>-2.4514106111451959</v>
      </c>
      <c r="I74" s="30">
        <f t="shared" ref="I74" si="63">G74-$H$2</f>
        <v>-1.2273527985448167</v>
      </c>
      <c r="J74" s="31">
        <f t="shared" ref="J74" si="64">2^- (I74)</f>
        <v>2.3413697745948294</v>
      </c>
      <c r="K74" s="48"/>
      <c r="P74" s="2"/>
      <c r="Q74" s="2"/>
    </row>
    <row r="75" spans="1:17" x14ac:dyDescent="0.2">
      <c r="A75" s="19" t="s">
        <v>34</v>
      </c>
      <c r="B75" s="27" t="s">
        <v>66</v>
      </c>
      <c r="C75" s="81"/>
      <c r="D75" s="81"/>
      <c r="E75" s="81"/>
      <c r="F75" s="71"/>
      <c r="G75" s="30"/>
      <c r="I75" s="30"/>
      <c r="J75" s="31"/>
      <c r="K75" s="48"/>
      <c r="P75" s="2"/>
      <c r="Q75" s="2"/>
    </row>
    <row r="76" spans="1:17" x14ac:dyDescent="0.2">
      <c r="A76" s="19" t="s">
        <v>34</v>
      </c>
      <c r="B76" s="27" t="s">
        <v>66</v>
      </c>
      <c r="C76" s="82"/>
      <c r="D76" s="82"/>
      <c r="E76" s="82"/>
      <c r="F76" s="71"/>
      <c r="G76" s="30"/>
      <c r="I76" s="30"/>
      <c r="J76" s="31"/>
      <c r="K76" s="48"/>
      <c r="P76" s="2"/>
      <c r="Q76" s="2"/>
    </row>
    <row r="77" spans="1:17" x14ac:dyDescent="0.2">
      <c r="A77" s="20" t="s">
        <v>35</v>
      </c>
      <c r="B77" s="27" t="s">
        <v>66</v>
      </c>
      <c r="C77" s="80">
        <v>17.04</v>
      </c>
      <c r="D77" s="80">
        <v>16.113333333333333</v>
      </c>
      <c r="E77" s="80">
        <v>18.613333333333333</v>
      </c>
      <c r="F77" s="71">
        <f t="shared" ref="F77" si="65">GEOMEAN(D77:E79)</f>
        <v>17.318280643425446</v>
      </c>
      <c r="G77" s="30">
        <f t="shared" si="49"/>
        <v>-0.27828064342544678</v>
      </c>
      <c r="I77" s="30">
        <f t="shared" ref="I77" si="66">G77-$H$2</f>
        <v>0.94577716917493238</v>
      </c>
      <c r="J77" s="31">
        <f>2^- (I77)</f>
        <v>0.5191498141345231</v>
      </c>
      <c r="K77" s="48"/>
      <c r="P77" s="2"/>
      <c r="Q77" s="2"/>
    </row>
    <row r="78" spans="1:17" x14ac:dyDescent="0.2">
      <c r="A78" s="20" t="s">
        <v>35</v>
      </c>
      <c r="B78" s="27" t="s">
        <v>66</v>
      </c>
      <c r="C78" s="81"/>
      <c r="D78" s="81"/>
      <c r="E78" s="81"/>
      <c r="F78" s="71"/>
      <c r="G78" s="30"/>
      <c r="I78" s="30"/>
      <c r="J78" s="31"/>
      <c r="K78" s="48"/>
      <c r="P78" s="2"/>
      <c r="Q78" s="2"/>
    </row>
    <row r="79" spans="1:17" x14ac:dyDescent="0.2">
      <c r="A79" s="20" t="s">
        <v>35</v>
      </c>
      <c r="B79" s="27" t="s">
        <v>66</v>
      </c>
      <c r="C79" s="82"/>
      <c r="D79" s="82"/>
      <c r="E79" s="82"/>
      <c r="F79" s="71"/>
      <c r="G79" s="30"/>
      <c r="I79" s="30"/>
      <c r="J79" s="31"/>
      <c r="K79" s="48"/>
      <c r="P79" s="2"/>
      <c r="Q79" s="2"/>
    </row>
    <row r="80" spans="1:17" x14ac:dyDescent="0.2">
      <c r="A80" s="19" t="s">
        <v>36</v>
      </c>
      <c r="B80" s="27" t="s">
        <v>66</v>
      </c>
      <c r="C80" s="80">
        <v>16.246666666666666</v>
      </c>
      <c r="D80" s="80">
        <v>16.653333333333336</v>
      </c>
      <c r="E80" s="80">
        <v>19.72666666666667</v>
      </c>
      <c r="F80" s="71">
        <f t="shared" ref="F80" si="67">GEOMEAN(D80:E82)</f>
        <v>18.124976015309805</v>
      </c>
      <c r="G80" s="30">
        <f>C80-F80</f>
        <v>-1.878309348643139</v>
      </c>
      <c r="I80" s="30">
        <f>G80-$H$2</f>
        <v>-0.65425153604275987</v>
      </c>
      <c r="J80" s="31">
        <f>2^- (I80)</f>
        <v>1.5737992610480467</v>
      </c>
      <c r="K80" s="48"/>
      <c r="P80" s="2"/>
      <c r="Q80" s="2"/>
    </row>
    <row r="81" spans="1:17" x14ac:dyDescent="0.2">
      <c r="A81" s="19" t="s">
        <v>36</v>
      </c>
      <c r="B81" s="27" t="s">
        <v>66</v>
      </c>
      <c r="C81" s="81"/>
      <c r="D81" s="81"/>
      <c r="E81" s="81"/>
      <c r="F81" s="71"/>
      <c r="G81" s="30"/>
      <c r="I81" s="30"/>
      <c r="J81" s="31"/>
      <c r="K81" s="48"/>
      <c r="P81" s="2"/>
      <c r="Q81" s="2"/>
    </row>
    <row r="82" spans="1:17" x14ac:dyDescent="0.2">
      <c r="A82" s="19" t="s">
        <v>36</v>
      </c>
      <c r="B82" s="27" t="s">
        <v>66</v>
      </c>
      <c r="C82" s="82"/>
      <c r="D82" s="82"/>
      <c r="E82" s="82"/>
      <c r="F82" s="71"/>
      <c r="G82" s="30"/>
      <c r="I82" s="30"/>
      <c r="J82" s="31"/>
      <c r="K82" s="49"/>
      <c r="P82" s="2"/>
      <c r="Q82" s="2"/>
    </row>
    <row r="83" spans="1:17" x14ac:dyDescent="0.2">
      <c r="A83" s="20" t="s">
        <v>37</v>
      </c>
      <c r="B83" s="26" t="s">
        <v>67</v>
      </c>
      <c r="C83" s="56">
        <v>16.486666666666665</v>
      </c>
      <c r="D83" s="74">
        <v>16.650000000000002</v>
      </c>
      <c r="E83" s="74">
        <v>18.376666666666665</v>
      </c>
      <c r="F83" s="71">
        <f t="shared" ref="F83:F146" si="68">GEOMEAN(D83:E85)</f>
        <v>17.492041047287763</v>
      </c>
      <c r="G83" s="30">
        <f t="shared" ref="G83:G107" si="69">C83-F83</f>
        <v>-1.0053743806210989</v>
      </c>
      <c r="I83" s="30">
        <f t="shared" ref="I83" si="70">G83-$H$2</f>
        <v>0.21868343197928031</v>
      </c>
      <c r="J83" s="31">
        <f t="shared" ref="J83" si="71">2^- (I83)</f>
        <v>0.85934929975707297</v>
      </c>
      <c r="K83" s="32">
        <f>AVERAGE(J83:J109)</f>
        <v>1.3553556672564355</v>
      </c>
      <c r="L83" s="17">
        <v>0.85934929975707297</v>
      </c>
      <c r="P83" s="2"/>
      <c r="Q83" s="2"/>
    </row>
    <row r="84" spans="1:17" x14ac:dyDescent="0.2">
      <c r="A84" s="20" t="s">
        <v>37</v>
      </c>
      <c r="B84" s="26" t="s">
        <v>67</v>
      </c>
      <c r="C84" s="57"/>
      <c r="D84" s="74"/>
      <c r="E84" s="74"/>
      <c r="F84" s="71"/>
      <c r="G84" s="30"/>
      <c r="I84" s="30"/>
      <c r="J84" s="31"/>
      <c r="K84" s="33"/>
      <c r="L84" s="17">
        <v>1.9824772222675371</v>
      </c>
      <c r="P84" s="2"/>
      <c r="Q84" s="2"/>
    </row>
    <row r="85" spans="1:17" x14ac:dyDescent="0.2">
      <c r="A85" s="20" t="s">
        <v>37</v>
      </c>
      <c r="B85" s="26" t="s">
        <v>67</v>
      </c>
      <c r="C85" s="58"/>
      <c r="D85" s="74"/>
      <c r="E85" s="74"/>
      <c r="F85" s="71"/>
      <c r="G85" s="30"/>
      <c r="I85" s="30"/>
      <c r="J85" s="31"/>
      <c r="K85" s="33"/>
      <c r="L85" s="17">
        <v>0.98049844292351207</v>
      </c>
      <c r="P85" s="2"/>
      <c r="Q85" s="2"/>
    </row>
    <row r="86" spans="1:17" x14ac:dyDescent="0.2">
      <c r="A86" s="19" t="s">
        <v>38</v>
      </c>
      <c r="B86" s="26" t="s">
        <v>67</v>
      </c>
      <c r="C86" s="56">
        <v>16.836666666666666</v>
      </c>
      <c r="D86" s="74">
        <v>17.553333333333331</v>
      </c>
      <c r="E86" s="74">
        <v>20.67</v>
      </c>
      <c r="F86" s="71">
        <f t="shared" si="68"/>
        <v>19.048028769402883</v>
      </c>
      <c r="G86" s="30">
        <f t="shared" si="69"/>
        <v>-2.2113621027362171</v>
      </c>
      <c r="I86" s="30">
        <f t="shared" ref="I86" si="72">G86-$H$2</f>
        <v>-0.98730429013583798</v>
      </c>
      <c r="J86" s="31">
        <f t="shared" ref="J86" si="73">2^- (I86)</f>
        <v>1.9824772222675371</v>
      </c>
      <c r="K86" s="33"/>
      <c r="L86" s="17">
        <v>1.6008572490114445</v>
      </c>
      <c r="P86" s="2"/>
      <c r="Q86" s="2"/>
    </row>
    <row r="87" spans="1:17" x14ac:dyDescent="0.2">
      <c r="A87" s="19" t="s">
        <v>38</v>
      </c>
      <c r="B87" s="26" t="s">
        <v>67</v>
      </c>
      <c r="C87" s="57"/>
      <c r="D87" s="74"/>
      <c r="E87" s="74"/>
      <c r="F87" s="71"/>
      <c r="G87" s="30"/>
      <c r="I87" s="30"/>
      <c r="J87" s="31"/>
      <c r="K87" s="33"/>
      <c r="L87" s="17">
        <v>1.3570672280706109</v>
      </c>
      <c r="P87" s="2"/>
      <c r="Q87" s="2"/>
    </row>
    <row r="88" spans="1:17" x14ac:dyDescent="0.2">
      <c r="A88" s="19" t="s">
        <v>38</v>
      </c>
      <c r="B88" s="26" t="s">
        <v>67</v>
      </c>
      <c r="C88" s="58"/>
      <c r="D88" s="74"/>
      <c r="E88" s="74"/>
      <c r="F88" s="71"/>
      <c r="G88" s="30"/>
      <c r="I88" s="30"/>
      <c r="J88" s="31"/>
      <c r="K88" s="33"/>
      <c r="L88" s="17">
        <v>1.2746297237643511</v>
      </c>
      <c r="P88" s="2"/>
      <c r="Q88" s="2"/>
    </row>
    <row r="89" spans="1:17" x14ac:dyDescent="0.2">
      <c r="A89" s="20" t="s">
        <v>39</v>
      </c>
      <c r="B89" s="26" t="s">
        <v>67</v>
      </c>
      <c r="C89" s="56">
        <v>15.846666666666666</v>
      </c>
      <c r="D89" s="74">
        <v>16.283333333333335</v>
      </c>
      <c r="E89" s="74">
        <v>17.836666666666666</v>
      </c>
      <c r="F89" s="71">
        <f t="shared" si="68"/>
        <v>17.042311723733047</v>
      </c>
      <c r="G89" s="30">
        <f t="shared" si="69"/>
        <v>-1.1956450570663808</v>
      </c>
      <c r="I89" s="30">
        <f t="shared" ref="I89" si="74">G89-$H$2</f>
        <v>2.8412755533998357E-2</v>
      </c>
      <c r="J89" s="31">
        <f t="shared" ref="J89" si="75">2^- (I89)</f>
        <v>0.98049844292351207</v>
      </c>
      <c r="K89" s="33"/>
      <c r="L89" s="17">
        <v>1.631476868121666</v>
      </c>
      <c r="P89" s="2"/>
      <c r="Q89" s="2"/>
    </row>
    <row r="90" spans="1:17" x14ac:dyDescent="0.2">
      <c r="A90" s="20" t="s">
        <v>39</v>
      </c>
      <c r="B90" s="26" t="s">
        <v>67</v>
      </c>
      <c r="C90" s="57"/>
      <c r="D90" s="74"/>
      <c r="E90" s="74"/>
      <c r="F90" s="71"/>
      <c r="G90" s="30"/>
      <c r="I90" s="30"/>
      <c r="J90" s="31"/>
      <c r="K90" s="33"/>
      <c r="L90" s="17">
        <v>1.8953956876567151</v>
      </c>
    </row>
    <row r="91" spans="1:17" x14ac:dyDescent="0.2">
      <c r="A91" s="20" t="s">
        <v>39</v>
      </c>
      <c r="B91" s="26" t="s">
        <v>67</v>
      </c>
      <c r="C91" s="58"/>
      <c r="D91" s="74"/>
      <c r="E91" s="74"/>
      <c r="F91" s="71"/>
      <c r="G91" s="30"/>
      <c r="I91" s="30"/>
      <c r="J91" s="31"/>
      <c r="K91" s="33"/>
      <c r="L91" s="17">
        <v>0.61644928373501151</v>
      </c>
    </row>
    <row r="92" spans="1:17" x14ac:dyDescent="0.2">
      <c r="A92" s="19" t="s">
        <v>40</v>
      </c>
      <c r="B92" s="26" t="s">
        <v>67</v>
      </c>
      <c r="C92" s="56">
        <v>16.213333333333335</v>
      </c>
      <c r="D92" s="74">
        <v>16.900000000000002</v>
      </c>
      <c r="E92" s="74">
        <v>19.419999999999998</v>
      </c>
      <c r="F92" s="71">
        <f t="shared" si="68"/>
        <v>18.116235812110638</v>
      </c>
      <c r="G92" s="30">
        <f t="shared" si="69"/>
        <v>-1.9029024787773032</v>
      </c>
      <c r="I92" s="30">
        <f t="shared" ref="I92" si="76">G92-$H$2</f>
        <v>-0.67884466617692407</v>
      </c>
      <c r="J92" s="31">
        <f t="shared" ref="J92" si="77">2^- (I92)</f>
        <v>1.6008572490114445</v>
      </c>
      <c r="K92" s="33"/>
    </row>
    <row r="93" spans="1:17" x14ac:dyDescent="0.2">
      <c r="A93" s="19" t="s">
        <v>40</v>
      </c>
      <c r="B93" s="26" t="s">
        <v>67</v>
      </c>
      <c r="C93" s="57"/>
      <c r="D93" s="74"/>
      <c r="E93" s="74"/>
      <c r="F93" s="71"/>
      <c r="G93" s="30"/>
      <c r="I93" s="30"/>
      <c r="J93" s="31"/>
      <c r="K93" s="33"/>
    </row>
    <row r="94" spans="1:17" x14ac:dyDescent="0.2">
      <c r="A94" s="19" t="s">
        <v>40</v>
      </c>
      <c r="B94" s="26" t="s">
        <v>67</v>
      </c>
      <c r="C94" s="58"/>
      <c r="D94" s="74"/>
      <c r="E94" s="74"/>
      <c r="F94" s="71"/>
      <c r="G94" s="30"/>
      <c r="I94" s="30"/>
      <c r="J94" s="31"/>
      <c r="K94" s="33"/>
    </row>
    <row r="95" spans="1:17" x14ac:dyDescent="0.2">
      <c r="A95" s="20" t="s">
        <v>41</v>
      </c>
      <c r="B95" s="26" t="s">
        <v>67</v>
      </c>
      <c r="C95" s="56">
        <v>16.486666666666668</v>
      </c>
      <c r="D95" s="74">
        <v>16.473333333333333</v>
      </c>
      <c r="E95" s="74">
        <v>20</v>
      </c>
      <c r="F95" s="71">
        <f t="shared" si="68"/>
        <v>18.151216671801002</v>
      </c>
      <c r="G95" s="30">
        <f t="shared" si="69"/>
        <v>-1.664550005134334</v>
      </c>
      <c r="I95" s="30">
        <f t="shared" ref="I95" si="78">G95-$H$2</f>
        <v>-0.44049219253395488</v>
      </c>
      <c r="J95" s="31">
        <f t="shared" ref="J95" si="79">2^- (I95)</f>
        <v>1.3570672280706109</v>
      </c>
      <c r="K95" s="33"/>
    </row>
    <row r="96" spans="1:17" x14ac:dyDescent="0.2">
      <c r="A96" s="20" t="s">
        <v>41</v>
      </c>
      <c r="B96" s="26" t="s">
        <v>67</v>
      </c>
      <c r="C96" s="57"/>
      <c r="D96" s="74"/>
      <c r="E96" s="74"/>
      <c r="F96" s="71"/>
      <c r="G96" s="30"/>
      <c r="I96" s="30"/>
      <c r="J96" s="31"/>
      <c r="K96" s="33"/>
    </row>
    <row r="97" spans="1:17" x14ac:dyDescent="0.2">
      <c r="A97" s="20" t="s">
        <v>41</v>
      </c>
      <c r="B97" s="26" t="s">
        <v>67</v>
      </c>
      <c r="C97" s="58"/>
      <c r="D97" s="74"/>
      <c r="E97" s="74"/>
      <c r="F97" s="71"/>
      <c r="G97" s="30"/>
      <c r="I97" s="30"/>
      <c r="J97" s="31"/>
      <c r="K97" s="33"/>
    </row>
    <row r="98" spans="1:17" x14ac:dyDescent="0.2">
      <c r="A98" s="19" t="s">
        <v>42</v>
      </c>
      <c r="B98" s="26" t="s">
        <v>67</v>
      </c>
      <c r="C98" s="56">
        <v>16.656666666666666</v>
      </c>
      <c r="D98" s="74">
        <v>16.576666666666668</v>
      </c>
      <c r="E98" s="74">
        <v>20.05</v>
      </c>
      <c r="F98" s="71">
        <f t="shared" si="68"/>
        <v>18.230802688490343</v>
      </c>
      <c r="G98" s="30">
        <f t="shared" si="69"/>
        <v>-1.5741360218236764</v>
      </c>
      <c r="I98" s="30">
        <f t="shared" ref="I98" si="80">G98-$H$2</f>
        <v>-0.35007820922329724</v>
      </c>
      <c r="J98" s="31">
        <f t="shared" ref="J98" si="81">2^- (I98)</f>
        <v>1.2746297237643511</v>
      </c>
      <c r="K98" s="33"/>
    </row>
    <row r="99" spans="1:17" x14ac:dyDescent="0.2">
      <c r="A99" s="19" t="s">
        <v>42</v>
      </c>
      <c r="B99" s="26" t="s">
        <v>67</v>
      </c>
      <c r="C99" s="57"/>
      <c r="D99" s="74"/>
      <c r="E99" s="74"/>
      <c r="F99" s="71"/>
      <c r="G99" s="30"/>
      <c r="I99" s="30"/>
      <c r="J99" s="31"/>
      <c r="K99" s="33"/>
      <c r="P99" s="2"/>
      <c r="Q99" s="2"/>
    </row>
    <row r="100" spans="1:17" x14ac:dyDescent="0.2">
      <c r="A100" s="19" t="s">
        <v>42</v>
      </c>
      <c r="B100" s="26" t="s">
        <v>67</v>
      </c>
      <c r="C100" s="58"/>
      <c r="D100" s="74"/>
      <c r="E100" s="74"/>
      <c r="F100" s="71"/>
      <c r="G100" s="30"/>
      <c r="I100" s="30"/>
      <c r="J100" s="31"/>
      <c r="K100" s="33"/>
      <c r="P100" s="2"/>
      <c r="Q100" s="2"/>
    </row>
    <row r="101" spans="1:17" x14ac:dyDescent="0.2">
      <c r="A101" s="20" t="s">
        <v>43</v>
      </c>
      <c r="B101" s="26" t="s">
        <v>67</v>
      </c>
      <c r="C101" s="59">
        <v>15.770000000000001</v>
      </c>
      <c r="D101" s="74">
        <v>16.13</v>
      </c>
      <c r="E101" s="74">
        <v>19.423333333333332</v>
      </c>
      <c r="F101" s="71">
        <f t="shared" si="68"/>
        <v>17.70023634493807</v>
      </c>
      <c r="G101" s="30">
        <f t="shared" si="69"/>
        <v>-1.9302363449380682</v>
      </c>
      <c r="I101" s="30">
        <f t="shared" ref="I101" si="82">G101-$H$2</f>
        <v>-0.70617853233768901</v>
      </c>
      <c r="J101" s="31">
        <f t="shared" ref="J101" si="83">2^- (I101)</f>
        <v>1.631476868121666</v>
      </c>
      <c r="K101" s="33"/>
      <c r="P101" s="2"/>
      <c r="Q101" s="2"/>
    </row>
    <row r="102" spans="1:17" x14ac:dyDescent="0.2">
      <c r="A102" s="20" t="s">
        <v>43</v>
      </c>
      <c r="B102" s="26" t="s">
        <v>67</v>
      </c>
      <c r="C102" s="60"/>
      <c r="D102" s="74"/>
      <c r="E102" s="74"/>
      <c r="F102" s="71"/>
      <c r="G102" s="30"/>
      <c r="I102" s="30"/>
      <c r="J102" s="31"/>
      <c r="K102" s="33"/>
      <c r="P102" s="2"/>
      <c r="Q102" s="2"/>
    </row>
    <row r="103" spans="1:17" x14ac:dyDescent="0.2">
      <c r="A103" s="20" t="s">
        <v>43</v>
      </c>
      <c r="B103" s="26" t="s">
        <v>67</v>
      </c>
      <c r="C103" s="61"/>
      <c r="D103" s="74"/>
      <c r="E103" s="74"/>
      <c r="F103" s="71"/>
      <c r="G103" s="30"/>
      <c r="I103" s="30"/>
      <c r="J103" s="31"/>
      <c r="K103" s="33"/>
      <c r="P103" s="2"/>
      <c r="Q103" s="2"/>
    </row>
    <row r="104" spans="1:17" x14ac:dyDescent="0.2">
      <c r="A104" s="19" t="s">
        <v>44</v>
      </c>
      <c r="B104" s="26" t="s">
        <v>67</v>
      </c>
      <c r="C104" s="56">
        <v>16.12</v>
      </c>
      <c r="D104" s="74">
        <v>16.77</v>
      </c>
      <c r="E104" s="74">
        <v>19.896666666666665</v>
      </c>
      <c r="F104" s="71">
        <f t="shared" si="68"/>
        <v>18.266556873149355</v>
      </c>
      <c r="G104" s="30">
        <f t="shared" si="69"/>
        <v>-2.1465568731493541</v>
      </c>
      <c r="I104" s="30">
        <f t="shared" ref="I104" si="84">G104-$H$2</f>
        <v>-0.9224990605489749</v>
      </c>
      <c r="J104" s="31">
        <f t="shared" ref="J104" si="85">2^- (I104)</f>
        <v>1.8953956876567151</v>
      </c>
      <c r="K104" s="33"/>
      <c r="P104" s="2"/>
      <c r="Q104" s="2"/>
    </row>
    <row r="105" spans="1:17" x14ac:dyDescent="0.2">
      <c r="A105" s="19" t="s">
        <v>44</v>
      </c>
      <c r="B105" s="26" t="s">
        <v>67</v>
      </c>
      <c r="C105" s="57"/>
      <c r="D105" s="74"/>
      <c r="E105" s="74"/>
      <c r="F105" s="71"/>
      <c r="G105" s="30"/>
      <c r="I105" s="30"/>
      <c r="J105" s="31"/>
      <c r="K105" s="33"/>
      <c r="P105" s="2"/>
      <c r="Q105" s="2"/>
    </row>
    <row r="106" spans="1:17" x14ac:dyDescent="0.2">
      <c r="A106" s="19" t="s">
        <v>44</v>
      </c>
      <c r="B106" s="26" t="s">
        <v>67</v>
      </c>
      <c r="C106" s="58"/>
      <c r="D106" s="74"/>
      <c r="E106" s="74"/>
      <c r="F106" s="71"/>
      <c r="G106" s="30"/>
      <c r="I106" s="30"/>
      <c r="J106" s="31"/>
      <c r="K106" s="33"/>
      <c r="P106" s="2"/>
      <c r="Q106" s="2"/>
    </row>
    <row r="107" spans="1:17" x14ac:dyDescent="0.2">
      <c r="A107" s="20" t="s">
        <v>45</v>
      </c>
      <c r="B107" s="26" t="s">
        <v>67</v>
      </c>
      <c r="C107" s="59">
        <v>17.5</v>
      </c>
      <c r="D107" s="74">
        <v>17.006666666666664</v>
      </c>
      <c r="E107" s="74">
        <v>19.106666666666669</v>
      </c>
      <c r="F107" s="71">
        <f t="shared" si="68"/>
        <v>18.026111924403196</v>
      </c>
      <c r="G107" s="30">
        <f t="shared" si="69"/>
        <v>-0.52611192440319599</v>
      </c>
      <c r="I107" s="30">
        <f t="shared" ref="I107" si="86">G107-$H$2</f>
        <v>0.69794588819718317</v>
      </c>
      <c r="J107" s="31">
        <f t="shared" ref="J107" si="87">2^- (I107)</f>
        <v>0.61644928373501151</v>
      </c>
      <c r="K107" s="33"/>
      <c r="P107" s="2"/>
      <c r="Q107" s="2"/>
    </row>
    <row r="108" spans="1:17" x14ac:dyDescent="0.2">
      <c r="A108" s="20" t="s">
        <v>45</v>
      </c>
      <c r="B108" s="26" t="s">
        <v>67</v>
      </c>
      <c r="C108" s="60"/>
      <c r="D108" s="74"/>
      <c r="E108" s="74"/>
      <c r="F108" s="71"/>
      <c r="G108" s="30"/>
      <c r="I108" s="30"/>
      <c r="J108" s="31"/>
      <c r="K108" s="33"/>
      <c r="P108" s="2"/>
      <c r="Q108" s="2"/>
    </row>
    <row r="109" spans="1:17" x14ac:dyDescent="0.2">
      <c r="A109" s="20" t="s">
        <v>45</v>
      </c>
      <c r="B109" s="26" t="s">
        <v>67</v>
      </c>
      <c r="C109" s="61"/>
      <c r="D109" s="74"/>
      <c r="E109" s="74"/>
      <c r="F109" s="71"/>
      <c r="G109" s="30"/>
      <c r="I109" s="30"/>
      <c r="J109" s="31"/>
      <c r="K109" s="34"/>
      <c r="P109" s="2"/>
      <c r="Q109" s="2"/>
    </row>
    <row r="110" spans="1:17" x14ac:dyDescent="0.2">
      <c r="A110" s="19" t="s">
        <v>46</v>
      </c>
      <c r="B110" s="25" t="s">
        <v>68</v>
      </c>
      <c r="C110" s="62">
        <v>17.46</v>
      </c>
      <c r="D110" s="73">
        <v>18.009999999999998</v>
      </c>
      <c r="E110" s="73">
        <v>20.136666666666667</v>
      </c>
      <c r="F110" s="71">
        <f t="shared" si="68"/>
        <v>19.043669989439184</v>
      </c>
      <c r="G110" s="30">
        <f t="shared" ref="G110:G131" si="88">C110-F110</f>
        <v>-1.5836699894391835</v>
      </c>
      <c r="I110" s="30">
        <f>G110-$H$2</f>
        <v>-0.35961217683880431</v>
      </c>
      <c r="J110" s="31">
        <f>2^- (I110)</f>
        <v>1.2830809352670156</v>
      </c>
      <c r="K110" s="35">
        <f>AVERAGE(J110:J136)</f>
        <v>1.1463055728422802</v>
      </c>
      <c r="L110" s="17">
        <v>1.2830809352670156</v>
      </c>
      <c r="P110" s="2"/>
      <c r="Q110" s="2"/>
    </row>
    <row r="111" spans="1:17" x14ac:dyDescent="0.2">
      <c r="A111" s="19" t="s">
        <v>46</v>
      </c>
      <c r="B111" s="25" t="s">
        <v>68</v>
      </c>
      <c r="C111" s="63"/>
      <c r="D111" s="73"/>
      <c r="E111" s="73"/>
      <c r="F111" s="71"/>
      <c r="G111" s="30"/>
      <c r="I111" s="30"/>
      <c r="J111" s="31"/>
      <c r="K111" s="36"/>
      <c r="L111" s="17">
        <v>0.63916943095594836</v>
      </c>
      <c r="P111" s="2"/>
      <c r="Q111" s="2"/>
    </row>
    <row r="112" spans="1:17" x14ac:dyDescent="0.2">
      <c r="A112" s="19" t="s">
        <v>46</v>
      </c>
      <c r="B112" s="25" t="s">
        <v>68</v>
      </c>
      <c r="C112" s="64"/>
      <c r="D112" s="73"/>
      <c r="E112" s="73"/>
      <c r="F112" s="71"/>
      <c r="G112" s="30"/>
      <c r="I112" s="30"/>
      <c r="J112" s="31"/>
      <c r="K112" s="36"/>
      <c r="L112" s="17">
        <v>4.667546513706478</v>
      </c>
      <c r="P112" s="2"/>
      <c r="Q112" s="2"/>
    </row>
    <row r="113" spans="1:17" x14ac:dyDescent="0.2">
      <c r="A113" s="20" t="s">
        <v>47</v>
      </c>
      <c r="B113" s="25" t="s">
        <v>68</v>
      </c>
      <c r="C113" s="65">
        <v>18.903333333333332</v>
      </c>
      <c r="D113" s="73">
        <v>18.430000000000003</v>
      </c>
      <c r="E113" s="73">
        <v>20.593333333333334</v>
      </c>
      <c r="F113" s="71">
        <f t="shared" si="68"/>
        <v>19.481661462342821</v>
      </c>
      <c r="G113" s="30">
        <f t="shared" si="88"/>
        <v>-0.57832812900948838</v>
      </c>
      <c r="I113" s="30">
        <f t="shared" ref="I113" si="89">G113-$H$2</f>
        <v>0.64572968359089078</v>
      </c>
      <c r="J113" s="31">
        <f t="shared" ref="J113" si="90">2^- (I113)</f>
        <v>0.63916943095594836</v>
      </c>
      <c r="K113" s="36"/>
      <c r="L113" s="17">
        <v>0.6055962680481225</v>
      </c>
      <c r="P113" s="2"/>
      <c r="Q113" s="2"/>
    </row>
    <row r="114" spans="1:17" x14ac:dyDescent="0.2">
      <c r="A114" s="20" t="s">
        <v>47</v>
      </c>
      <c r="B114" s="25" t="s">
        <v>68</v>
      </c>
      <c r="C114" s="66"/>
      <c r="D114" s="73"/>
      <c r="E114" s="73"/>
      <c r="F114" s="71"/>
      <c r="G114" s="30"/>
      <c r="I114" s="30"/>
      <c r="J114" s="31"/>
      <c r="K114" s="36"/>
      <c r="L114" s="17">
        <v>0.23227506643686791</v>
      </c>
      <c r="P114" s="2"/>
      <c r="Q114" s="2"/>
    </row>
    <row r="115" spans="1:17" x14ac:dyDescent="0.2">
      <c r="A115" s="20" t="s">
        <v>47</v>
      </c>
      <c r="B115" s="25" t="s">
        <v>68</v>
      </c>
      <c r="C115" s="67"/>
      <c r="D115" s="73"/>
      <c r="E115" s="73"/>
      <c r="F115" s="71"/>
      <c r="G115" s="30"/>
      <c r="I115" s="30"/>
      <c r="J115" s="31"/>
      <c r="K115" s="36"/>
      <c r="L115" s="17">
        <v>0.85060027722637477</v>
      </c>
      <c r="P115" s="2"/>
      <c r="Q115" s="2"/>
    </row>
    <row r="116" spans="1:17" x14ac:dyDescent="0.2">
      <c r="A116" s="19" t="s">
        <v>48</v>
      </c>
      <c r="B116" s="25" t="s">
        <v>68</v>
      </c>
      <c r="C116" s="65">
        <v>14.956666666666665</v>
      </c>
      <c r="D116" s="73">
        <v>17.916666666666668</v>
      </c>
      <c r="E116" s="73">
        <v>18.903333333333332</v>
      </c>
      <c r="F116" s="71">
        <f t="shared" si="68"/>
        <v>18.403388878742476</v>
      </c>
      <c r="G116" s="30">
        <f t="shared" si="88"/>
        <v>-3.4467222120758105</v>
      </c>
      <c r="I116" s="30">
        <f t="shared" ref="I116" si="91">G116-$H$2</f>
        <v>-2.2226643994754314</v>
      </c>
      <c r="J116" s="31">
        <f t="shared" ref="J116" si="92">2^- (I116)</f>
        <v>4.667546513706478</v>
      </c>
      <c r="K116" s="36"/>
      <c r="L116" s="17">
        <v>0.28176109998394477</v>
      </c>
      <c r="P116" s="2"/>
      <c r="Q116" s="2"/>
    </row>
    <row r="117" spans="1:17" x14ac:dyDescent="0.2">
      <c r="A117" s="19" t="s">
        <v>48</v>
      </c>
      <c r="B117" s="25" t="s">
        <v>68</v>
      </c>
      <c r="C117" s="66"/>
      <c r="D117" s="73"/>
      <c r="E117" s="73"/>
      <c r="F117" s="71"/>
      <c r="G117" s="30"/>
      <c r="I117" s="30"/>
      <c r="J117" s="31"/>
      <c r="K117" s="36"/>
      <c r="L117" s="17">
        <v>0.58477366883511495</v>
      </c>
      <c r="P117" s="2"/>
      <c r="Q117" s="2"/>
    </row>
    <row r="118" spans="1:17" x14ac:dyDescent="0.2">
      <c r="A118" s="19" t="s">
        <v>48</v>
      </c>
      <c r="B118" s="25" t="s">
        <v>68</v>
      </c>
      <c r="C118" s="67"/>
      <c r="D118" s="73"/>
      <c r="E118" s="73"/>
      <c r="F118" s="71"/>
      <c r="G118" s="30"/>
      <c r="I118" s="30"/>
      <c r="J118" s="31"/>
      <c r="K118" s="36"/>
      <c r="L118" s="17">
        <v>1.1719468951206549</v>
      </c>
      <c r="P118" s="2"/>
      <c r="Q118" s="2"/>
    </row>
    <row r="119" spans="1:17" x14ac:dyDescent="0.2">
      <c r="A119" s="20" t="s">
        <v>49</v>
      </c>
      <c r="B119" s="25" t="s">
        <v>68</v>
      </c>
      <c r="C119" s="62">
        <v>18.68</v>
      </c>
      <c r="D119" s="73">
        <v>18.536666666666665</v>
      </c>
      <c r="E119" s="73">
        <v>19.846666666666668</v>
      </c>
      <c r="F119" s="71">
        <f t="shared" si="68"/>
        <v>19.180486032539541</v>
      </c>
      <c r="G119" s="30">
        <f t="shared" si="88"/>
        <v>-0.50048603253954127</v>
      </c>
      <c r="I119" s="30">
        <f t="shared" ref="I119" si="93">G119-$H$2</f>
        <v>0.72357178006083789</v>
      </c>
      <c r="J119" s="31">
        <f t="shared" ref="J119" si="94">2^- (I119)</f>
        <v>0.6055962680481225</v>
      </c>
      <c r="K119" s="36"/>
      <c r="P119" s="2"/>
      <c r="Q119" s="2"/>
    </row>
    <row r="120" spans="1:17" x14ac:dyDescent="0.2">
      <c r="A120" s="20" t="s">
        <v>49</v>
      </c>
      <c r="B120" s="25" t="s">
        <v>68</v>
      </c>
      <c r="C120" s="63"/>
      <c r="D120" s="73"/>
      <c r="E120" s="73"/>
      <c r="F120" s="71"/>
      <c r="G120" s="30"/>
      <c r="I120" s="30"/>
      <c r="J120" s="31"/>
      <c r="K120" s="36"/>
      <c r="P120" s="2"/>
      <c r="Q120" s="2"/>
    </row>
    <row r="121" spans="1:17" x14ac:dyDescent="0.2">
      <c r="A121" s="23" t="s">
        <v>49</v>
      </c>
      <c r="B121" s="25" t="s">
        <v>68</v>
      </c>
      <c r="C121" s="64"/>
      <c r="D121" s="73"/>
      <c r="E121" s="73"/>
      <c r="F121" s="71"/>
      <c r="G121" s="30"/>
      <c r="I121" s="30"/>
      <c r="J121" s="31"/>
      <c r="K121" s="36"/>
      <c r="P121" s="2"/>
      <c r="Q121" s="2"/>
    </row>
    <row r="122" spans="1:17" x14ac:dyDescent="0.2">
      <c r="A122" s="24" t="s">
        <v>50</v>
      </c>
      <c r="B122" s="25" t="s">
        <v>68</v>
      </c>
      <c r="C122" s="65">
        <v>20.636666666666667</v>
      </c>
      <c r="D122" s="73">
        <v>18.84333333333333</v>
      </c>
      <c r="E122" s="73">
        <v>20.71</v>
      </c>
      <c r="F122" s="71">
        <f t="shared" si="68"/>
        <v>19.754630680762759</v>
      </c>
      <c r="G122" s="30">
        <f t="shared" si="88"/>
        <v>0.88203598590390797</v>
      </c>
      <c r="I122" s="30">
        <f t="shared" ref="I122" si="95">G122-$H$2</f>
        <v>2.1060937985042871</v>
      </c>
      <c r="J122" s="31">
        <f t="shared" ref="J122" si="96">2^- (I122)</f>
        <v>0.23227506643686791</v>
      </c>
      <c r="K122" s="36"/>
      <c r="P122" s="2"/>
      <c r="Q122" s="2"/>
    </row>
    <row r="123" spans="1:17" x14ac:dyDescent="0.2">
      <c r="A123" s="19" t="s">
        <v>50</v>
      </c>
      <c r="B123" s="25" t="s">
        <v>68</v>
      </c>
      <c r="C123" s="66"/>
      <c r="D123" s="73"/>
      <c r="E123" s="73"/>
      <c r="F123" s="71"/>
      <c r="G123" s="30"/>
      <c r="I123" s="30"/>
      <c r="J123" s="31"/>
      <c r="K123" s="36"/>
      <c r="P123" s="2"/>
      <c r="Q123" s="2"/>
    </row>
    <row r="124" spans="1:17" x14ac:dyDescent="0.2">
      <c r="A124" s="19" t="s">
        <v>50</v>
      </c>
      <c r="B124" s="25" t="s">
        <v>68</v>
      </c>
      <c r="C124" s="67"/>
      <c r="D124" s="73"/>
      <c r="E124" s="73"/>
      <c r="F124" s="71"/>
      <c r="G124" s="30"/>
      <c r="I124" s="30"/>
      <c r="J124" s="31"/>
      <c r="K124" s="36"/>
      <c r="P124" s="2"/>
      <c r="Q124" s="2"/>
    </row>
    <row r="125" spans="1:17" x14ac:dyDescent="0.2">
      <c r="A125" s="20" t="s">
        <v>51</v>
      </c>
      <c r="B125" s="25" t="s">
        <v>68</v>
      </c>
      <c r="C125" s="62">
        <v>18.029999999999998</v>
      </c>
      <c r="D125" s="73">
        <v>18.113333333333333</v>
      </c>
      <c r="E125" s="73">
        <v>19.973333333333333</v>
      </c>
      <c r="F125" s="71">
        <f t="shared" si="68"/>
        <v>19.020611042877785</v>
      </c>
      <c r="G125" s="30">
        <f t="shared" si="88"/>
        <v>-0.9906110428777879</v>
      </c>
      <c r="I125" s="30">
        <f t="shared" ref="I125" si="97">G125-$H$2</f>
        <v>0.23344676972259126</v>
      </c>
      <c r="J125" s="31">
        <f t="shared" ref="J125" si="98">2^- (I125)</f>
        <v>0.85060027722637477</v>
      </c>
      <c r="K125" s="36"/>
      <c r="P125" s="2"/>
      <c r="Q125" s="2"/>
    </row>
    <row r="126" spans="1:17" x14ac:dyDescent="0.2">
      <c r="A126" s="20" t="s">
        <v>51</v>
      </c>
      <c r="B126" s="25" t="s">
        <v>68</v>
      </c>
      <c r="C126" s="63"/>
      <c r="D126" s="73"/>
      <c r="E126" s="73"/>
      <c r="F126" s="71"/>
      <c r="G126" s="30"/>
      <c r="I126" s="30"/>
      <c r="J126" s="31"/>
      <c r="K126" s="36"/>
      <c r="P126" s="2"/>
      <c r="Q126" s="2"/>
    </row>
    <row r="127" spans="1:17" x14ac:dyDescent="0.2">
      <c r="A127" s="20" t="s">
        <v>51</v>
      </c>
      <c r="B127" s="25" t="s">
        <v>68</v>
      </c>
      <c r="C127" s="64"/>
      <c r="D127" s="73"/>
      <c r="E127" s="73"/>
      <c r="F127" s="71"/>
      <c r="G127" s="30"/>
      <c r="I127" s="30"/>
      <c r="J127" s="31"/>
      <c r="K127" s="36"/>
      <c r="P127" s="2"/>
      <c r="Q127" s="2"/>
    </row>
    <row r="128" spans="1:17" x14ac:dyDescent="0.2">
      <c r="A128" s="19" t="s">
        <v>52</v>
      </c>
      <c r="B128" s="25" t="s">
        <v>68</v>
      </c>
      <c r="C128" s="65">
        <v>18.776666666666667</v>
      </c>
      <c r="D128" s="73">
        <v>17.41</v>
      </c>
      <c r="E128" s="73">
        <v>18.97</v>
      </c>
      <c r="F128" s="71">
        <f t="shared" si="68"/>
        <v>18.173268830895559</v>
      </c>
      <c r="G128" s="30">
        <f t="shared" si="88"/>
        <v>0.6033978357711085</v>
      </c>
      <c r="I128" s="30">
        <f t="shared" ref="I128" si="99">G128-$H$2</f>
        <v>1.8274556483714877</v>
      </c>
      <c r="J128" s="31">
        <f t="shared" ref="J128" si="100">2^- (I128)</f>
        <v>0.28176109998394477</v>
      </c>
      <c r="K128" s="36"/>
      <c r="P128" s="2"/>
      <c r="Q128" s="2"/>
    </row>
    <row r="129" spans="1:17" x14ac:dyDescent="0.2">
      <c r="A129" s="19" t="s">
        <v>52</v>
      </c>
      <c r="B129" s="25" t="s">
        <v>68</v>
      </c>
      <c r="C129" s="66"/>
      <c r="D129" s="73"/>
      <c r="E129" s="73"/>
      <c r="F129" s="71"/>
      <c r="G129" s="30"/>
      <c r="I129" s="30"/>
      <c r="J129" s="31"/>
      <c r="K129" s="36"/>
      <c r="P129" s="2"/>
      <c r="Q129" s="2"/>
    </row>
    <row r="130" spans="1:17" x14ac:dyDescent="0.2">
      <c r="A130" s="19" t="s">
        <v>52</v>
      </c>
      <c r="B130" s="25" t="s">
        <v>68</v>
      </c>
      <c r="C130" s="67"/>
      <c r="D130" s="73"/>
      <c r="E130" s="73"/>
      <c r="F130" s="71"/>
      <c r="G130" s="30"/>
      <c r="I130" s="30"/>
      <c r="J130" s="31"/>
      <c r="K130" s="36"/>
      <c r="P130" s="2"/>
      <c r="Q130" s="2"/>
    </row>
    <row r="131" spans="1:17" x14ac:dyDescent="0.2">
      <c r="A131" s="20" t="s">
        <v>53</v>
      </c>
      <c r="B131" s="25" t="s">
        <v>68</v>
      </c>
      <c r="C131" s="62">
        <v>18.14</v>
      </c>
      <c r="D131" s="73">
        <v>18.343333333333334</v>
      </c>
      <c r="E131" s="73">
        <v>18.84</v>
      </c>
      <c r="F131" s="71">
        <f t="shared" si="68"/>
        <v>18.59000806885247</v>
      </c>
      <c r="G131" s="30">
        <f t="shared" si="88"/>
        <v>-0.45000806885246902</v>
      </c>
      <c r="I131" s="30">
        <f t="shared" ref="I131" si="101">G131-$H$2</f>
        <v>0.77404974374791014</v>
      </c>
      <c r="J131" s="31">
        <f t="shared" ref="J131" si="102">2^- (I131)</f>
        <v>0.58477366883511495</v>
      </c>
      <c r="K131" s="36"/>
      <c r="P131" s="2"/>
      <c r="Q131" s="2"/>
    </row>
    <row r="132" spans="1:17" x14ac:dyDescent="0.2">
      <c r="A132" s="20" t="s">
        <v>53</v>
      </c>
      <c r="B132" s="25" t="s">
        <v>68</v>
      </c>
      <c r="C132" s="63"/>
      <c r="D132" s="73"/>
      <c r="E132" s="73"/>
      <c r="F132" s="71"/>
      <c r="G132" s="30"/>
      <c r="I132" s="30"/>
      <c r="J132" s="31"/>
      <c r="K132" s="36"/>
      <c r="P132" s="2"/>
      <c r="Q132" s="2"/>
    </row>
    <row r="133" spans="1:17" x14ac:dyDescent="0.2">
      <c r="A133" s="20" t="s">
        <v>53</v>
      </c>
      <c r="B133" s="25" t="s">
        <v>68</v>
      </c>
      <c r="C133" s="64"/>
      <c r="D133" s="73"/>
      <c r="E133" s="73"/>
      <c r="F133" s="71"/>
      <c r="G133" s="30"/>
      <c r="I133" s="30"/>
      <c r="J133" s="31"/>
      <c r="K133" s="36"/>
      <c r="P133" s="2"/>
      <c r="Q133" s="2"/>
    </row>
    <row r="134" spans="1:17" x14ac:dyDescent="0.2">
      <c r="A134" s="19" t="s">
        <v>54</v>
      </c>
      <c r="B134" s="25" t="s">
        <v>68</v>
      </c>
      <c r="C134" s="62">
        <v>18.11</v>
      </c>
      <c r="D134" s="73">
        <v>19.11</v>
      </c>
      <c r="E134" s="73">
        <v>20.026666666666667</v>
      </c>
      <c r="F134" s="71">
        <f t="shared" si="68"/>
        <v>19.562965010447677</v>
      </c>
      <c r="G134" s="30">
        <f>C134-F134</f>
        <v>-1.4529650104476772</v>
      </c>
      <c r="I134" s="30">
        <f t="shared" ref="I134" si="103">G134-$H$2</f>
        <v>-0.22890719784729807</v>
      </c>
      <c r="J134" s="31">
        <f t="shared" ref="J134" si="104">2^- (I134)</f>
        <v>1.1719468951206549</v>
      </c>
      <c r="K134" s="36"/>
      <c r="P134" s="2"/>
      <c r="Q134" s="2"/>
    </row>
    <row r="135" spans="1:17" x14ac:dyDescent="0.2">
      <c r="A135" s="19" t="s">
        <v>54</v>
      </c>
      <c r="B135" s="25" t="s">
        <v>68</v>
      </c>
      <c r="C135" s="63"/>
      <c r="D135" s="73"/>
      <c r="E135" s="73"/>
      <c r="F135" s="71"/>
      <c r="G135" s="30"/>
      <c r="I135" s="30"/>
      <c r="J135" s="31"/>
      <c r="K135" s="36"/>
      <c r="P135" s="2"/>
      <c r="Q135" s="2"/>
    </row>
    <row r="136" spans="1:17" x14ac:dyDescent="0.2">
      <c r="A136" s="19" t="s">
        <v>54</v>
      </c>
      <c r="B136" s="25" t="s">
        <v>68</v>
      </c>
      <c r="C136" s="64"/>
      <c r="D136" s="73"/>
      <c r="E136" s="73"/>
      <c r="F136" s="71"/>
      <c r="G136" s="30"/>
      <c r="I136" s="30"/>
      <c r="J136" s="31"/>
      <c r="K136" s="37"/>
      <c r="P136" s="2"/>
      <c r="Q136" s="2"/>
    </row>
    <row r="137" spans="1:17" x14ac:dyDescent="0.2">
      <c r="A137" s="21" t="s">
        <v>55</v>
      </c>
      <c r="B137" s="29" t="s">
        <v>69</v>
      </c>
      <c r="C137" s="50">
        <v>17.146666666666665</v>
      </c>
      <c r="D137" s="72">
        <v>17.553333333333331</v>
      </c>
      <c r="E137" s="72">
        <v>20.029999999999998</v>
      </c>
      <c r="F137" s="71">
        <f t="shared" si="68"/>
        <v>18.750820426495117</v>
      </c>
      <c r="G137" s="30">
        <f>C137-F137</f>
        <v>-1.6041537598284528</v>
      </c>
      <c r="I137" s="30">
        <f>G137-$H$2</f>
        <v>-0.38009594722807361</v>
      </c>
      <c r="J137" s="31">
        <f>2^- (I137)</f>
        <v>1.3014284047765505</v>
      </c>
      <c r="K137" s="38">
        <f>AVERAGE(J137:J163)</f>
        <v>0.64481970545864753</v>
      </c>
      <c r="L137" s="17">
        <v>1.3014284047765505</v>
      </c>
      <c r="P137" s="2"/>
      <c r="Q137" s="2"/>
    </row>
    <row r="138" spans="1:17" x14ac:dyDescent="0.2">
      <c r="A138" s="21" t="s">
        <v>55</v>
      </c>
      <c r="B138" s="29" t="s">
        <v>69</v>
      </c>
      <c r="C138" s="51"/>
      <c r="D138" s="72"/>
      <c r="E138" s="72"/>
      <c r="F138" s="71"/>
      <c r="G138" s="30"/>
      <c r="I138" s="30"/>
      <c r="J138" s="31"/>
      <c r="K138" s="39"/>
      <c r="L138" s="17">
        <v>0.83195500479964046</v>
      </c>
      <c r="P138" s="2"/>
      <c r="Q138" s="2"/>
    </row>
    <row r="139" spans="1:17" x14ac:dyDescent="0.2">
      <c r="A139" s="21" t="s">
        <v>55</v>
      </c>
      <c r="B139" s="29" t="s">
        <v>69</v>
      </c>
      <c r="C139" s="52"/>
      <c r="D139" s="72"/>
      <c r="E139" s="72"/>
      <c r="F139" s="71"/>
      <c r="G139" s="30"/>
      <c r="I139" s="30"/>
      <c r="J139" s="31"/>
      <c r="K139" s="39"/>
      <c r="L139" s="17">
        <v>0.28975571010545009</v>
      </c>
      <c r="P139" s="2"/>
      <c r="Q139" s="2"/>
    </row>
    <row r="140" spans="1:17" x14ac:dyDescent="0.2">
      <c r="A140" s="22" t="s">
        <v>56</v>
      </c>
      <c r="B140" s="29" t="s">
        <v>69</v>
      </c>
      <c r="C140" s="53">
        <v>17.55</v>
      </c>
      <c r="D140" s="72">
        <v>18.176666666666666</v>
      </c>
      <c r="E140" s="72">
        <v>18.846666666666668</v>
      </c>
      <c r="F140" s="71">
        <f t="shared" si="68"/>
        <v>18.508635221911362</v>
      </c>
      <c r="G140" s="30">
        <f t="shared" ref="G140" si="105">C140-F140</f>
        <v>-0.95863522191136141</v>
      </c>
      <c r="I140" s="30">
        <f t="shared" ref="I140" si="106">G140-$H$2</f>
        <v>0.26542259068901775</v>
      </c>
      <c r="J140" s="31">
        <f t="shared" ref="J140" si="107">2^- (I140)</f>
        <v>0.83195500479964046</v>
      </c>
      <c r="K140" s="39"/>
      <c r="L140" s="17">
        <v>0.93458494389754476</v>
      </c>
      <c r="P140" s="2"/>
      <c r="Q140" s="2"/>
    </row>
    <row r="141" spans="1:17" x14ac:dyDescent="0.2">
      <c r="A141" s="22" t="s">
        <v>56</v>
      </c>
      <c r="B141" s="29" t="s">
        <v>69</v>
      </c>
      <c r="C141" s="54"/>
      <c r="D141" s="72"/>
      <c r="E141" s="72"/>
      <c r="F141" s="71"/>
      <c r="G141" s="30"/>
      <c r="I141" s="30"/>
      <c r="J141" s="31"/>
      <c r="K141" s="39"/>
      <c r="L141" s="17">
        <v>0.32696214410952928</v>
      </c>
      <c r="P141" s="2"/>
      <c r="Q141" s="2"/>
    </row>
    <row r="142" spans="1:17" x14ac:dyDescent="0.2">
      <c r="A142" s="22" t="s">
        <v>56</v>
      </c>
      <c r="B142" s="29" t="s">
        <v>69</v>
      </c>
      <c r="C142" s="55"/>
      <c r="D142" s="72"/>
      <c r="E142" s="72"/>
      <c r="F142" s="71"/>
      <c r="G142" s="30"/>
      <c r="I142" s="30"/>
      <c r="J142" s="31"/>
      <c r="K142" s="39"/>
      <c r="L142" s="17">
        <v>0.43615595432894916</v>
      </c>
      <c r="P142" s="2"/>
      <c r="Q142" s="2"/>
    </row>
    <row r="143" spans="1:17" x14ac:dyDescent="0.2">
      <c r="A143" s="21" t="s">
        <v>57</v>
      </c>
      <c r="B143" s="29" t="s">
        <v>69</v>
      </c>
      <c r="C143" s="50">
        <v>19.646666666666665</v>
      </c>
      <c r="D143" s="72">
        <v>17.993333333333332</v>
      </c>
      <c r="E143" s="72">
        <v>20.239999999999998</v>
      </c>
      <c r="F143" s="71">
        <f t="shared" si="68"/>
        <v>19.083633476533411</v>
      </c>
      <c r="G143" s="30">
        <f t="shared" ref="G143" si="108">C143-F143</f>
        <v>0.56303319013325392</v>
      </c>
      <c r="I143" s="30">
        <f t="shared" ref="I143" si="109">G143-$H$2</f>
        <v>1.7870910027336331</v>
      </c>
      <c r="J143" s="31">
        <f t="shared" ref="J143" si="110">2^- (I143)</f>
        <v>0.28975571010545009</v>
      </c>
      <c r="K143" s="39"/>
      <c r="L143" s="17">
        <v>0.43088152826631193</v>
      </c>
      <c r="P143" s="2"/>
      <c r="Q143" s="2"/>
    </row>
    <row r="144" spans="1:17" x14ac:dyDescent="0.2">
      <c r="A144" s="21" t="s">
        <v>57</v>
      </c>
      <c r="B144" s="29" t="s">
        <v>69</v>
      </c>
      <c r="C144" s="51"/>
      <c r="D144" s="72"/>
      <c r="E144" s="72"/>
      <c r="F144" s="71"/>
      <c r="G144" s="30"/>
      <c r="I144" s="30"/>
      <c r="J144" s="31"/>
      <c r="K144" s="39"/>
      <c r="L144" s="17">
        <v>0.59195404419840503</v>
      </c>
      <c r="P144" s="2"/>
      <c r="Q144" s="2"/>
    </row>
    <row r="145" spans="1:17" x14ac:dyDescent="0.2">
      <c r="A145" s="21" t="s">
        <v>57</v>
      </c>
      <c r="B145" s="29" t="s">
        <v>69</v>
      </c>
      <c r="C145" s="52"/>
      <c r="D145" s="72"/>
      <c r="E145" s="72"/>
      <c r="F145" s="71"/>
      <c r="G145" s="30"/>
      <c r="I145" s="30"/>
      <c r="J145" s="31"/>
      <c r="K145" s="39"/>
      <c r="L145" s="17">
        <v>0.65969961464544602</v>
      </c>
      <c r="P145" s="2"/>
      <c r="Q145" s="2"/>
    </row>
    <row r="146" spans="1:17" x14ac:dyDescent="0.2">
      <c r="A146" s="22" t="s">
        <v>58</v>
      </c>
      <c r="B146" s="29" t="s">
        <v>69</v>
      </c>
      <c r="C146" s="50">
        <v>17.843333333333334</v>
      </c>
      <c r="D146" s="72">
        <v>18.016666666666666</v>
      </c>
      <c r="E146" s="72">
        <v>19.973333333333333</v>
      </c>
      <c r="F146" s="71">
        <f t="shared" si="68"/>
        <v>18.969788846713314</v>
      </c>
      <c r="G146" s="30">
        <f t="shared" ref="G146" si="111">C146-F146</f>
        <v>-1.1264555133799803</v>
      </c>
      <c r="I146" s="30">
        <f t="shared" ref="I146" si="112">G146-$H$2</f>
        <v>9.7602299220398869E-2</v>
      </c>
      <c r="J146" s="31">
        <f t="shared" ref="J146" si="113">2^- (I146)</f>
        <v>0.93458494389754476</v>
      </c>
      <c r="K146" s="39"/>
      <c r="P146" s="2"/>
      <c r="Q146" s="2"/>
    </row>
    <row r="147" spans="1:17" x14ac:dyDescent="0.2">
      <c r="A147" s="22" t="s">
        <v>58</v>
      </c>
      <c r="B147" s="29" t="s">
        <v>69</v>
      </c>
      <c r="C147" s="51"/>
      <c r="D147" s="72"/>
      <c r="E147" s="72"/>
      <c r="F147" s="71"/>
      <c r="G147" s="30"/>
      <c r="I147" s="30"/>
      <c r="J147" s="31"/>
      <c r="K147" s="39"/>
      <c r="P147" s="2"/>
      <c r="Q147" s="2"/>
    </row>
    <row r="148" spans="1:17" x14ac:dyDescent="0.2">
      <c r="A148" s="22" t="s">
        <v>58</v>
      </c>
      <c r="B148" s="29" t="s">
        <v>69</v>
      </c>
      <c r="C148" s="52"/>
      <c r="D148" s="72"/>
      <c r="E148" s="72"/>
      <c r="F148" s="71"/>
      <c r="G148" s="30"/>
      <c r="I148" s="30"/>
      <c r="J148" s="31"/>
      <c r="K148" s="39"/>
      <c r="P148" s="2"/>
      <c r="Q148" s="2"/>
    </row>
    <row r="149" spans="1:17" x14ac:dyDescent="0.2">
      <c r="A149" s="21" t="s">
        <v>59</v>
      </c>
      <c r="B149" s="29" t="s">
        <v>69</v>
      </c>
      <c r="C149" s="53">
        <v>18.940000000000001</v>
      </c>
      <c r="D149" s="72">
        <v>17.940000000000001</v>
      </c>
      <c r="E149" s="72">
        <v>19.183333333333334</v>
      </c>
      <c r="F149" s="71">
        <f t="shared" ref="F149:F158" si="114">GEOMEAN(D149:E151)</f>
        <v>18.55125332693185</v>
      </c>
      <c r="G149" s="30">
        <f t="shared" ref="G149" si="115">C149-F149</f>
        <v>0.38874667306815169</v>
      </c>
      <c r="I149" s="30">
        <f t="shared" ref="I149" si="116">G149-$H$2</f>
        <v>1.6128044856685309</v>
      </c>
      <c r="J149" s="31">
        <f t="shared" ref="J149" si="117">2^- (I149)</f>
        <v>0.32696214410952928</v>
      </c>
      <c r="K149" s="39"/>
      <c r="P149" s="2"/>
      <c r="Q149" s="2"/>
    </row>
    <row r="150" spans="1:17" x14ac:dyDescent="0.2">
      <c r="A150" s="21" t="s">
        <v>59</v>
      </c>
      <c r="B150" s="29" t="s">
        <v>69</v>
      </c>
      <c r="C150" s="54"/>
      <c r="D150" s="72"/>
      <c r="E150" s="72"/>
      <c r="F150" s="71"/>
      <c r="G150" s="30"/>
      <c r="I150" s="30"/>
      <c r="J150" s="31"/>
      <c r="K150" s="39"/>
      <c r="P150" s="2"/>
      <c r="Q150" s="2"/>
    </row>
    <row r="151" spans="1:17" x14ac:dyDescent="0.2">
      <c r="A151" s="21" t="s">
        <v>59</v>
      </c>
      <c r="B151" s="29" t="s">
        <v>69</v>
      </c>
      <c r="C151" s="55"/>
      <c r="D151" s="72"/>
      <c r="E151" s="72"/>
      <c r="F151" s="71"/>
      <c r="G151" s="30"/>
      <c r="I151" s="30"/>
      <c r="J151" s="31"/>
      <c r="K151" s="39"/>
      <c r="P151" s="2"/>
      <c r="Q151" s="2"/>
    </row>
    <row r="152" spans="1:17" x14ac:dyDescent="0.2">
      <c r="A152" s="22" t="s">
        <v>60</v>
      </c>
      <c r="B152" s="29" t="s">
        <v>69</v>
      </c>
      <c r="C152" s="50">
        <v>18.043333333333333</v>
      </c>
      <c r="D152" s="72">
        <v>17.850000000000001</v>
      </c>
      <c r="E152" s="72">
        <v>18.293333333333333</v>
      </c>
      <c r="F152" s="71">
        <f t="shared" si="114"/>
        <v>18.070307136294058</v>
      </c>
      <c r="G152" s="30">
        <f t="shared" ref="G152" si="118">C152-F152</f>
        <v>-2.6973802960725379E-2</v>
      </c>
      <c r="I152" s="30">
        <f t="shared" ref="I152" si="119">G152-$H$2</f>
        <v>1.1970840096396538</v>
      </c>
      <c r="J152" s="31">
        <f t="shared" ref="J152" si="120">2^- (I152)</f>
        <v>0.43615595432894916</v>
      </c>
      <c r="K152" s="39"/>
      <c r="P152" s="2"/>
      <c r="Q152" s="2"/>
    </row>
    <row r="153" spans="1:17" x14ac:dyDescent="0.2">
      <c r="A153" s="22" t="s">
        <v>60</v>
      </c>
      <c r="B153" s="29" t="s">
        <v>69</v>
      </c>
      <c r="C153" s="51"/>
      <c r="D153" s="72"/>
      <c r="E153" s="72"/>
      <c r="F153" s="71"/>
      <c r="G153" s="30"/>
      <c r="I153" s="30"/>
      <c r="J153" s="31"/>
      <c r="K153" s="39"/>
      <c r="P153" s="2"/>
      <c r="Q153" s="2"/>
    </row>
    <row r="154" spans="1:17" x14ac:dyDescent="0.2">
      <c r="A154" s="22" t="s">
        <v>60</v>
      </c>
      <c r="B154" s="29" t="s">
        <v>69</v>
      </c>
      <c r="C154" s="52"/>
      <c r="D154" s="72"/>
      <c r="E154" s="72"/>
      <c r="F154" s="71"/>
      <c r="G154" s="30"/>
      <c r="I154" s="30"/>
      <c r="J154" s="31"/>
      <c r="K154" s="39"/>
      <c r="P154" s="2"/>
      <c r="Q154" s="2"/>
    </row>
    <row r="155" spans="1:17" x14ac:dyDescent="0.2">
      <c r="A155" s="21" t="s">
        <v>61</v>
      </c>
      <c r="B155" s="29" t="s">
        <v>69</v>
      </c>
      <c r="C155" s="53">
        <v>18.930000000000003</v>
      </c>
      <c r="D155" s="72">
        <v>18.650000000000002</v>
      </c>
      <c r="E155" s="72">
        <v>19.233333333333334</v>
      </c>
      <c r="F155" s="71">
        <f t="shared" si="114"/>
        <v>18.939420969677681</v>
      </c>
      <c r="G155" s="30">
        <f t="shared" ref="G155" si="121">C155-F155</f>
        <v>-9.4209696776772489E-3</v>
      </c>
      <c r="I155" s="30">
        <f t="shared" ref="I155" si="122">G155-$H$2</f>
        <v>1.2146368429227019</v>
      </c>
      <c r="J155" s="31">
        <f t="shared" ref="J155" si="123">2^- (I155)</f>
        <v>0.43088152826631193</v>
      </c>
      <c r="K155" s="39"/>
      <c r="P155" s="2"/>
      <c r="Q155" s="2"/>
    </row>
    <row r="156" spans="1:17" x14ac:dyDescent="0.2">
      <c r="A156" s="21" t="s">
        <v>61</v>
      </c>
      <c r="B156" s="29" t="s">
        <v>69</v>
      </c>
      <c r="C156" s="54"/>
      <c r="D156" s="72"/>
      <c r="E156" s="72"/>
      <c r="F156" s="71"/>
      <c r="G156" s="30"/>
      <c r="I156" s="30"/>
      <c r="J156" s="31"/>
      <c r="K156" s="39"/>
      <c r="P156" s="2"/>
      <c r="Q156" s="2"/>
    </row>
    <row r="157" spans="1:17" x14ac:dyDescent="0.2">
      <c r="A157" s="21" t="s">
        <v>61</v>
      </c>
      <c r="B157" s="29" t="s">
        <v>69</v>
      </c>
      <c r="C157" s="55"/>
      <c r="D157" s="72"/>
      <c r="E157" s="72"/>
      <c r="F157" s="71"/>
      <c r="G157" s="30"/>
      <c r="I157" s="30"/>
      <c r="J157" s="31"/>
      <c r="K157" s="39"/>
      <c r="P157" s="2"/>
      <c r="Q157" s="2"/>
    </row>
    <row r="158" spans="1:17" x14ac:dyDescent="0.2">
      <c r="A158" s="22" t="s">
        <v>62</v>
      </c>
      <c r="B158" s="29" t="s">
        <v>69</v>
      </c>
      <c r="C158" s="53">
        <v>19.329999999999998</v>
      </c>
      <c r="D158" s="72">
        <v>18.783333333333331</v>
      </c>
      <c r="E158" s="72">
        <v>20.866666666666664</v>
      </c>
      <c r="F158" s="71">
        <f t="shared" si="114"/>
        <v>19.797614895627085</v>
      </c>
      <c r="G158" s="30">
        <f t="shared" ref="G158" si="124">C158-F158</f>
        <v>-0.46761489562708647</v>
      </c>
      <c r="I158" s="30">
        <f t="shared" ref="I158" si="125">G158-$H$2</f>
        <v>0.75644291697329269</v>
      </c>
      <c r="J158" s="31">
        <f t="shared" ref="J158" si="126">2^- (I158)</f>
        <v>0.59195404419840503</v>
      </c>
      <c r="K158" s="39"/>
      <c r="P158" s="2"/>
      <c r="Q158" s="2"/>
    </row>
    <row r="159" spans="1:17" x14ac:dyDescent="0.2">
      <c r="A159" s="22" t="s">
        <v>62</v>
      </c>
      <c r="B159" s="29" t="s">
        <v>69</v>
      </c>
      <c r="C159" s="54"/>
      <c r="D159" s="72"/>
      <c r="E159" s="72"/>
      <c r="F159" s="71"/>
      <c r="G159" s="30"/>
      <c r="I159" s="30"/>
      <c r="J159" s="31"/>
      <c r="K159" s="39"/>
      <c r="P159" s="2"/>
      <c r="Q159" s="2"/>
    </row>
    <row r="160" spans="1:17" x14ac:dyDescent="0.2">
      <c r="A160" s="22" t="s">
        <v>62</v>
      </c>
      <c r="B160" s="29" t="s">
        <v>69</v>
      </c>
      <c r="C160" s="55"/>
      <c r="D160" s="72"/>
      <c r="E160" s="72"/>
      <c r="F160" s="71"/>
      <c r="G160" s="30"/>
      <c r="I160" s="30"/>
      <c r="J160" s="31"/>
      <c r="K160" s="39"/>
      <c r="P160" s="2"/>
      <c r="Q160" s="2"/>
    </row>
    <row r="161" spans="1:17" x14ac:dyDescent="0.2">
      <c r="A161" s="21" t="s">
        <v>63</v>
      </c>
      <c r="B161" s="29" t="s">
        <v>69</v>
      </c>
      <c r="C161" s="50">
        <v>18.116666666666671</v>
      </c>
      <c r="D161" s="72">
        <v>18.27</v>
      </c>
      <c r="E161" s="72">
        <v>19.223333333333333</v>
      </c>
      <c r="F161" s="71">
        <f>GEOMEAN(D161:E163)</f>
        <v>18.740605646563292</v>
      </c>
      <c r="G161" s="30">
        <f>C161-F161</f>
        <v>-0.6239389798966215</v>
      </c>
      <c r="I161" s="30">
        <f>G161-$H$2</f>
        <v>0.60011883270375765</v>
      </c>
      <c r="J161" s="31">
        <f>2^- (I161)</f>
        <v>0.65969961464544602</v>
      </c>
      <c r="K161" s="39"/>
      <c r="P161" s="2"/>
      <c r="Q161" s="2"/>
    </row>
    <row r="162" spans="1:17" x14ac:dyDescent="0.2">
      <c r="A162" s="21" t="s">
        <v>63</v>
      </c>
      <c r="B162" s="29" t="s">
        <v>69</v>
      </c>
      <c r="C162" s="51"/>
      <c r="D162" s="72"/>
      <c r="E162" s="72"/>
      <c r="F162" s="71"/>
      <c r="G162" s="30"/>
      <c r="I162" s="30"/>
      <c r="J162" s="31"/>
      <c r="K162" s="39"/>
      <c r="P162" s="2"/>
      <c r="Q162" s="2"/>
    </row>
    <row r="163" spans="1:17" x14ac:dyDescent="0.2">
      <c r="A163" s="21" t="s">
        <v>63</v>
      </c>
      <c r="B163" s="29" t="s">
        <v>69</v>
      </c>
      <c r="C163" s="52"/>
      <c r="D163" s="72"/>
      <c r="E163" s="72"/>
      <c r="F163" s="71"/>
      <c r="G163" s="30"/>
      <c r="I163" s="30"/>
      <c r="J163" s="31"/>
      <c r="K163" s="40"/>
      <c r="P163" s="2"/>
      <c r="Q163" s="2"/>
    </row>
    <row r="164" spans="1:17" x14ac:dyDescent="0.2">
      <c r="P164" s="2"/>
      <c r="Q164" s="2"/>
    </row>
    <row r="165" spans="1:17" x14ac:dyDescent="0.2">
      <c r="P165" s="2"/>
      <c r="Q165" s="2"/>
    </row>
    <row r="166" spans="1:17" x14ac:dyDescent="0.2">
      <c r="P166" s="2"/>
      <c r="Q166" s="2"/>
    </row>
    <row r="167" spans="1:17" x14ac:dyDescent="0.2">
      <c r="P167" s="2"/>
      <c r="Q167" s="2"/>
    </row>
    <row r="168" spans="1:17" x14ac:dyDescent="0.2">
      <c r="P168" s="2"/>
      <c r="Q168" s="2"/>
    </row>
  </sheetData>
  <mergeCells count="384">
    <mergeCell ref="C80:C82"/>
    <mergeCell ref="D80:D82"/>
    <mergeCell ref="E80:E82"/>
    <mergeCell ref="F80:F82"/>
    <mergeCell ref="G80:G82"/>
    <mergeCell ref="I80:I82"/>
    <mergeCell ref="J74:J76"/>
    <mergeCell ref="C77:C79"/>
    <mergeCell ref="D77:D79"/>
    <mergeCell ref="E77:E79"/>
    <mergeCell ref="F77:F79"/>
    <mergeCell ref="G77:G79"/>
    <mergeCell ref="I77:I79"/>
    <mergeCell ref="J77:J79"/>
    <mergeCell ref="C74:C76"/>
    <mergeCell ref="D74:D76"/>
    <mergeCell ref="E74:E76"/>
    <mergeCell ref="F74:F76"/>
    <mergeCell ref="G74:G76"/>
    <mergeCell ref="I74:I76"/>
    <mergeCell ref="J80:J82"/>
    <mergeCell ref="C71:C73"/>
    <mergeCell ref="D71:D73"/>
    <mergeCell ref="E71:E73"/>
    <mergeCell ref="F71:F73"/>
    <mergeCell ref="G71:G73"/>
    <mergeCell ref="I71:I73"/>
    <mergeCell ref="J71:J73"/>
    <mergeCell ref="C68:C70"/>
    <mergeCell ref="D68:D70"/>
    <mergeCell ref="E68:E70"/>
    <mergeCell ref="F68:F70"/>
    <mergeCell ref="G68:G70"/>
    <mergeCell ref="I68:I70"/>
    <mergeCell ref="J68:J70"/>
    <mergeCell ref="C65:C67"/>
    <mergeCell ref="D65:D67"/>
    <mergeCell ref="E65:E67"/>
    <mergeCell ref="F65:F67"/>
    <mergeCell ref="G65:G67"/>
    <mergeCell ref="I65:I67"/>
    <mergeCell ref="J65:J67"/>
    <mergeCell ref="C62:C64"/>
    <mergeCell ref="D62:D64"/>
    <mergeCell ref="E62:E64"/>
    <mergeCell ref="F62:F64"/>
    <mergeCell ref="G62:G64"/>
    <mergeCell ref="I62:I64"/>
    <mergeCell ref="J62:J64"/>
    <mergeCell ref="C59:C61"/>
    <mergeCell ref="D59:D61"/>
    <mergeCell ref="E59:E61"/>
    <mergeCell ref="F59:F61"/>
    <mergeCell ref="G59:G61"/>
    <mergeCell ref="I59:I61"/>
    <mergeCell ref="J59:J61"/>
    <mergeCell ref="C56:C58"/>
    <mergeCell ref="D56:D58"/>
    <mergeCell ref="E56:E58"/>
    <mergeCell ref="F56:F58"/>
    <mergeCell ref="G56:G58"/>
    <mergeCell ref="I56:I58"/>
    <mergeCell ref="J56:J58"/>
    <mergeCell ref="C53:C55"/>
    <mergeCell ref="D53:D55"/>
    <mergeCell ref="E53:E55"/>
    <mergeCell ref="F53:F55"/>
    <mergeCell ref="G53:G55"/>
    <mergeCell ref="I53:I55"/>
    <mergeCell ref="J53:J55"/>
    <mergeCell ref="C50:C52"/>
    <mergeCell ref="D50:D52"/>
    <mergeCell ref="E50:E52"/>
    <mergeCell ref="F50:F52"/>
    <mergeCell ref="G50:G52"/>
    <mergeCell ref="I50:I52"/>
    <mergeCell ref="J50:J52"/>
    <mergeCell ref="C47:C49"/>
    <mergeCell ref="D47:D49"/>
    <mergeCell ref="E47:E49"/>
    <mergeCell ref="F47:F49"/>
    <mergeCell ref="G47:G49"/>
    <mergeCell ref="I47:I49"/>
    <mergeCell ref="J47:J49"/>
    <mergeCell ref="C44:C46"/>
    <mergeCell ref="D44:D46"/>
    <mergeCell ref="E44:E46"/>
    <mergeCell ref="F44:F46"/>
    <mergeCell ref="G44:G46"/>
    <mergeCell ref="I44:I46"/>
    <mergeCell ref="J44:J46"/>
    <mergeCell ref="C41:C43"/>
    <mergeCell ref="D41:D43"/>
    <mergeCell ref="E41:E43"/>
    <mergeCell ref="F41:F43"/>
    <mergeCell ref="G41:G43"/>
    <mergeCell ref="I41:I43"/>
    <mergeCell ref="J41:J43"/>
    <mergeCell ref="C38:C40"/>
    <mergeCell ref="D38:D40"/>
    <mergeCell ref="E38:E40"/>
    <mergeCell ref="F38:F40"/>
    <mergeCell ref="G38:G40"/>
    <mergeCell ref="I38:I40"/>
    <mergeCell ref="J38:J40"/>
    <mergeCell ref="C35:C37"/>
    <mergeCell ref="D35:D37"/>
    <mergeCell ref="E35:E37"/>
    <mergeCell ref="F35:F37"/>
    <mergeCell ref="G35:G37"/>
    <mergeCell ref="I35:I37"/>
    <mergeCell ref="J35:J37"/>
    <mergeCell ref="C32:C34"/>
    <mergeCell ref="D32:D34"/>
    <mergeCell ref="E32:E34"/>
    <mergeCell ref="F32:F34"/>
    <mergeCell ref="G32:G34"/>
    <mergeCell ref="I32:I34"/>
    <mergeCell ref="J32:J34"/>
    <mergeCell ref="C29:C31"/>
    <mergeCell ref="D29:D31"/>
    <mergeCell ref="E29:E31"/>
    <mergeCell ref="F29:F31"/>
    <mergeCell ref="G29:G31"/>
    <mergeCell ref="I29:I31"/>
    <mergeCell ref="J29:J31"/>
    <mergeCell ref="C26:C28"/>
    <mergeCell ref="D26:D28"/>
    <mergeCell ref="E26:E28"/>
    <mergeCell ref="F26:F28"/>
    <mergeCell ref="G26:G28"/>
    <mergeCell ref="I26:I28"/>
    <mergeCell ref="J26:J28"/>
    <mergeCell ref="C23:C25"/>
    <mergeCell ref="D23:D25"/>
    <mergeCell ref="E23:E25"/>
    <mergeCell ref="F23:F25"/>
    <mergeCell ref="G23:G25"/>
    <mergeCell ref="I23:I25"/>
    <mergeCell ref="J23:J25"/>
    <mergeCell ref="C20:C22"/>
    <mergeCell ref="D20:D22"/>
    <mergeCell ref="E20:E22"/>
    <mergeCell ref="F20:F22"/>
    <mergeCell ref="G20:G22"/>
    <mergeCell ref="I20:I22"/>
    <mergeCell ref="J20:J22"/>
    <mergeCell ref="F17:F19"/>
    <mergeCell ref="G17:G19"/>
    <mergeCell ref="I17:I19"/>
    <mergeCell ref="J17:J19"/>
    <mergeCell ref="D14:D16"/>
    <mergeCell ref="E14:E16"/>
    <mergeCell ref="F14:F16"/>
    <mergeCell ref="G14:G16"/>
    <mergeCell ref="I14:I16"/>
    <mergeCell ref="D92:D94"/>
    <mergeCell ref="D95:D97"/>
    <mergeCell ref="D98:D100"/>
    <mergeCell ref="D101:D103"/>
    <mergeCell ref="D104:D106"/>
    <mergeCell ref="D107:D109"/>
    <mergeCell ref="J2:J4"/>
    <mergeCell ref="D5:D7"/>
    <mergeCell ref="E5:E7"/>
    <mergeCell ref="F5:F7"/>
    <mergeCell ref="G5:G7"/>
    <mergeCell ref="I5:I7"/>
    <mergeCell ref="J5:J7"/>
    <mergeCell ref="D2:D4"/>
    <mergeCell ref="E2:E4"/>
    <mergeCell ref="F2:F4"/>
    <mergeCell ref="G2:G4"/>
    <mergeCell ref="I2:I4"/>
    <mergeCell ref="J8:J10"/>
    <mergeCell ref="D11:D13"/>
    <mergeCell ref="E11:E13"/>
    <mergeCell ref="F11:F13"/>
    <mergeCell ref="G11:G13"/>
    <mergeCell ref="I11:I13"/>
    <mergeCell ref="D122:D124"/>
    <mergeCell ref="D125:D127"/>
    <mergeCell ref="D128:D130"/>
    <mergeCell ref="D131:D133"/>
    <mergeCell ref="D134:D136"/>
    <mergeCell ref="D110:D112"/>
    <mergeCell ref="D113:D115"/>
    <mergeCell ref="D116:D118"/>
    <mergeCell ref="D119:D121"/>
    <mergeCell ref="D137:D139"/>
    <mergeCell ref="D140:D142"/>
    <mergeCell ref="D143:D145"/>
    <mergeCell ref="D146:D148"/>
    <mergeCell ref="D149:D151"/>
    <mergeCell ref="D152:D154"/>
    <mergeCell ref="D155:D157"/>
    <mergeCell ref="D158:D160"/>
    <mergeCell ref="D161:D163"/>
    <mergeCell ref="E146:E148"/>
    <mergeCell ref="E149:E151"/>
    <mergeCell ref="E152:E154"/>
    <mergeCell ref="E155:E157"/>
    <mergeCell ref="E158:E160"/>
    <mergeCell ref="E161:E163"/>
    <mergeCell ref="E110:E112"/>
    <mergeCell ref="E113:E115"/>
    <mergeCell ref="E116:E118"/>
    <mergeCell ref="E119:E121"/>
    <mergeCell ref="E122:E124"/>
    <mergeCell ref="E125:E127"/>
    <mergeCell ref="E128:E130"/>
    <mergeCell ref="E131:E133"/>
    <mergeCell ref="E134:E136"/>
    <mergeCell ref="F92:F94"/>
    <mergeCell ref="F95:F97"/>
    <mergeCell ref="F98:F100"/>
    <mergeCell ref="F101:F103"/>
    <mergeCell ref="F104:F106"/>
    <mergeCell ref="F107:F109"/>
    <mergeCell ref="E137:E139"/>
    <mergeCell ref="E140:E142"/>
    <mergeCell ref="E143:E145"/>
    <mergeCell ref="E92:E94"/>
    <mergeCell ref="E95:E97"/>
    <mergeCell ref="E98:E100"/>
    <mergeCell ref="E101:E103"/>
    <mergeCell ref="E104:E106"/>
    <mergeCell ref="E107:E109"/>
    <mergeCell ref="F110:F112"/>
    <mergeCell ref="F113:F115"/>
    <mergeCell ref="F116:F118"/>
    <mergeCell ref="F119:F121"/>
    <mergeCell ref="F122:F124"/>
    <mergeCell ref="F125:F127"/>
    <mergeCell ref="F128:F130"/>
    <mergeCell ref="F131:F133"/>
    <mergeCell ref="F134:F136"/>
    <mergeCell ref="F137:F139"/>
    <mergeCell ref="F140:F142"/>
    <mergeCell ref="F143:F145"/>
    <mergeCell ref="F146:F148"/>
    <mergeCell ref="F149:F151"/>
    <mergeCell ref="F152:F154"/>
    <mergeCell ref="F155:F157"/>
    <mergeCell ref="F158:F160"/>
    <mergeCell ref="F161:F163"/>
    <mergeCell ref="C2:C4"/>
    <mergeCell ref="C5:C7"/>
    <mergeCell ref="C8:C10"/>
    <mergeCell ref="C11:C13"/>
    <mergeCell ref="C14:C16"/>
    <mergeCell ref="C17:C19"/>
    <mergeCell ref="G83:G85"/>
    <mergeCell ref="G86:G88"/>
    <mergeCell ref="G89:G91"/>
    <mergeCell ref="F83:F85"/>
    <mergeCell ref="F86:F88"/>
    <mergeCell ref="F89:F91"/>
    <mergeCell ref="E83:E85"/>
    <mergeCell ref="E86:E88"/>
    <mergeCell ref="E89:E91"/>
    <mergeCell ref="D83:D85"/>
    <mergeCell ref="D86:D88"/>
    <mergeCell ref="D89:D91"/>
    <mergeCell ref="D8:D10"/>
    <mergeCell ref="E8:E10"/>
    <mergeCell ref="F8:F10"/>
    <mergeCell ref="G8:G10"/>
    <mergeCell ref="D17:D19"/>
    <mergeCell ref="E17:E19"/>
    <mergeCell ref="G92:G94"/>
    <mergeCell ref="G95:G97"/>
    <mergeCell ref="G98:G100"/>
    <mergeCell ref="G101:G103"/>
    <mergeCell ref="G104:G106"/>
    <mergeCell ref="G107:G109"/>
    <mergeCell ref="G110:G112"/>
    <mergeCell ref="G113:G115"/>
    <mergeCell ref="G116:G118"/>
    <mergeCell ref="G119:G121"/>
    <mergeCell ref="G122:G124"/>
    <mergeCell ref="G125:G127"/>
    <mergeCell ref="G128:G130"/>
    <mergeCell ref="G131:G133"/>
    <mergeCell ref="G134:G136"/>
    <mergeCell ref="C83:C85"/>
    <mergeCell ref="C86:C88"/>
    <mergeCell ref="C89:C91"/>
    <mergeCell ref="C92:C94"/>
    <mergeCell ref="C95:C97"/>
    <mergeCell ref="C98:C100"/>
    <mergeCell ref="C101:C103"/>
    <mergeCell ref="C104:C106"/>
    <mergeCell ref="C107:C109"/>
    <mergeCell ref="C110:C112"/>
    <mergeCell ref="C113:C115"/>
    <mergeCell ref="C116:C118"/>
    <mergeCell ref="C119:C121"/>
    <mergeCell ref="C122:C124"/>
    <mergeCell ref="C125:C127"/>
    <mergeCell ref="C128:C130"/>
    <mergeCell ref="C131:C133"/>
    <mergeCell ref="C134:C136"/>
    <mergeCell ref="C137:C139"/>
    <mergeCell ref="C140:C142"/>
    <mergeCell ref="C143:C145"/>
    <mergeCell ref="C146:C148"/>
    <mergeCell ref="C149:C151"/>
    <mergeCell ref="C152:C154"/>
    <mergeCell ref="C155:C157"/>
    <mergeCell ref="C158:C160"/>
    <mergeCell ref="C161:C163"/>
    <mergeCell ref="G137:G139"/>
    <mergeCell ref="G140:G142"/>
    <mergeCell ref="G143:G145"/>
    <mergeCell ref="G146:G148"/>
    <mergeCell ref="G149:G151"/>
    <mergeCell ref="G152:G154"/>
    <mergeCell ref="G155:G157"/>
    <mergeCell ref="G158:G160"/>
    <mergeCell ref="G161:G163"/>
    <mergeCell ref="K2:K28"/>
    <mergeCell ref="K29:K55"/>
    <mergeCell ref="K56:K82"/>
    <mergeCell ref="I83:I85"/>
    <mergeCell ref="J83:J85"/>
    <mergeCell ref="I86:I88"/>
    <mergeCell ref="J86:J88"/>
    <mergeCell ref="I89:I91"/>
    <mergeCell ref="J89:J91"/>
    <mergeCell ref="J11:J13"/>
    <mergeCell ref="I8:I10"/>
    <mergeCell ref="J14:J16"/>
    <mergeCell ref="I92:I94"/>
    <mergeCell ref="J92:J94"/>
    <mergeCell ref="I95:I97"/>
    <mergeCell ref="J95:J97"/>
    <mergeCell ref="I98:I100"/>
    <mergeCell ref="J98:J100"/>
    <mergeCell ref="I101:I103"/>
    <mergeCell ref="J101:J103"/>
    <mergeCell ref="I104:I106"/>
    <mergeCell ref="J104:J106"/>
    <mergeCell ref="J125:J127"/>
    <mergeCell ref="I128:I130"/>
    <mergeCell ref="J128:J130"/>
    <mergeCell ref="I131:I133"/>
    <mergeCell ref="J131:J133"/>
    <mergeCell ref="I134:I136"/>
    <mergeCell ref="J134:J136"/>
    <mergeCell ref="I107:I109"/>
    <mergeCell ref="J107:J109"/>
    <mergeCell ref="I110:I112"/>
    <mergeCell ref="J110:J112"/>
    <mergeCell ref="I113:I115"/>
    <mergeCell ref="J113:J115"/>
    <mergeCell ref="I116:I118"/>
    <mergeCell ref="J116:J118"/>
    <mergeCell ref="I119:I121"/>
    <mergeCell ref="J119:J121"/>
    <mergeCell ref="I152:I154"/>
    <mergeCell ref="J152:J154"/>
    <mergeCell ref="I155:I157"/>
    <mergeCell ref="J155:J157"/>
    <mergeCell ref="I158:I160"/>
    <mergeCell ref="J158:J160"/>
    <mergeCell ref="I161:I163"/>
    <mergeCell ref="J161:J163"/>
    <mergeCell ref="K83:K109"/>
    <mergeCell ref="K110:K136"/>
    <mergeCell ref="K137:K163"/>
    <mergeCell ref="I137:I139"/>
    <mergeCell ref="J137:J139"/>
    <mergeCell ref="I140:I142"/>
    <mergeCell ref="J140:J142"/>
    <mergeCell ref="I143:I145"/>
    <mergeCell ref="J143:J145"/>
    <mergeCell ref="I146:I148"/>
    <mergeCell ref="J146:J148"/>
    <mergeCell ref="I149:I151"/>
    <mergeCell ref="J149:J151"/>
    <mergeCell ref="I122:I124"/>
    <mergeCell ref="J122:J124"/>
    <mergeCell ref="I125:I127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9A98-C4DB-4240-899D-490FBF0B82DB}">
  <dimension ref="A1:T168"/>
  <sheetViews>
    <sheetView topLeftCell="D123" zoomScaleNormal="100" workbookViewId="0">
      <selection activeCell="L137" sqref="L137:L145"/>
    </sheetView>
  </sheetViews>
  <sheetFormatPr baseColWidth="10" defaultRowHeight="16" x14ac:dyDescent="0.2"/>
  <cols>
    <col min="1" max="1" width="75.83203125" style="1" customWidth="1"/>
    <col min="2" max="3" width="16" style="2" customWidth="1"/>
    <col min="4" max="4" width="14.33203125" customWidth="1"/>
    <col min="5" max="5" width="20.6640625" customWidth="1"/>
    <col min="6" max="6" width="22.1640625" customWidth="1"/>
    <col min="7" max="7" width="21.5" customWidth="1"/>
    <col min="8" max="8" width="34" customWidth="1"/>
    <col min="9" max="9" width="28.1640625" style="2" customWidth="1"/>
    <col min="10" max="10" width="21.5" customWidth="1"/>
    <col min="11" max="11" width="26.1640625" style="2" customWidth="1"/>
    <col min="12" max="12" width="35.83203125" style="2" customWidth="1"/>
    <col min="13" max="13" width="21.33203125" customWidth="1"/>
    <col min="14" max="14" width="26.33203125" customWidth="1"/>
    <col min="15" max="15" width="25.5" customWidth="1"/>
    <col min="16" max="16" width="17.5" customWidth="1"/>
  </cols>
  <sheetData>
    <row r="1" spans="1:20" s="12" customFormat="1" ht="40" x14ac:dyDescent="0.25">
      <c r="A1" s="9" t="s">
        <v>0</v>
      </c>
      <c r="B1" s="13" t="s">
        <v>1</v>
      </c>
      <c r="C1" s="13" t="s">
        <v>70</v>
      </c>
      <c r="D1" s="14" t="s">
        <v>4</v>
      </c>
      <c r="E1" s="14" t="s">
        <v>3</v>
      </c>
      <c r="F1" s="15" t="s">
        <v>9</v>
      </c>
      <c r="G1" s="16" t="s">
        <v>5</v>
      </c>
      <c r="H1" s="16" t="s">
        <v>6</v>
      </c>
      <c r="I1" s="16" t="s">
        <v>7</v>
      </c>
      <c r="J1" s="18" t="s">
        <v>8</v>
      </c>
      <c r="K1" s="10" t="s">
        <v>71</v>
      </c>
      <c r="M1" s="11"/>
      <c r="N1" s="11"/>
      <c r="O1" s="11"/>
    </row>
    <row r="2" spans="1:20" ht="19" x14ac:dyDescent="0.25">
      <c r="A2" s="19" t="s">
        <v>10</v>
      </c>
      <c r="B2" s="3" t="s">
        <v>64</v>
      </c>
      <c r="C2" s="68">
        <v>17.59</v>
      </c>
      <c r="D2" s="41">
        <v>20.906666666666666</v>
      </c>
      <c r="E2" s="68">
        <v>21.01</v>
      </c>
      <c r="F2" s="71">
        <f>GEOMEAN(D2:E4)</f>
        <v>20.958269648677266</v>
      </c>
      <c r="G2" s="30">
        <f>C2-F2</f>
        <v>-3.3682696486772663</v>
      </c>
      <c r="H2" s="6">
        <f>AVERAGE(G2:G28)</f>
        <v>-2.7014652200077882</v>
      </c>
      <c r="I2" s="30">
        <f>G2-$H$2</f>
        <v>-0.66680442866947809</v>
      </c>
      <c r="J2" s="75">
        <f>2^- (I2)</f>
        <v>1.5875526390904204</v>
      </c>
      <c r="K2" s="41">
        <f>AVERAGE(J2:J28)</f>
        <v>1.1253263178271036</v>
      </c>
      <c r="L2" s="17">
        <v>1.5875526390904204</v>
      </c>
      <c r="M2" s="17"/>
      <c r="N2" s="17"/>
      <c r="O2" s="17"/>
      <c r="S2" s="11"/>
      <c r="T2" s="11"/>
    </row>
    <row r="3" spans="1:20" x14ac:dyDescent="0.2">
      <c r="A3" s="19" t="s">
        <v>10</v>
      </c>
      <c r="B3" s="3" t="s">
        <v>64</v>
      </c>
      <c r="C3" s="69"/>
      <c r="D3" s="42"/>
      <c r="E3" s="69"/>
      <c r="F3" s="71"/>
      <c r="G3" s="30"/>
      <c r="I3" s="30"/>
      <c r="J3" s="75"/>
      <c r="K3" s="42"/>
      <c r="L3" s="17">
        <v>1.2625541542252472</v>
      </c>
      <c r="M3" s="5"/>
      <c r="P3" s="5"/>
      <c r="Q3" s="5"/>
      <c r="R3" s="5"/>
      <c r="S3" s="5"/>
      <c r="T3" s="5"/>
    </row>
    <row r="4" spans="1:20" x14ac:dyDescent="0.2">
      <c r="A4" s="19" t="s">
        <v>10</v>
      </c>
      <c r="B4" s="3" t="s">
        <v>64</v>
      </c>
      <c r="C4" s="70"/>
      <c r="D4" s="43"/>
      <c r="E4" s="70"/>
      <c r="F4" s="71"/>
      <c r="G4" s="30"/>
      <c r="I4" s="30"/>
      <c r="J4" s="75"/>
      <c r="K4" s="42"/>
      <c r="L4" s="17">
        <v>0.44358703892140972</v>
      </c>
      <c r="P4" s="2"/>
      <c r="Q4" s="2"/>
    </row>
    <row r="5" spans="1:20" x14ac:dyDescent="0.2">
      <c r="A5" s="20" t="s">
        <v>11</v>
      </c>
      <c r="B5" s="3" t="s">
        <v>64</v>
      </c>
      <c r="C5" s="68">
        <v>16.983333333333334</v>
      </c>
      <c r="D5" s="68">
        <v>19.290000000000003</v>
      </c>
      <c r="E5" s="68">
        <v>20.78</v>
      </c>
      <c r="F5" s="71">
        <f t="shared" ref="F5" si="0">GEOMEAN(D5:E7)</f>
        <v>20.021143823468229</v>
      </c>
      <c r="G5" s="30">
        <f t="shared" ref="G5" si="1">C5-F5</f>
        <v>-3.0378104901348948</v>
      </c>
      <c r="I5" s="30">
        <f>G5-$H$2</f>
        <v>-0.33634527012710658</v>
      </c>
      <c r="J5" s="75">
        <f>2^- (I5)</f>
        <v>1.2625541542252472</v>
      </c>
      <c r="K5" s="42"/>
      <c r="L5" s="17">
        <v>0.94144888382054392</v>
      </c>
      <c r="P5" s="2"/>
      <c r="Q5" s="2"/>
    </row>
    <row r="6" spans="1:20" x14ac:dyDescent="0.2">
      <c r="A6" s="20" t="s">
        <v>11</v>
      </c>
      <c r="B6" s="3" t="s">
        <v>64</v>
      </c>
      <c r="C6" s="69"/>
      <c r="D6" s="69"/>
      <c r="E6" s="69"/>
      <c r="F6" s="71"/>
      <c r="G6" s="30"/>
      <c r="I6" s="30"/>
      <c r="J6" s="75"/>
      <c r="K6" s="42"/>
      <c r="L6" s="17">
        <v>0.72522775916316218</v>
      </c>
      <c r="P6" s="2"/>
      <c r="Q6" s="2"/>
    </row>
    <row r="7" spans="1:20" x14ac:dyDescent="0.2">
      <c r="A7" s="20" t="s">
        <v>11</v>
      </c>
      <c r="B7" s="3" t="s">
        <v>64</v>
      </c>
      <c r="C7" s="70"/>
      <c r="D7" s="70"/>
      <c r="E7" s="70"/>
      <c r="F7" s="71"/>
      <c r="G7" s="30"/>
      <c r="I7" s="30"/>
      <c r="J7" s="75"/>
      <c r="K7" s="42"/>
      <c r="L7" s="17">
        <v>2.5796037048619431</v>
      </c>
      <c r="P7" s="2"/>
      <c r="Q7" s="2"/>
    </row>
    <row r="8" spans="1:20" x14ac:dyDescent="0.2">
      <c r="A8" s="19" t="s">
        <v>12</v>
      </c>
      <c r="B8" s="3" t="s">
        <v>64</v>
      </c>
      <c r="C8" s="68">
        <v>16.863333333333333</v>
      </c>
      <c r="D8" s="68">
        <v>17.496666666666666</v>
      </c>
      <c r="E8" s="68">
        <v>19.333333333333332</v>
      </c>
      <c r="F8" s="71">
        <f t="shared" ref="F8" si="2">GEOMEAN(D8:E10)</f>
        <v>18.3920876707591</v>
      </c>
      <c r="G8" s="30">
        <f t="shared" ref="G8" si="3">C8-F8</f>
        <v>-1.5287543374257666</v>
      </c>
      <c r="I8" s="30">
        <f>G8-$H$2</f>
        <v>1.1727108825820216</v>
      </c>
      <c r="J8" s="75">
        <f>2^- (I8)</f>
        <v>0.44358703892140972</v>
      </c>
      <c r="K8" s="42"/>
      <c r="L8" s="17">
        <v>0.82056600717341999</v>
      </c>
      <c r="P8" s="2"/>
      <c r="Q8" s="2"/>
    </row>
    <row r="9" spans="1:20" x14ac:dyDescent="0.2">
      <c r="A9" s="19" t="s">
        <v>12</v>
      </c>
      <c r="B9" s="3" t="s">
        <v>64</v>
      </c>
      <c r="C9" s="69"/>
      <c r="D9" s="69"/>
      <c r="E9" s="69"/>
      <c r="F9" s="71"/>
      <c r="G9" s="30"/>
      <c r="I9" s="30"/>
      <c r="J9" s="75"/>
      <c r="K9" s="42"/>
      <c r="L9" s="17">
        <v>0.93563567925955704</v>
      </c>
      <c r="P9" s="2"/>
      <c r="Q9" s="2"/>
    </row>
    <row r="10" spans="1:20" x14ac:dyDescent="0.2">
      <c r="A10" s="19" t="s">
        <v>12</v>
      </c>
      <c r="B10" s="3" t="s">
        <v>64</v>
      </c>
      <c r="C10" s="70"/>
      <c r="D10" s="70"/>
      <c r="E10" s="70"/>
      <c r="F10" s="71"/>
      <c r="G10" s="30"/>
      <c r="I10" s="30"/>
      <c r="J10" s="75"/>
      <c r="K10" s="42"/>
      <c r="L10" s="17">
        <v>0.83176099392822977</v>
      </c>
      <c r="P10" s="2"/>
      <c r="Q10" s="2"/>
    </row>
    <row r="11" spans="1:20" x14ac:dyDescent="0.2">
      <c r="A11" s="20" t="s">
        <v>13</v>
      </c>
      <c r="B11" s="3" t="s">
        <v>64</v>
      </c>
      <c r="C11" s="68">
        <v>18.226666666666663</v>
      </c>
      <c r="D11" s="68">
        <v>20.093333333333334</v>
      </c>
      <c r="E11" s="68">
        <v>21.616666666666664</v>
      </c>
      <c r="F11" s="71">
        <f t="shared" ref="F11" si="4">GEOMEAN(D11:E13)</f>
        <v>20.841086557300436</v>
      </c>
      <c r="G11" s="30">
        <f t="shared" ref="G11" si="5">C11-F11</f>
        <v>-2.6144198906337728</v>
      </c>
      <c r="I11" s="30">
        <f>G11-$H$2</f>
        <v>8.7045329374015434E-2</v>
      </c>
      <c r="J11" s="75">
        <f>2^- (I11)</f>
        <v>0.94144888382054392</v>
      </c>
      <c r="K11" s="42"/>
      <c r="P11" s="2"/>
      <c r="Q11" s="2"/>
    </row>
    <row r="12" spans="1:20" x14ac:dyDescent="0.2">
      <c r="A12" s="20" t="s">
        <v>13</v>
      </c>
      <c r="B12" s="3" t="s">
        <v>64</v>
      </c>
      <c r="C12" s="69"/>
      <c r="D12" s="69"/>
      <c r="E12" s="69"/>
      <c r="F12" s="71"/>
      <c r="G12" s="30"/>
      <c r="I12" s="30"/>
      <c r="J12" s="75"/>
      <c r="K12" s="42"/>
      <c r="P12" s="2"/>
      <c r="Q12" s="2"/>
      <c r="S12" s="4"/>
    </row>
    <row r="13" spans="1:20" x14ac:dyDescent="0.2">
      <c r="A13" s="20" t="s">
        <v>13</v>
      </c>
      <c r="B13" s="3" t="s">
        <v>64</v>
      </c>
      <c r="C13" s="70"/>
      <c r="D13" s="70"/>
      <c r="E13" s="70"/>
      <c r="F13" s="71"/>
      <c r="G13" s="30"/>
      <c r="I13" s="30"/>
      <c r="J13" s="75"/>
      <c r="K13" s="42"/>
      <c r="P13" s="2" t="s">
        <v>2</v>
      </c>
      <c r="Q13" s="2"/>
      <c r="S13" s="4"/>
    </row>
    <row r="14" spans="1:20" x14ac:dyDescent="0.2">
      <c r="A14" s="19" t="s">
        <v>14</v>
      </c>
      <c r="B14" s="3" t="s">
        <v>64</v>
      </c>
      <c r="C14" s="68">
        <v>17.866666666666667</v>
      </c>
      <c r="D14" s="68">
        <v>19.580000000000002</v>
      </c>
      <c r="E14" s="68">
        <v>20.643333333333334</v>
      </c>
      <c r="F14" s="71">
        <f t="shared" ref="F14" si="6">GEOMEAN(D14:E16)</f>
        <v>20.104637939208622</v>
      </c>
      <c r="G14" s="30">
        <f t="shared" ref="G14" si="7">C14-F14</f>
        <v>-2.2379712725419552</v>
      </c>
      <c r="I14" s="30">
        <f>G14-$H$2</f>
        <v>0.46349394746583306</v>
      </c>
      <c r="J14" s="75">
        <f t="shared" ref="J14:L14" si="8">2^- (I14)</f>
        <v>0.72522775916316218</v>
      </c>
      <c r="K14" s="42"/>
      <c r="P14" s="2"/>
      <c r="Q14" s="2"/>
      <c r="S14" s="4"/>
    </row>
    <row r="15" spans="1:20" x14ac:dyDescent="0.2">
      <c r="A15" s="19" t="s">
        <v>14</v>
      </c>
      <c r="B15" s="3" t="s">
        <v>64</v>
      </c>
      <c r="C15" s="69"/>
      <c r="D15" s="69"/>
      <c r="E15" s="69"/>
      <c r="F15" s="71"/>
      <c r="G15" s="30"/>
      <c r="I15" s="30"/>
      <c r="J15" s="75"/>
      <c r="K15" s="42"/>
      <c r="P15" s="2"/>
      <c r="Q15" s="2"/>
      <c r="S15" s="4"/>
    </row>
    <row r="16" spans="1:20" x14ac:dyDescent="0.2">
      <c r="A16" s="19" t="s">
        <v>14</v>
      </c>
      <c r="B16" s="3" t="s">
        <v>64</v>
      </c>
      <c r="C16" s="70"/>
      <c r="D16" s="70"/>
      <c r="E16" s="70"/>
      <c r="F16" s="71"/>
      <c r="G16" s="30"/>
      <c r="I16" s="30"/>
      <c r="J16" s="75"/>
      <c r="K16" s="42"/>
      <c r="P16" s="2"/>
      <c r="Q16" s="2"/>
      <c r="S16" s="4"/>
    </row>
    <row r="17" spans="1:19" x14ac:dyDescent="0.2">
      <c r="A17" s="20" t="s">
        <v>15</v>
      </c>
      <c r="B17" s="3" t="s">
        <v>64</v>
      </c>
      <c r="C17" s="68">
        <v>18.576666666666668</v>
      </c>
      <c r="D17" s="68">
        <v>21.37</v>
      </c>
      <c r="E17" s="68">
        <v>23.99666666666667</v>
      </c>
      <c r="F17" s="71">
        <f t="shared" ref="F17" si="9">GEOMEAN(D17:E19)</f>
        <v>22.645281333352138</v>
      </c>
      <c r="G17" s="30">
        <f t="shared" ref="G17" si="10">C17-F17</f>
        <v>-4.0686146666854697</v>
      </c>
      <c r="I17" s="30">
        <f>G17-$H$2</f>
        <v>-1.3671494466776815</v>
      </c>
      <c r="J17" s="75">
        <f>2^- (I17)</f>
        <v>2.5796037048619431</v>
      </c>
      <c r="K17" s="42"/>
      <c r="P17" s="2"/>
      <c r="Q17" s="2"/>
      <c r="S17" s="4"/>
    </row>
    <row r="18" spans="1:19" x14ac:dyDescent="0.2">
      <c r="A18" s="20" t="s">
        <v>15</v>
      </c>
      <c r="B18" s="3" t="s">
        <v>64</v>
      </c>
      <c r="C18" s="69"/>
      <c r="D18" s="69"/>
      <c r="E18" s="69"/>
      <c r="F18" s="71"/>
      <c r="G18" s="30"/>
      <c r="I18" s="30"/>
      <c r="J18" s="75"/>
      <c r="K18" s="42"/>
      <c r="P18" s="2"/>
      <c r="Q18" s="2"/>
      <c r="S18" s="4"/>
    </row>
    <row r="19" spans="1:19" x14ac:dyDescent="0.2">
      <c r="A19" s="20" t="s">
        <v>15</v>
      </c>
      <c r="B19" s="3" t="s">
        <v>64</v>
      </c>
      <c r="C19" s="70"/>
      <c r="D19" s="70"/>
      <c r="E19" s="70"/>
      <c r="F19" s="71"/>
      <c r="G19" s="30"/>
      <c r="I19" s="30"/>
      <c r="J19" s="75"/>
      <c r="K19" s="42"/>
      <c r="P19" s="2"/>
      <c r="Q19" s="2"/>
    </row>
    <row r="20" spans="1:19" x14ac:dyDescent="0.2">
      <c r="A20" s="19" t="s">
        <v>16</v>
      </c>
      <c r="B20" s="3" t="s">
        <v>64</v>
      </c>
      <c r="C20" s="68">
        <v>16.586666666666662</v>
      </c>
      <c r="D20" s="68">
        <v>18.013333333333335</v>
      </c>
      <c r="E20" s="68">
        <v>20.046666666666667</v>
      </c>
      <c r="F20" s="71">
        <f t="shared" ref="F20" si="11">GEOMEAN(D20:E22)</f>
        <v>19.002823182066631</v>
      </c>
      <c r="G20" s="30">
        <f t="shared" ref="G20" si="12">C20-F20</f>
        <v>-2.4161565153999689</v>
      </c>
      <c r="I20" s="30">
        <f t="shared" ref="I20" si="13">G20-$H$2</f>
        <v>0.28530870460781932</v>
      </c>
      <c r="J20" s="75">
        <f>2^- (I20)</f>
        <v>0.82056600717341999</v>
      </c>
      <c r="K20" s="42"/>
      <c r="P20" s="2"/>
      <c r="Q20" s="2"/>
      <c r="S20" s="7"/>
    </row>
    <row r="21" spans="1:19" x14ac:dyDescent="0.2">
      <c r="A21" s="19" t="s">
        <v>16</v>
      </c>
      <c r="B21" s="3" t="s">
        <v>64</v>
      </c>
      <c r="C21" s="69"/>
      <c r="D21" s="69"/>
      <c r="E21" s="69"/>
      <c r="F21" s="71"/>
      <c r="G21" s="30"/>
      <c r="I21" s="30"/>
      <c r="J21" s="75"/>
      <c r="K21" s="42"/>
      <c r="S21" s="8"/>
    </row>
    <row r="22" spans="1:19" x14ac:dyDescent="0.2">
      <c r="A22" s="19" t="s">
        <v>16</v>
      </c>
      <c r="B22" s="3" t="s">
        <v>64</v>
      </c>
      <c r="C22" s="70"/>
      <c r="D22" s="70"/>
      <c r="E22" s="70"/>
      <c r="F22" s="71"/>
      <c r="G22" s="30"/>
      <c r="I22" s="30"/>
      <c r="J22" s="75"/>
      <c r="K22" s="42"/>
      <c r="S22" s="8"/>
    </row>
    <row r="23" spans="1:19" x14ac:dyDescent="0.2">
      <c r="A23" s="20" t="s">
        <v>17</v>
      </c>
      <c r="B23" s="3" t="s">
        <v>64</v>
      </c>
      <c r="C23" s="68">
        <v>16.503333333333334</v>
      </c>
      <c r="D23" s="68">
        <v>18.23</v>
      </c>
      <c r="E23" s="68">
        <v>20.029999999999998</v>
      </c>
      <c r="F23" s="71">
        <f t="shared" ref="F23" si="14">GEOMEAN(D23:E25)</f>
        <v>19.108817336507247</v>
      </c>
      <c r="G23" s="30">
        <f t="shared" ref="G23" si="15">C23-F23</f>
        <v>-2.6054840031739133</v>
      </c>
      <c r="I23" s="30">
        <f t="shared" ref="I23" si="16">G23-$H$2</f>
        <v>9.5981216833874949E-2</v>
      </c>
      <c r="J23" s="75">
        <f t="shared" ref="J23:L23" si="17">2^- (I23)</f>
        <v>0.93563567925955704</v>
      </c>
      <c r="K23" s="42"/>
      <c r="S23" s="8"/>
    </row>
    <row r="24" spans="1:19" x14ac:dyDescent="0.2">
      <c r="A24" s="20" t="s">
        <v>17</v>
      </c>
      <c r="B24" s="3" t="s">
        <v>64</v>
      </c>
      <c r="C24" s="69"/>
      <c r="D24" s="69"/>
      <c r="E24" s="69"/>
      <c r="F24" s="71"/>
      <c r="G24" s="30"/>
      <c r="I24" s="30"/>
      <c r="J24" s="75"/>
      <c r="K24" s="42"/>
      <c r="S24" s="8"/>
    </row>
    <row r="25" spans="1:19" x14ac:dyDescent="0.2">
      <c r="A25" s="20" t="s">
        <v>17</v>
      </c>
      <c r="B25" s="3" t="s">
        <v>64</v>
      </c>
      <c r="C25" s="70"/>
      <c r="D25" s="70"/>
      <c r="E25" s="70"/>
      <c r="F25" s="71"/>
      <c r="G25" s="30"/>
      <c r="I25" s="30"/>
      <c r="J25" s="75"/>
      <c r="K25" s="42"/>
      <c r="S25" s="8"/>
    </row>
    <row r="26" spans="1:19" x14ac:dyDescent="0.2">
      <c r="A26" s="19" t="s">
        <v>18</v>
      </c>
      <c r="B26" s="3" t="s">
        <v>64</v>
      </c>
      <c r="C26" s="68">
        <v>16.459999999999997</v>
      </c>
      <c r="D26" s="68">
        <v>17.993333333333336</v>
      </c>
      <c r="E26" s="68">
        <v>19.843333333333334</v>
      </c>
      <c r="F26" s="71">
        <f t="shared" ref="F26" si="18">GEOMEAN(D26:E28)</f>
        <v>18.895706155397082</v>
      </c>
      <c r="G26" s="30">
        <f>C26-F26</f>
        <v>-2.4357061553970851</v>
      </c>
      <c r="I26" s="30">
        <f t="shared" ref="I26" si="19">G26-$H$2</f>
        <v>0.26575906461070309</v>
      </c>
      <c r="J26" s="75">
        <f t="shared" ref="J26:L26" si="20">2^- (I26)</f>
        <v>0.83176099392822977</v>
      </c>
      <c r="K26" s="42"/>
      <c r="S26" s="8"/>
    </row>
    <row r="27" spans="1:19" x14ac:dyDescent="0.2">
      <c r="A27" s="19" t="s">
        <v>18</v>
      </c>
      <c r="B27" s="3" t="s">
        <v>64</v>
      </c>
      <c r="C27" s="69"/>
      <c r="D27" s="69"/>
      <c r="E27" s="69"/>
      <c r="F27" s="71"/>
      <c r="G27" s="30"/>
      <c r="I27" s="30"/>
      <c r="J27" s="75"/>
      <c r="K27" s="42"/>
      <c r="S27" s="8"/>
    </row>
    <row r="28" spans="1:19" x14ac:dyDescent="0.2">
      <c r="A28" s="19" t="s">
        <v>18</v>
      </c>
      <c r="B28" s="3" t="s">
        <v>64</v>
      </c>
      <c r="C28" s="70"/>
      <c r="D28" s="70"/>
      <c r="E28" s="70"/>
      <c r="F28" s="71"/>
      <c r="G28" s="30"/>
      <c r="I28" s="30"/>
      <c r="J28" s="75"/>
      <c r="K28" s="43"/>
      <c r="S28" s="8"/>
    </row>
    <row r="29" spans="1:19" x14ac:dyDescent="0.2">
      <c r="A29" s="20" t="s">
        <v>19</v>
      </c>
      <c r="B29" s="28" t="s">
        <v>65</v>
      </c>
      <c r="C29" s="76">
        <v>18.049999999999997</v>
      </c>
      <c r="D29" s="76">
        <v>18.2</v>
      </c>
      <c r="E29" s="76">
        <v>19.936666666666667</v>
      </c>
      <c r="F29" s="71">
        <f t="shared" ref="F29" si="21">GEOMEAN(D29:E31)</f>
        <v>19.048552000961472</v>
      </c>
      <c r="G29" s="30">
        <f>C29-F29</f>
        <v>-0.99855200096147456</v>
      </c>
      <c r="I29" s="30">
        <f t="shared" ref="I29" si="22">G29-$H$2</f>
        <v>1.7029132190463137</v>
      </c>
      <c r="J29" s="79">
        <f t="shared" ref="J29:J44" si="23">2^- (I29)</f>
        <v>0.30716522114992589</v>
      </c>
      <c r="K29" s="44">
        <f>AVERAGE(J29:J55)</f>
        <v>0.60887318344982388</v>
      </c>
      <c r="L29" s="17">
        <v>0.30716522114992589</v>
      </c>
      <c r="S29" s="8"/>
    </row>
    <row r="30" spans="1:19" x14ac:dyDescent="0.2">
      <c r="A30" s="20" t="s">
        <v>19</v>
      </c>
      <c r="B30" s="28" t="s">
        <v>65</v>
      </c>
      <c r="C30" s="77"/>
      <c r="D30" s="77"/>
      <c r="E30" s="77"/>
      <c r="F30" s="71"/>
      <c r="G30" s="30"/>
      <c r="I30" s="30"/>
      <c r="J30" s="79"/>
      <c r="K30" s="45"/>
      <c r="L30" s="17">
        <v>0.48581923619466771</v>
      </c>
    </row>
    <row r="31" spans="1:19" x14ac:dyDescent="0.2">
      <c r="A31" s="20" t="s">
        <v>19</v>
      </c>
      <c r="B31" s="28" t="s">
        <v>65</v>
      </c>
      <c r="C31" s="78"/>
      <c r="D31" s="78"/>
      <c r="E31" s="78"/>
      <c r="F31" s="71"/>
      <c r="G31" s="30"/>
      <c r="I31" s="30"/>
      <c r="J31" s="79"/>
      <c r="K31" s="45"/>
      <c r="L31" s="17">
        <v>0.53021643768381321</v>
      </c>
    </row>
    <row r="32" spans="1:19" x14ac:dyDescent="0.2">
      <c r="A32" s="19" t="s">
        <v>20</v>
      </c>
      <c r="B32" s="28" t="s">
        <v>65</v>
      </c>
      <c r="C32" s="76">
        <v>17.346666666666668</v>
      </c>
      <c r="D32" s="76">
        <v>17.72</v>
      </c>
      <c r="E32" s="76">
        <v>20.386666666666667</v>
      </c>
      <c r="F32" s="71">
        <f t="shared" ref="F32" si="24">GEOMEAN(D32:E34)</f>
        <v>19.00662340694247</v>
      </c>
      <c r="G32" s="30">
        <f>C32-F32</f>
        <v>-1.6599567402758026</v>
      </c>
      <c r="I32" s="30">
        <f t="shared" ref="I32" si="25">G32-$H$2</f>
        <v>1.0415084797319856</v>
      </c>
      <c r="J32" s="79">
        <f t="shared" si="23"/>
        <v>0.48581923619466771</v>
      </c>
      <c r="K32" s="45"/>
      <c r="L32" s="17">
        <v>0.3998388338425114</v>
      </c>
    </row>
    <row r="33" spans="1:19" x14ac:dyDescent="0.2">
      <c r="A33" s="19" t="s">
        <v>20</v>
      </c>
      <c r="B33" s="28" t="s">
        <v>65</v>
      </c>
      <c r="C33" s="77"/>
      <c r="D33" s="77"/>
      <c r="E33" s="77"/>
      <c r="F33" s="71"/>
      <c r="G33" s="30"/>
      <c r="I33" s="30"/>
      <c r="J33" s="79"/>
      <c r="K33" s="45"/>
      <c r="L33" s="17">
        <v>0.53924986602586689</v>
      </c>
    </row>
    <row r="34" spans="1:19" x14ac:dyDescent="0.2">
      <c r="A34" s="19" t="s">
        <v>20</v>
      </c>
      <c r="B34" s="28" t="s">
        <v>65</v>
      </c>
      <c r="C34" s="78"/>
      <c r="D34" s="78"/>
      <c r="E34" s="78"/>
      <c r="F34" s="71"/>
      <c r="G34" s="30"/>
      <c r="I34" s="30"/>
      <c r="J34" s="79"/>
      <c r="K34" s="45"/>
      <c r="L34" s="17">
        <v>0.71580240882458079</v>
      </c>
    </row>
    <row r="35" spans="1:19" x14ac:dyDescent="0.2">
      <c r="A35" s="20" t="s">
        <v>21</v>
      </c>
      <c r="B35" s="28" t="s">
        <v>65</v>
      </c>
      <c r="C35" s="76">
        <v>17.683333333333334</v>
      </c>
      <c r="D35" s="76">
        <v>17.993333333333332</v>
      </c>
      <c r="E35" s="76">
        <v>21.066666666666666</v>
      </c>
      <c r="F35" s="71">
        <f t="shared" ref="F35" si="26">GEOMEAN(D35:E37)</f>
        <v>19.469451855549387</v>
      </c>
      <c r="G35" s="30">
        <f>C35-F35</f>
        <v>-1.7861185222160536</v>
      </c>
      <c r="I35" s="30">
        <f t="shared" ref="I35" si="27">G35-$H$2</f>
        <v>0.91534669779173461</v>
      </c>
      <c r="J35" s="79">
        <f t="shared" si="23"/>
        <v>0.53021643768381321</v>
      </c>
      <c r="K35" s="45"/>
      <c r="L35" s="17">
        <v>0.75107248044401487</v>
      </c>
      <c r="S35" s="7"/>
    </row>
    <row r="36" spans="1:19" x14ac:dyDescent="0.2">
      <c r="A36" s="20" t="s">
        <v>21</v>
      </c>
      <c r="B36" s="28" t="s">
        <v>65</v>
      </c>
      <c r="C36" s="77"/>
      <c r="D36" s="77"/>
      <c r="E36" s="77"/>
      <c r="F36" s="71"/>
      <c r="G36" s="30"/>
      <c r="I36" s="30"/>
      <c r="J36" s="79"/>
      <c r="K36" s="45"/>
      <c r="L36" s="17">
        <v>0.78046994398430625</v>
      </c>
      <c r="S36" s="7"/>
    </row>
    <row r="37" spans="1:19" x14ac:dyDescent="0.2">
      <c r="A37" s="20" t="s">
        <v>21</v>
      </c>
      <c r="B37" s="28" t="s">
        <v>65</v>
      </c>
      <c r="C37" s="78"/>
      <c r="D37" s="78"/>
      <c r="E37" s="78"/>
      <c r="F37" s="71"/>
      <c r="G37" s="30"/>
      <c r="I37" s="30"/>
      <c r="J37" s="79"/>
      <c r="K37" s="45"/>
      <c r="L37" s="17">
        <v>0.97022422289872834</v>
      </c>
    </row>
    <row r="38" spans="1:19" x14ac:dyDescent="0.2">
      <c r="A38" s="19" t="s">
        <v>22</v>
      </c>
      <c r="B38" s="28" t="s">
        <v>65</v>
      </c>
      <c r="C38" s="76">
        <v>18.256666666666668</v>
      </c>
      <c r="D38" s="76">
        <v>18.649999999999999</v>
      </c>
      <c r="E38" s="76">
        <v>20.673333333333332</v>
      </c>
      <c r="F38" s="71">
        <f t="shared" ref="F38" si="28">GEOMEAN(D38:E40)</f>
        <v>19.635622390611065</v>
      </c>
      <c r="G38" s="30">
        <f t="shared" ref="G38" si="29">C38-F38</f>
        <v>-1.3789557239443972</v>
      </c>
      <c r="I38" s="30">
        <f t="shared" ref="I38" si="30">G38-$H$2</f>
        <v>1.322509496063391</v>
      </c>
      <c r="J38" s="79">
        <f t="shared" si="23"/>
        <v>0.3998388338425114</v>
      </c>
      <c r="K38" s="45"/>
      <c r="L38" s="5"/>
      <c r="S38" s="7"/>
    </row>
    <row r="39" spans="1:19" x14ac:dyDescent="0.2">
      <c r="A39" s="19" t="s">
        <v>22</v>
      </c>
      <c r="B39" s="28" t="s">
        <v>65</v>
      </c>
      <c r="C39" s="77"/>
      <c r="D39" s="77"/>
      <c r="E39" s="77"/>
      <c r="F39" s="71"/>
      <c r="G39" s="30"/>
      <c r="I39" s="30"/>
      <c r="J39" s="79"/>
      <c r="K39" s="45"/>
      <c r="P39" s="2"/>
      <c r="Q39" s="2"/>
      <c r="S39" s="7"/>
    </row>
    <row r="40" spans="1:19" x14ac:dyDescent="0.2">
      <c r="A40" s="19" t="s">
        <v>22</v>
      </c>
      <c r="B40" s="28" t="s">
        <v>65</v>
      </c>
      <c r="C40" s="78"/>
      <c r="D40" s="78"/>
      <c r="E40" s="78"/>
      <c r="F40" s="71"/>
      <c r="G40" s="30"/>
      <c r="I40" s="30"/>
      <c r="J40" s="79"/>
      <c r="K40" s="45"/>
      <c r="P40" s="2"/>
      <c r="Q40" s="2"/>
    </row>
    <row r="41" spans="1:19" x14ac:dyDescent="0.2">
      <c r="A41" s="20" t="s">
        <v>23</v>
      </c>
      <c r="B41" s="28" t="s">
        <v>65</v>
      </c>
      <c r="C41" s="76">
        <v>16.676666666666666</v>
      </c>
      <c r="D41" s="76">
        <v>17.5</v>
      </c>
      <c r="E41" s="76">
        <v>19.53</v>
      </c>
      <c r="F41" s="71">
        <f t="shared" ref="F41" si="31">GEOMEAN(D41:E43)</f>
        <v>18.487157704741961</v>
      </c>
      <c r="G41" s="30">
        <f t="shared" ref="G41" si="32">C41-F41</f>
        <v>-1.8104910380752948</v>
      </c>
      <c r="I41" s="30">
        <f t="shared" ref="I41" si="33">G41-$H$2</f>
        <v>0.89097418193249345</v>
      </c>
      <c r="J41" s="79">
        <f t="shared" si="23"/>
        <v>0.53924986602586689</v>
      </c>
      <c r="K41" s="45"/>
      <c r="P41" s="2"/>
      <c r="Q41" s="2"/>
    </row>
    <row r="42" spans="1:19" x14ac:dyDescent="0.2">
      <c r="A42" s="20" t="s">
        <v>23</v>
      </c>
      <c r="B42" s="28" t="s">
        <v>65</v>
      </c>
      <c r="C42" s="77"/>
      <c r="D42" s="77"/>
      <c r="E42" s="77"/>
      <c r="F42" s="71"/>
      <c r="G42" s="30"/>
      <c r="I42" s="30"/>
      <c r="J42" s="79"/>
      <c r="K42" s="45"/>
      <c r="P42" s="2"/>
      <c r="Q42" s="2"/>
    </row>
    <row r="43" spans="1:19" x14ac:dyDescent="0.2">
      <c r="A43" s="20" t="s">
        <v>23</v>
      </c>
      <c r="B43" s="28" t="s">
        <v>65</v>
      </c>
      <c r="C43" s="78"/>
      <c r="D43" s="78"/>
      <c r="E43" s="78"/>
      <c r="F43" s="71"/>
      <c r="G43" s="30"/>
      <c r="I43" s="30"/>
      <c r="J43" s="79"/>
      <c r="K43" s="45"/>
      <c r="P43" s="2"/>
      <c r="Q43" s="2"/>
    </row>
    <row r="44" spans="1:19" x14ac:dyDescent="0.2">
      <c r="A44" s="19" t="s">
        <v>24</v>
      </c>
      <c r="B44" s="28" t="s">
        <v>65</v>
      </c>
      <c r="C44" s="76">
        <v>16.49666666666667</v>
      </c>
      <c r="D44" s="76">
        <v>17.959999999999997</v>
      </c>
      <c r="E44" s="76">
        <v>19.503333333333334</v>
      </c>
      <c r="F44" s="71">
        <f t="shared" ref="F44" si="34">GEOMEAN(D44:E46)</f>
        <v>18.71576519051964</v>
      </c>
      <c r="G44" s="30">
        <f t="shared" ref="G44" si="35">C44-F44</f>
        <v>-2.2190985238529706</v>
      </c>
      <c r="I44" s="30">
        <f t="shared" ref="I44" si="36">G44-$H$2</f>
        <v>0.48236669615481764</v>
      </c>
      <c r="J44" s="79">
        <f t="shared" si="23"/>
        <v>0.71580240882458079</v>
      </c>
      <c r="K44" s="45"/>
      <c r="P44" s="2"/>
      <c r="Q44" s="2"/>
    </row>
    <row r="45" spans="1:19" x14ac:dyDescent="0.2">
      <c r="A45" s="19" t="s">
        <v>24</v>
      </c>
      <c r="B45" s="28" t="s">
        <v>65</v>
      </c>
      <c r="C45" s="77"/>
      <c r="D45" s="77"/>
      <c r="E45" s="77"/>
      <c r="F45" s="71"/>
      <c r="G45" s="30"/>
      <c r="I45" s="30"/>
      <c r="J45" s="79"/>
      <c r="K45" s="45"/>
      <c r="P45" s="2"/>
      <c r="Q45" s="2"/>
    </row>
    <row r="46" spans="1:19" x14ac:dyDescent="0.2">
      <c r="A46" s="19" t="s">
        <v>24</v>
      </c>
      <c r="B46" s="28" t="s">
        <v>65</v>
      </c>
      <c r="C46" s="78"/>
      <c r="D46" s="78"/>
      <c r="E46" s="78"/>
      <c r="F46" s="71"/>
      <c r="G46" s="30"/>
      <c r="I46" s="30"/>
      <c r="J46" s="79"/>
      <c r="K46" s="45"/>
      <c r="P46" s="2"/>
      <c r="Q46" s="2"/>
    </row>
    <row r="47" spans="1:19" x14ac:dyDescent="0.2">
      <c r="A47" s="20" t="s">
        <v>25</v>
      </c>
      <c r="B47" s="28" t="s">
        <v>65</v>
      </c>
      <c r="C47" s="76">
        <v>17.013333333333332</v>
      </c>
      <c r="D47" s="76">
        <v>18.286666666666665</v>
      </c>
      <c r="E47" s="76">
        <v>20.373333333333335</v>
      </c>
      <c r="F47" s="71">
        <f t="shared" ref="F47" si="37">GEOMEAN(D47:E49)</f>
        <v>19.301822596727895</v>
      </c>
      <c r="G47" s="30">
        <f t="shared" ref="G47" si="38">C47-F47</f>
        <v>-2.2884892633945633</v>
      </c>
      <c r="I47" s="30">
        <f t="shared" ref="I47" si="39">G47-$H$2</f>
        <v>0.41297595661322495</v>
      </c>
      <c r="J47" s="79">
        <f t="shared" ref="J47:J53" si="40">2^- (I47)</f>
        <v>0.75107248044401487</v>
      </c>
      <c r="K47" s="45"/>
      <c r="P47" s="2"/>
      <c r="Q47" s="2"/>
    </row>
    <row r="48" spans="1:19" x14ac:dyDescent="0.2">
      <c r="A48" s="20" t="s">
        <v>25</v>
      </c>
      <c r="B48" s="28" t="s">
        <v>65</v>
      </c>
      <c r="C48" s="77"/>
      <c r="D48" s="77"/>
      <c r="E48" s="77"/>
      <c r="F48" s="71"/>
      <c r="G48" s="30"/>
      <c r="I48" s="30"/>
      <c r="J48" s="79"/>
      <c r="K48" s="45"/>
      <c r="P48" s="2"/>
      <c r="Q48" s="2"/>
    </row>
    <row r="49" spans="1:17" x14ac:dyDescent="0.2">
      <c r="A49" s="20" t="s">
        <v>25</v>
      </c>
      <c r="B49" s="28" t="s">
        <v>65</v>
      </c>
      <c r="C49" s="78"/>
      <c r="D49" s="78"/>
      <c r="E49" s="78"/>
      <c r="F49" s="71"/>
      <c r="G49" s="30"/>
      <c r="I49" s="30"/>
      <c r="J49" s="79"/>
      <c r="K49" s="45"/>
      <c r="P49" s="5"/>
      <c r="Q49" s="2"/>
    </row>
    <row r="50" spans="1:17" x14ac:dyDescent="0.2">
      <c r="A50" s="19" t="s">
        <v>26</v>
      </c>
      <c r="B50" s="28" t="s">
        <v>65</v>
      </c>
      <c r="C50" s="76">
        <v>15.576666666666668</v>
      </c>
      <c r="D50" s="76">
        <v>16.950000000000003</v>
      </c>
      <c r="E50" s="76">
        <v>18.946666666666665</v>
      </c>
      <c r="F50" s="71">
        <f t="shared" ref="F50" si="41">GEOMEAN(D50:E52)</f>
        <v>17.920546866655606</v>
      </c>
      <c r="G50" s="30">
        <f t="shared" ref="G50" si="42">C50-F50</f>
        <v>-2.3438801999889378</v>
      </c>
      <c r="I50" s="30">
        <f t="shared" ref="I50" si="43">G50-$H$2</f>
        <v>0.3575850200188504</v>
      </c>
      <c r="J50" s="79">
        <f t="shared" si="40"/>
        <v>0.78046994398430625</v>
      </c>
      <c r="K50" s="45"/>
      <c r="P50" s="2"/>
      <c r="Q50" s="2"/>
    </row>
    <row r="51" spans="1:17" x14ac:dyDescent="0.2">
      <c r="A51" s="19" t="s">
        <v>26</v>
      </c>
      <c r="B51" s="28" t="s">
        <v>65</v>
      </c>
      <c r="C51" s="77"/>
      <c r="D51" s="77"/>
      <c r="E51" s="77"/>
      <c r="F51" s="71"/>
      <c r="G51" s="30"/>
      <c r="I51" s="30"/>
      <c r="J51" s="79"/>
      <c r="K51" s="45"/>
      <c r="P51" s="2"/>
      <c r="Q51" s="2"/>
    </row>
    <row r="52" spans="1:17" x14ac:dyDescent="0.2">
      <c r="A52" s="19" t="s">
        <v>26</v>
      </c>
      <c r="B52" s="28" t="s">
        <v>65</v>
      </c>
      <c r="C52" s="78"/>
      <c r="D52" s="78"/>
      <c r="E52" s="78"/>
      <c r="F52" s="71"/>
      <c r="G52" s="30"/>
      <c r="I52" s="30"/>
      <c r="J52" s="79"/>
      <c r="K52" s="45"/>
      <c r="P52" s="2"/>
      <c r="Q52" s="2"/>
    </row>
    <row r="53" spans="1:17" x14ac:dyDescent="0.2">
      <c r="A53" s="20" t="s">
        <v>27</v>
      </c>
      <c r="B53" s="28" t="s">
        <v>65</v>
      </c>
      <c r="C53" s="76">
        <v>16.056666666666668</v>
      </c>
      <c r="D53" s="76">
        <v>17.733333333333334</v>
      </c>
      <c r="E53" s="76">
        <v>19.75</v>
      </c>
      <c r="F53" s="71">
        <f t="shared" ref="F53" si="44">GEOMEAN(D53:E55)</f>
        <v>18.714521990511361</v>
      </c>
      <c r="G53" s="30">
        <f>C53-F53</f>
        <v>-2.6578553238446929</v>
      </c>
      <c r="I53" s="30">
        <f t="shared" ref="I53" si="45">G53-$H$2</f>
        <v>4.3609896163095296E-2</v>
      </c>
      <c r="J53" s="79">
        <f t="shared" si="40"/>
        <v>0.97022422289872834</v>
      </c>
      <c r="K53" s="45"/>
      <c r="P53" s="2"/>
      <c r="Q53" s="2"/>
    </row>
    <row r="54" spans="1:17" x14ac:dyDescent="0.2">
      <c r="A54" s="20" t="s">
        <v>27</v>
      </c>
      <c r="B54" s="28" t="s">
        <v>65</v>
      </c>
      <c r="C54" s="77"/>
      <c r="D54" s="77"/>
      <c r="E54" s="77"/>
      <c r="F54" s="71"/>
      <c r="G54" s="30"/>
      <c r="I54" s="30"/>
      <c r="J54" s="79"/>
      <c r="K54" s="45"/>
      <c r="P54" s="2"/>
      <c r="Q54" s="2"/>
    </row>
    <row r="55" spans="1:17" x14ac:dyDescent="0.2">
      <c r="A55" s="20" t="s">
        <v>27</v>
      </c>
      <c r="B55" s="28" t="s">
        <v>65</v>
      </c>
      <c r="C55" s="78"/>
      <c r="D55" s="78"/>
      <c r="E55" s="78"/>
      <c r="F55" s="71"/>
      <c r="G55" s="30"/>
      <c r="I55" s="30"/>
      <c r="J55" s="79"/>
      <c r="K55" s="46"/>
      <c r="P55" s="2"/>
      <c r="Q55" s="2"/>
    </row>
    <row r="56" spans="1:17" x14ac:dyDescent="0.2">
      <c r="A56" s="19" t="s">
        <v>28</v>
      </c>
      <c r="B56" s="27" t="s">
        <v>66</v>
      </c>
      <c r="C56" s="80">
        <v>17.013333333333332</v>
      </c>
      <c r="D56" s="80">
        <v>18.299999999999997</v>
      </c>
      <c r="E56" s="80">
        <v>21.883333333333336</v>
      </c>
      <c r="F56" s="71">
        <f t="shared" ref="F56" si="46">GEOMEAN(D56:E58)</f>
        <v>20.011621623446711</v>
      </c>
      <c r="G56" s="30">
        <f>C56-F56</f>
        <v>-2.9982882901133792</v>
      </c>
      <c r="I56" s="30">
        <f t="shared" ref="I56" si="47">G56-$H$2</f>
        <v>-0.29682307010559095</v>
      </c>
      <c r="J56" s="31">
        <f>2^- (I56)</f>
        <v>1.2284363176722186</v>
      </c>
      <c r="K56" s="47">
        <f>AVERAGE(J56:J82)</f>
        <v>0.36606244083832573</v>
      </c>
      <c r="L56" s="17">
        <v>1.2284363176722186</v>
      </c>
      <c r="P56" s="2"/>
      <c r="Q56" s="2"/>
    </row>
    <row r="57" spans="1:17" x14ac:dyDescent="0.2">
      <c r="A57" s="19" t="s">
        <v>28</v>
      </c>
      <c r="B57" s="27" t="s">
        <v>66</v>
      </c>
      <c r="C57" s="81"/>
      <c r="D57" s="81"/>
      <c r="E57" s="81"/>
      <c r="F57" s="71"/>
      <c r="G57" s="30"/>
      <c r="I57" s="30"/>
      <c r="J57" s="31"/>
      <c r="K57" s="48"/>
      <c r="L57" s="17">
        <v>0.39084384056422733</v>
      </c>
      <c r="P57" s="2"/>
      <c r="Q57" s="2"/>
    </row>
    <row r="58" spans="1:17" x14ac:dyDescent="0.2">
      <c r="A58" s="19" t="s">
        <v>28</v>
      </c>
      <c r="B58" s="27" t="s">
        <v>66</v>
      </c>
      <c r="C58" s="82"/>
      <c r="D58" s="82"/>
      <c r="E58" s="82"/>
      <c r="F58" s="71"/>
      <c r="G58" s="30"/>
      <c r="I58" s="30"/>
      <c r="J58" s="31"/>
      <c r="K58" s="48"/>
      <c r="L58" s="17">
        <v>0.35382032467601932</v>
      </c>
      <c r="P58" s="2"/>
      <c r="Q58" s="2"/>
    </row>
    <row r="59" spans="1:17" x14ac:dyDescent="0.2">
      <c r="A59" s="20" t="s">
        <v>29</v>
      </c>
      <c r="B59" s="27" t="s">
        <v>66</v>
      </c>
      <c r="C59" s="80">
        <v>16.440000000000001</v>
      </c>
      <c r="D59" s="80">
        <v>16.580000000000002</v>
      </c>
      <c r="E59" s="80">
        <v>19.079999999999998</v>
      </c>
      <c r="F59" s="71">
        <f t="shared" ref="F59" si="48">GEOMEAN(D59:E61)</f>
        <v>17.786129427168802</v>
      </c>
      <c r="G59" s="30">
        <f t="shared" ref="G59:G77" si="49">C59-F59</f>
        <v>-1.3461294271688011</v>
      </c>
      <c r="I59" s="30">
        <f t="shared" ref="I59" si="50">G59-$H$2</f>
        <v>1.3553357928389871</v>
      </c>
      <c r="J59" s="31">
        <f>2^- (I59)</f>
        <v>0.39084384056422733</v>
      </c>
      <c r="K59" s="48"/>
      <c r="L59" s="17">
        <v>0.18793959259182969</v>
      </c>
      <c r="P59" s="2"/>
      <c r="Q59" s="2"/>
    </row>
    <row r="60" spans="1:17" x14ac:dyDescent="0.2">
      <c r="A60" s="20" t="s">
        <v>29</v>
      </c>
      <c r="B60" s="27" t="s">
        <v>66</v>
      </c>
      <c r="C60" s="81"/>
      <c r="D60" s="81"/>
      <c r="E60" s="81"/>
      <c r="F60" s="71"/>
      <c r="G60" s="30"/>
      <c r="I60" s="30"/>
      <c r="J60" s="31"/>
      <c r="K60" s="48"/>
      <c r="L60" s="17">
        <v>5.5255666185929884E-2</v>
      </c>
      <c r="P60" s="2"/>
      <c r="Q60" s="2"/>
    </row>
    <row r="61" spans="1:17" x14ac:dyDescent="0.2">
      <c r="A61" s="20" t="s">
        <v>29</v>
      </c>
      <c r="B61" s="27" t="s">
        <v>66</v>
      </c>
      <c r="C61" s="82"/>
      <c r="D61" s="82"/>
      <c r="E61" s="82"/>
      <c r="F61" s="71"/>
      <c r="G61" s="30"/>
      <c r="I61" s="30"/>
      <c r="J61" s="31"/>
      <c r="K61" s="48"/>
      <c r="L61" s="17">
        <v>0.12428063648235164</v>
      </c>
      <c r="P61" s="2"/>
      <c r="Q61" s="2"/>
    </row>
    <row r="62" spans="1:17" x14ac:dyDescent="0.2">
      <c r="A62" s="19" t="s">
        <v>30</v>
      </c>
      <c r="B62" s="27" t="s">
        <v>66</v>
      </c>
      <c r="C62" s="80">
        <v>17.190000000000001</v>
      </c>
      <c r="D62" s="80">
        <v>17.096666666666668</v>
      </c>
      <c r="E62" s="80">
        <v>19.786666666666665</v>
      </c>
      <c r="F62" s="71">
        <f t="shared" ref="F62" si="51">GEOMEAN(D62:E64)</f>
        <v>18.392554048974397</v>
      </c>
      <c r="G62" s="30">
        <f t="shared" si="49"/>
        <v>-1.2025540489743953</v>
      </c>
      <c r="I62" s="30">
        <f t="shared" ref="I62" si="52">G62-$H$2</f>
        <v>1.4989111710333929</v>
      </c>
      <c r="J62" s="31">
        <f>2^- (I62)</f>
        <v>0.35382032467601932</v>
      </c>
      <c r="K62" s="48"/>
      <c r="L62" s="17">
        <v>0.68141804498262581</v>
      </c>
      <c r="P62" s="2"/>
      <c r="Q62" s="2"/>
    </row>
    <row r="63" spans="1:17" x14ac:dyDescent="0.2">
      <c r="A63" s="19" t="s">
        <v>30</v>
      </c>
      <c r="B63" s="27" t="s">
        <v>66</v>
      </c>
      <c r="C63" s="81"/>
      <c r="D63" s="81"/>
      <c r="E63" s="81"/>
      <c r="F63" s="71"/>
      <c r="G63" s="30"/>
      <c r="I63" s="30"/>
      <c r="J63" s="31"/>
      <c r="K63" s="48"/>
      <c r="L63" s="17">
        <v>8.6979270759458632E-2</v>
      </c>
      <c r="P63" s="2"/>
      <c r="Q63" s="2"/>
    </row>
    <row r="64" spans="1:17" x14ac:dyDescent="0.2">
      <c r="A64" s="19" t="s">
        <v>30</v>
      </c>
      <c r="B64" s="27" t="s">
        <v>66</v>
      </c>
      <c r="C64" s="82"/>
      <c r="D64" s="82"/>
      <c r="E64" s="82"/>
      <c r="F64" s="71"/>
      <c r="G64" s="30"/>
      <c r="I64" s="30"/>
      <c r="J64" s="31"/>
      <c r="K64" s="48"/>
      <c r="L64" s="17">
        <v>0.18558827363027067</v>
      </c>
      <c r="P64" s="2"/>
      <c r="Q64" s="2"/>
    </row>
    <row r="65" spans="1:17" x14ac:dyDescent="0.2">
      <c r="A65" s="20" t="s">
        <v>31</v>
      </c>
      <c r="B65" s="27" t="s">
        <v>66</v>
      </c>
      <c r="C65" s="80">
        <v>18.166666666666668</v>
      </c>
      <c r="D65" s="80">
        <v>17.103333333333335</v>
      </c>
      <c r="E65" s="80">
        <v>19.916666666666668</v>
      </c>
      <c r="F65" s="71">
        <f t="shared" ref="F65" si="53">GEOMEAN(D65:E67)</f>
        <v>18.456472818198201</v>
      </c>
      <c r="G65" s="30">
        <f t="shared" si="49"/>
        <v>-0.28980615153153266</v>
      </c>
      <c r="I65" s="30">
        <f t="shared" ref="I65" si="54">G65-$H$2</f>
        <v>2.4116590684762556</v>
      </c>
      <c r="J65" s="31">
        <f t="shared" ref="J65" si="55">2^- (I65)</f>
        <v>0.18793959259182969</v>
      </c>
      <c r="K65" s="48"/>
    </row>
    <row r="66" spans="1:17" x14ac:dyDescent="0.2">
      <c r="A66" s="20" t="s">
        <v>31</v>
      </c>
      <c r="B66" s="27" t="s">
        <v>66</v>
      </c>
      <c r="C66" s="81"/>
      <c r="D66" s="81"/>
      <c r="E66" s="81"/>
      <c r="F66" s="71"/>
      <c r="G66" s="30"/>
      <c r="I66" s="30"/>
      <c r="J66" s="31"/>
      <c r="K66" s="48"/>
    </row>
    <row r="67" spans="1:17" x14ac:dyDescent="0.2">
      <c r="A67" s="20" t="s">
        <v>31</v>
      </c>
      <c r="B67" s="27" t="s">
        <v>66</v>
      </c>
      <c r="C67" s="82"/>
      <c r="D67" s="82"/>
      <c r="E67" s="82"/>
      <c r="F67" s="71"/>
      <c r="G67" s="30"/>
      <c r="I67" s="30"/>
      <c r="J67" s="31"/>
      <c r="K67" s="48"/>
    </row>
    <row r="68" spans="1:17" x14ac:dyDescent="0.2">
      <c r="A68" s="19" t="s">
        <v>32</v>
      </c>
      <c r="B68" s="27" t="s">
        <v>66</v>
      </c>
      <c r="C68" s="80">
        <v>18.919999999999998</v>
      </c>
      <c r="D68" s="80">
        <v>16.456666666666667</v>
      </c>
      <c r="E68" s="80">
        <v>18.489999999999998</v>
      </c>
      <c r="F68" s="71">
        <f t="shared" ref="F68" si="56">GEOMEAN(D68:E70)</f>
        <v>17.44373144331988</v>
      </c>
      <c r="G68" s="30">
        <f t="shared" si="49"/>
        <v>1.4762685566801181</v>
      </c>
      <c r="I68" s="30">
        <f t="shared" ref="I68" si="57">G68-$H$2</f>
        <v>4.1777337766879068</v>
      </c>
      <c r="J68" s="31">
        <f t="shared" ref="J68" si="58">2^- (I68)</f>
        <v>5.5255666185929884E-2</v>
      </c>
      <c r="K68" s="48"/>
    </row>
    <row r="69" spans="1:17" x14ac:dyDescent="0.2">
      <c r="A69" s="19" t="s">
        <v>32</v>
      </c>
      <c r="B69" s="27" t="s">
        <v>66</v>
      </c>
      <c r="C69" s="81"/>
      <c r="D69" s="81"/>
      <c r="E69" s="81"/>
      <c r="F69" s="71"/>
      <c r="G69" s="30"/>
      <c r="I69" s="30"/>
      <c r="J69" s="31"/>
      <c r="K69" s="48"/>
    </row>
    <row r="70" spans="1:17" x14ac:dyDescent="0.2">
      <c r="A70" s="19" t="s">
        <v>32</v>
      </c>
      <c r="B70" s="27" t="s">
        <v>66</v>
      </c>
      <c r="C70" s="82"/>
      <c r="D70" s="82"/>
      <c r="E70" s="82"/>
      <c r="F70" s="71"/>
      <c r="G70" s="30"/>
      <c r="I70" s="30"/>
      <c r="J70" s="31"/>
      <c r="K70" s="48"/>
    </row>
    <row r="71" spans="1:17" x14ac:dyDescent="0.2">
      <c r="A71" s="20" t="s">
        <v>33</v>
      </c>
      <c r="B71" s="27" t="s">
        <v>66</v>
      </c>
      <c r="C71" s="80">
        <v>19.826666666666668</v>
      </c>
      <c r="D71" s="80">
        <v>17.88</v>
      </c>
      <c r="E71" s="80">
        <v>21.310000000000002</v>
      </c>
      <c r="F71" s="71">
        <f t="shared" ref="F71" si="59">GEOMEAN(D71:E73)</f>
        <v>19.519805326898116</v>
      </c>
      <c r="G71" s="30">
        <f t="shared" si="49"/>
        <v>0.30686133976855245</v>
      </c>
      <c r="I71" s="30">
        <f t="shared" ref="I71" si="60">G71-$H$2</f>
        <v>3.0083265597763407</v>
      </c>
      <c r="J71" s="31">
        <f t="shared" ref="J71" si="61">2^- (I71)</f>
        <v>0.12428063648235164</v>
      </c>
      <c r="K71" s="48"/>
    </row>
    <row r="72" spans="1:17" x14ac:dyDescent="0.2">
      <c r="A72" s="20" t="s">
        <v>33</v>
      </c>
      <c r="B72" s="27" t="s">
        <v>66</v>
      </c>
      <c r="C72" s="81"/>
      <c r="D72" s="81"/>
      <c r="E72" s="81"/>
      <c r="F72" s="71"/>
      <c r="G72" s="30"/>
      <c r="I72" s="30"/>
      <c r="J72" s="31"/>
      <c r="K72" s="48"/>
    </row>
    <row r="73" spans="1:17" x14ac:dyDescent="0.2">
      <c r="A73" s="20" t="s">
        <v>33</v>
      </c>
      <c r="B73" s="27" t="s">
        <v>66</v>
      </c>
      <c r="C73" s="82"/>
      <c r="D73" s="82"/>
      <c r="E73" s="82"/>
      <c r="F73" s="71"/>
      <c r="G73" s="30"/>
      <c r="I73" s="30"/>
      <c r="J73" s="31"/>
      <c r="K73" s="48"/>
    </row>
    <row r="74" spans="1:17" x14ac:dyDescent="0.2">
      <c r="A74" s="19" t="s">
        <v>34</v>
      </c>
      <c r="B74" s="27" t="s">
        <v>66</v>
      </c>
      <c r="C74" s="80">
        <v>16.733333333333334</v>
      </c>
      <c r="D74" s="80">
        <v>16.789999999999996</v>
      </c>
      <c r="E74" s="80">
        <v>21.233333333333334</v>
      </c>
      <c r="F74" s="71">
        <f t="shared" ref="F74" si="62">GEOMEAN(D74:E76)</f>
        <v>18.881410611145199</v>
      </c>
      <c r="G74" s="30">
        <f t="shared" si="49"/>
        <v>-2.1480772778118649</v>
      </c>
      <c r="I74" s="30">
        <f t="shared" ref="I74" si="63">G74-$H$2</f>
        <v>0.55338794219592335</v>
      </c>
      <c r="J74" s="31">
        <f t="shared" ref="J74" si="64">2^- (I74)</f>
        <v>0.68141804498262581</v>
      </c>
      <c r="K74" s="48"/>
      <c r="P74" s="2"/>
      <c r="Q74" s="2"/>
    </row>
    <row r="75" spans="1:17" x14ac:dyDescent="0.2">
      <c r="A75" s="19" t="s">
        <v>34</v>
      </c>
      <c r="B75" s="27" t="s">
        <v>66</v>
      </c>
      <c r="C75" s="81"/>
      <c r="D75" s="81"/>
      <c r="E75" s="81"/>
      <c r="F75" s="71"/>
      <c r="G75" s="30"/>
      <c r="I75" s="30"/>
      <c r="J75" s="31"/>
      <c r="K75" s="48"/>
      <c r="P75" s="2"/>
      <c r="Q75" s="2"/>
    </row>
    <row r="76" spans="1:17" x14ac:dyDescent="0.2">
      <c r="A76" s="19" t="s">
        <v>34</v>
      </c>
      <c r="B76" s="27" t="s">
        <v>66</v>
      </c>
      <c r="C76" s="82"/>
      <c r="D76" s="82"/>
      <c r="E76" s="82"/>
      <c r="F76" s="71"/>
      <c r="G76" s="30"/>
      <c r="I76" s="30"/>
      <c r="J76" s="31"/>
      <c r="K76" s="48"/>
      <c r="P76" s="2"/>
      <c r="Q76" s="2"/>
    </row>
    <row r="77" spans="1:17" x14ac:dyDescent="0.2">
      <c r="A77" s="20" t="s">
        <v>35</v>
      </c>
      <c r="B77" s="27" t="s">
        <v>66</v>
      </c>
      <c r="C77" s="80">
        <v>18.14</v>
      </c>
      <c r="D77" s="80">
        <v>16.113333333333333</v>
      </c>
      <c r="E77" s="80">
        <v>18.613333333333333</v>
      </c>
      <c r="F77" s="71">
        <f t="shared" ref="F77" si="65">GEOMEAN(D77:E79)</f>
        <v>17.318280643425446</v>
      </c>
      <c r="G77" s="30">
        <f t="shared" si="49"/>
        <v>0.82171935657455464</v>
      </c>
      <c r="I77" s="30">
        <f t="shared" ref="I77" si="66">G77-$H$2</f>
        <v>3.5231845765823429</v>
      </c>
      <c r="J77" s="31">
        <f>2^- (I77)</f>
        <v>8.6979270759458632E-2</v>
      </c>
      <c r="K77" s="48"/>
      <c r="P77" s="2"/>
      <c r="Q77" s="2"/>
    </row>
    <row r="78" spans="1:17" x14ac:dyDescent="0.2">
      <c r="A78" s="20" t="s">
        <v>35</v>
      </c>
      <c r="B78" s="27" t="s">
        <v>66</v>
      </c>
      <c r="C78" s="81"/>
      <c r="D78" s="81"/>
      <c r="E78" s="81"/>
      <c r="F78" s="71"/>
      <c r="G78" s="30"/>
      <c r="I78" s="30"/>
      <c r="J78" s="31"/>
      <c r="K78" s="48"/>
      <c r="P78" s="2"/>
      <c r="Q78" s="2"/>
    </row>
    <row r="79" spans="1:17" x14ac:dyDescent="0.2">
      <c r="A79" s="20" t="s">
        <v>35</v>
      </c>
      <c r="B79" s="27" t="s">
        <v>66</v>
      </c>
      <c r="C79" s="82"/>
      <c r="D79" s="82"/>
      <c r="E79" s="82"/>
      <c r="F79" s="71"/>
      <c r="G79" s="30"/>
      <c r="I79" s="30"/>
      <c r="J79" s="31"/>
      <c r="K79" s="48"/>
      <c r="P79" s="2"/>
      <c r="Q79" s="2"/>
    </row>
    <row r="80" spans="1:17" x14ac:dyDescent="0.2">
      <c r="A80" s="19" t="s">
        <v>36</v>
      </c>
      <c r="B80" s="27" t="s">
        <v>66</v>
      </c>
      <c r="C80" s="80">
        <v>17.853333333333335</v>
      </c>
      <c r="D80" s="80">
        <v>16.653333333333336</v>
      </c>
      <c r="E80" s="80">
        <v>19.72666666666667</v>
      </c>
      <c r="F80" s="71">
        <f t="shared" ref="F80" si="67">GEOMEAN(D80:E82)</f>
        <v>18.124976015309805</v>
      </c>
      <c r="G80" s="30">
        <f>C80-F80</f>
        <v>-0.2716426819764699</v>
      </c>
      <c r="I80" s="30">
        <f>G80-$H$2</f>
        <v>2.4298225380313183</v>
      </c>
      <c r="J80" s="31">
        <f>2^- (I80)</f>
        <v>0.18558827363027067</v>
      </c>
      <c r="K80" s="48"/>
      <c r="P80" s="2"/>
      <c r="Q80" s="2"/>
    </row>
    <row r="81" spans="1:17" x14ac:dyDescent="0.2">
      <c r="A81" s="19" t="s">
        <v>36</v>
      </c>
      <c r="B81" s="27" t="s">
        <v>66</v>
      </c>
      <c r="C81" s="81"/>
      <c r="D81" s="81"/>
      <c r="E81" s="81"/>
      <c r="F81" s="71"/>
      <c r="G81" s="30"/>
      <c r="I81" s="30"/>
      <c r="J81" s="31"/>
      <c r="K81" s="48"/>
      <c r="P81" s="2"/>
      <c r="Q81" s="2"/>
    </row>
    <row r="82" spans="1:17" x14ac:dyDescent="0.2">
      <c r="A82" s="19" t="s">
        <v>36</v>
      </c>
      <c r="B82" s="27" t="s">
        <v>66</v>
      </c>
      <c r="C82" s="82"/>
      <c r="D82" s="82"/>
      <c r="E82" s="82"/>
      <c r="F82" s="71"/>
      <c r="G82" s="30"/>
      <c r="I82" s="30"/>
      <c r="J82" s="31"/>
      <c r="K82" s="49"/>
      <c r="P82" s="2"/>
      <c r="Q82" s="2"/>
    </row>
    <row r="83" spans="1:17" x14ac:dyDescent="0.2">
      <c r="A83" s="20" t="s">
        <v>37</v>
      </c>
      <c r="B83" s="26" t="s">
        <v>67</v>
      </c>
      <c r="C83" s="56">
        <v>17.260000000000002</v>
      </c>
      <c r="D83" s="74">
        <v>16.650000000000002</v>
      </c>
      <c r="E83" s="74">
        <v>18.376666666666665</v>
      </c>
      <c r="F83" s="71">
        <f t="shared" ref="F83:F146" si="68">GEOMEAN(D83:E85)</f>
        <v>17.492041047287763</v>
      </c>
      <c r="G83" s="30">
        <f t="shared" ref="G83:G107" si="69">C83-F83</f>
        <v>-0.23204104728776187</v>
      </c>
      <c r="I83" s="30">
        <f t="shared" ref="I83" si="70">G83-$H$2</f>
        <v>2.4694241727200263</v>
      </c>
      <c r="J83" s="31">
        <f t="shared" ref="J83" si="71">2^- (I83)</f>
        <v>0.18056320380297988</v>
      </c>
      <c r="K83" s="32">
        <f>AVERAGE(J83:J109)</f>
        <v>0.1650191849204975</v>
      </c>
      <c r="L83" s="17">
        <v>0.18056320380297988</v>
      </c>
      <c r="P83" s="2"/>
      <c r="Q83" s="2"/>
    </row>
    <row r="84" spans="1:17" x14ac:dyDescent="0.2">
      <c r="A84" s="20" t="s">
        <v>37</v>
      </c>
      <c r="B84" s="26" t="s">
        <v>67</v>
      </c>
      <c r="C84" s="57"/>
      <c r="D84" s="74"/>
      <c r="E84" s="74"/>
      <c r="F84" s="71"/>
      <c r="G84" s="30"/>
      <c r="I84" s="30"/>
      <c r="J84" s="31"/>
      <c r="K84" s="33"/>
      <c r="L84" s="17">
        <v>0.1898892601248218</v>
      </c>
      <c r="P84" s="2"/>
      <c r="Q84" s="2"/>
    </row>
    <row r="85" spans="1:17" x14ac:dyDescent="0.2">
      <c r="A85" s="20" t="s">
        <v>37</v>
      </c>
      <c r="B85" s="26" t="s">
        <v>67</v>
      </c>
      <c r="C85" s="58"/>
      <c r="D85" s="74"/>
      <c r="E85" s="74"/>
      <c r="F85" s="71"/>
      <c r="G85" s="30"/>
      <c r="I85" s="30"/>
      <c r="J85" s="31"/>
      <c r="K85" s="33"/>
      <c r="L85" s="17">
        <v>7.5233195009964671E-2</v>
      </c>
      <c r="P85" s="2"/>
      <c r="Q85" s="2"/>
    </row>
    <row r="86" spans="1:17" x14ac:dyDescent="0.2">
      <c r="A86" s="19" t="s">
        <v>38</v>
      </c>
      <c r="B86" s="26" t="s">
        <v>67</v>
      </c>
      <c r="C86" s="56">
        <v>18.743333333333336</v>
      </c>
      <c r="D86" s="74">
        <v>17.553333333333331</v>
      </c>
      <c r="E86" s="74">
        <v>20.67</v>
      </c>
      <c r="F86" s="71">
        <f t="shared" si="68"/>
        <v>19.048028769402883</v>
      </c>
      <c r="G86" s="30">
        <f t="shared" si="69"/>
        <v>-0.3046954360695473</v>
      </c>
      <c r="I86" s="30">
        <f t="shared" ref="I86" si="72">G86-$H$2</f>
        <v>2.3967697839382409</v>
      </c>
      <c r="J86" s="31">
        <f t="shared" ref="J86" si="73">2^- (I86)</f>
        <v>0.1898892601248218</v>
      </c>
      <c r="K86" s="33"/>
      <c r="L86" s="17">
        <v>0.15298236472724699</v>
      </c>
      <c r="P86" s="2"/>
      <c r="Q86" s="2"/>
    </row>
    <row r="87" spans="1:17" x14ac:dyDescent="0.2">
      <c r="A87" s="19" t="s">
        <v>38</v>
      </c>
      <c r="B87" s="26" t="s">
        <v>67</v>
      </c>
      <c r="C87" s="57"/>
      <c r="D87" s="74"/>
      <c r="E87" s="74"/>
      <c r="F87" s="71"/>
      <c r="G87" s="30"/>
      <c r="I87" s="30"/>
      <c r="J87" s="31"/>
      <c r="K87" s="33"/>
      <c r="L87" s="17">
        <v>0.17838729647326182</v>
      </c>
      <c r="P87" s="2"/>
      <c r="Q87" s="2"/>
    </row>
    <row r="88" spans="1:17" x14ac:dyDescent="0.2">
      <c r="A88" s="19" t="s">
        <v>38</v>
      </c>
      <c r="B88" s="26" t="s">
        <v>67</v>
      </c>
      <c r="C88" s="58"/>
      <c r="D88" s="74"/>
      <c r="E88" s="74"/>
      <c r="F88" s="71"/>
      <c r="G88" s="30"/>
      <c r="I88" s="30"/>
      <c r="J88" s="31"/>
      <c r="K88" s="33"/>
      <c r="L88" s="17">
        <v>0.18677036548089679</v>
      </c>
      <c r="P88" s="2"/>
      <c r="Q88" s="2"/>
    </row>
    <row r="89" spans="1:17" x14ac:dyDescent="0.2">
      <c r="A89" s="20" t="s">
        <v>39</v>
      </c>
      <c r="B89" s="26" t="s">
        <v>67</v>
      </c>
      <c r="C89" s="56">
        <v>18.073333333333334</v>
      </c>
      <c r="D89" s="74">
        <v>16.283333333333335</v>
      </c>
      <c r="E89" s="74">
        <v>17.836666666666666</v>
      </c>
      <c r="F89" s="71">
        <f t="shared" si="68"/>
        <v>17.042311723733047</v>
      </c>
      <c r="G89" s="30">
        <f t="shared" si="69"/>
        <v>1.0310216096002875</v>
      </c>
      <c r="I89" s="30">
        <f t="shared" ref="I89" si="74">G89-$H$2</f>
        <v>3.7324868296080758</v>
      </c>
      <c r="J89" s="31">
        <f t="shared" ref="J89" si="75">2^- (I89)</f>
        <v>7.5233195009964671E-2</v>
      </c>
      <c r="K89" s="33"/>
      <c r="L89" s="17">
        <v>8.6695712542277689E-2</v>
      </c>
      <c r="P89" s="2"/>
      <c r="Q89" s="2"/>
    </row>
    <row r="90" spans="1:17" x14ac:dyDescent="0.2">
      <c r="A90" s="20" t="s">
        <v>39</v>
      </c>
      <c r="B90" s="26" t="s">
        <v>67</v>
      </c>
      <c r="C90" s="57"/>
      <c r="D90" s="74"/>
      <c r="E90" s="74"/>
      <c r="F90" s="71"/>
      <c r="G90" s="30"/>
      <c r="I90" s="30"/>
      <c r="J90" s="31"/>
      <c r="K90" s="33"/>
      <c r="L90" s="17">
        <v>0.32648568746073237</v>
      </c>
    </row>
    <row r="91" spans="1:17" x14ac:dyDescent="0.2">
      <c r="A91" s="20" t="s">
        <v>39</v>
      </c>
      <c r="B91" s="26" t="s">
        <v>67</v>
      </c>
      <c r="C91" s="58"/>
      <c r="D91" s="74"/>
      <c r="E91" s="74"/>
      <c r="F91" s="71"/>
      <c r="G91" s="30"/>
      <c r="I91" s="30"/>
      <c r="J91" s="31"/>
      <c r="K91" s="33"/>
      <c r="L91" s="17">
        <v>0.10816557866229545</v>
      </c>
    </row>
    <row r="92" spans="1:17" x14ac:dyDescent="0.2">
      <c r="A92" s="19" t="s">
        <v>40</v>
      </c>
      <c r="B92" s="26" t="s">
        <v>67</v>
      </c>
      <c r="C92" s="56">
        <v>18.123333333333331</v>
      </c>
      <c r="D92" s="74">
        <v>16.900000000000002</v>
      </c>
      <c r="E92" s="74">
        <v>19.419999999999998</v>
      </c>
      <c r="F92" s="71">
        <f t="shared" si="68"/>
        <v>18.116235812110638</v>
      </c>
      <c r="G92" s="30">
        <f t="shared" si="69"/>
        <v>7.0975212226933593E-3</v>
      </c>
      <c r="I92" s="30">
        <f t="shared" ref="I92" si="76">G92-$H$2</f>
        <v>2.7085627412304816</v>
      </c>
      <c r="J92" s="31">
        <f t="shared" ref="J92" si="77">2^- (I92)</f>
        <v>0.15298236472724699</v>
      </c>
      <c r="K92" s="33"/>
    </row>
    <row r="93" spans="1:17" x14ac:dyDescent="0.2">
      <c r="A93" s="19" t="s">
        <v>40</v>
      </c>
      <c r="B93" s="26" t="s">
        <v>67</v>
      </c>
      <c r="C93" s="57"/>
      <c r="D93" s="74"/>
      <c r="E93" s="74"/>
      <c r="F93" s="71"/>
      <c r="G93" s="30"/>
      <c r="I93" s="30"/>
      <c r="J93" s="31"/>
      <c r="K93" s="33"/>
    </row>
    <row r="94" spans="1:17" x14ac:dyDescent="0.2">
      <c r="A94" s="19" t="s">
        <v>40</v>
      </c>
      <c r="B94" s="26" t="s">
        <v>67</v>
      </c>
      <c r="C94" s="58"/>
      <c r="D94" s="74"/>
      <c r="E94" s="74"/>
      <c r="F94" s="71"/>
      <c r="G94" s="30"/>
      <c r="I94" s="30"/>
      <c r="J94" s="31"/>
      <c r="K94" s="33"/>
    </row>
    <row r="95" spans="1:17" x14ac:dyDescent="0.2">
      <c r="A95" s="20" t="s">
        <v>41</v>
      </c>
      <c r="B95" s="26" t="s">
        <v>67</v>
      </c>
      <c r="C95" s="56">
        <v>17.936666666666667</v>
      </c>
      <c r="D95" s="74">
        <v>16.473333333333333</v>
      </c>
      <c r="E95" s="74">
        <v>20</v>
      </c>
      <c r="F95" s="71">
        <f t="shared" si="68"/>
        <v>18.151216671801002</v>
      </c>
      <c r="G95" s="30">
        <f t="shared" si="69"/>
        <v>-0.21455000513433475</v>
      </c>
      <c r="I95" s="30">
        <f t="shared" ref="I95" si="78">G95-$H$2</f>
        <v>2.4869152148734535</v>
      </c>
      <c r="J95" s="31">
        <f t="shared" ref="J95" si="79">2^- (I95)</f>
        <v>0.17838729647326182</v>
      </c>
      <c r="K95" s="33"/>
    </row>
    <row r="96" spans="1:17" x14ac:dyDescent="0.2">
      <c r="A96" s="20" t="s">
        <v>41</v>
      </c>
      <c r="B96" s="26" t="s">
        <v>67</v>
      </c>
      <c r="C96" s="57"/>
      <c r="D96" s="74"/>
      <c r="E96" s="74"/>
      <c r="F96" s="71"/>
      <c r="G96" s="30"/>
      <c r="I96" s="30"/>
      <c r="J96" s="31"/>
      <c r="K96" s="33"/>
    </row>
    <row r="97" spans="1:17" x14ac:dyDescent="0.2">
      <c r="A97" s="20" t="s">
        <v>41</v>
      </c>
      <c r="B97" s="26" t="s">
        <v>67</v>
      </c>
      <c r="C97" s="58"/>
      <c r="D97" s="74"/>
      <c r="E97" s="74"/>
      <c r="F97" s="71"/>
      <c r="G97" s="30"/>
      <c r="I97" s="30"/>
      <c r="J97" s="31"/>
      <c r="K97" s="33"/>
    </row>
    <row r="98" spans="1:17" x14ac:dyDescent="0.2">
      <c r="A98" s="19" t="s">
        <v>42</v>
      </c>
      <c r="B98" s="26" t="s">
        <v>67</v>
      </c>
      <c r="C98" s="56">
        <v>17.95</v>
      </c>
      <c r="D98" s="74">
        <v>16.576666666666668</v>
      </c>
      <c r="E98" s="74">
        <v>20.05</v>
      </c>
      <c r="F98" s="71">
        <f t="shared" si="68"/>
        <v>18.230802688490343</v>
      </c>
      <c r="G98" s="30">
        <f t="shared" si="69"/>
        <v>-0.2808026884903434</v>
      </c>
      <c r="I98" s="30">
        <f t="shared" ref="I98" si="80">G98-$H$2</f>
        <v>2.4206625315174448</v>
      </c>
      <c r="J98" s="31">
        <f t="shared" ref="J98" si="81">2^- (I98)</f>
        <v>0.18677036548089679</v>
      </c>
      <c r="K98" s="33"/>
    </row>
    <row r="99" spans="1:17" x14ac:dyDescent="0.2">
      <c r="A99" s="19" t="s">
        <v>42</v>
      </c>
      <c r="B99" s="26" t="s">
        <v>67</v>
      </c>
      <c r="C99" s="57"/>
      <c r="D99" s="74"/>
      <c r="E99" s="74"/>
      <c r="F99" s="71"/>
      <c r="G99" s="30"/>
      <c r="I99" s="30"/>
      <c r="J99" s="31"/>
      <c r="K99" s="33"/>
      <c r="P99" s="2"/>
      <c r="Q99" s="2"/>
    </row>
    <row r="100" spans="1:17" x14ac:dyDescent="0.2">
      <c r="A100" s="19" t="s">
        <v>42</v>
      </c>
      <c r="B100" s="26" t="s">
        <v>67</v>
      </c>
      <c r="C100" s="58"/>
      <c r="D100" s="74"/>
      <c r="E100" s="74"/>
      <c r="F100" s="71"/>
      <c r="G100" s="30"/>
      <c r="I100" s="30"/>
      <c r="J100" s="31"/>
      <c r="K100" s="33"/>
      <c r="P100" s="2"/>
      <c r="Q100" s="2"/>
    </row>
    <row r="101" spans="1:17" x14ac:dyDescent="0.2">
      <c r="A101" s="20" t="s">
        <v>43</v>
      </c>
      <c r="B101" s="26" t="s">
        <v>67</v>
      </c>
      <c r="C101" s="56">
        <v>18.526666666666667</v>
      </c>
      <c r="D101" s="74">
        <v>16.13</v>
      </c>
      <c r="E101" s="74">
        <v>19.423333333333332</v>
      </c>
      <c r="F101" s="71">
        <f t="shared" si="68"/>
        <v>17.70023634493807</v>
      </c>
      <c r="G101" s="30">
        <f t="shared" si="69"/>
        <v>0.82643032172859776</v>
      </c>
      <c r="I101" s="30">
        <f t="shared" ref="I101" si="82">G101-$H$2</f>
        <v>3.527895541736386</v>
      </c>
      <c r="J101" s="31">
        <f t="shared" ref="J101" si="83">2^- (I101)</f>
        <v>8.6695712542277689E-2</v>
      </c>
      <c r="K101" s="33"/>
      <c r="P101" s="2"/>
      <c r="Q101" s="2"/>
    </row>
    <row r="102" spans="1:17" x14ac:dyDescent="0.2">
      <c r="A102" s="20" t="s">
        <v>43</v>
      </c>
      <c r="B102" s="26" t="s">
        <v>67</v>
      </c>
      <c r="C102" s="57"/>
      <c r="D102" s="74"/>
      <c r="E102" s="74"/>
      <c r="F102" s="71"/>
      <c r="G102" s="30"/>
      <c r="I102" s="30"/>
      <c r="J102" s="31"/>
      <c r="K102" s="33"/>
      <c r="P102" s="2"/>
      <c r="Q102" s="2"/>
    </row>
    <row r="103" spans="1:17" x14ac:dyDescent="0.2">
      <c r="A103" s="20" t="s">
        <v>43</v>
      </c>
      <c r="B103" s="26" t="s">
        <v>67</v>
      </c>
      <c r="C103" s="58"/>
      <c r="D103" s="74"/>
      <c r="E103" s="74"/>
      <c r="F103" s="71"/>
      <c r="G103" s="30"/>
      <c r="I103" s="30"/>
      <c r="J103" s="31"/>
      <c r="K103" s="33"/>
      <c r="P103" s="2"/>
      <c r="Q103" s="2"/>
    </row>
    <row r="104" spans="1:17" x14ac:dyDescent="0.2">
      <c r="A104" s="19" t="s">
        <v>44</v>
      </c>
      <c r="B104" s="26" t="s">
        <v>67</v>
      </c>
      <c r="C104" s="56">
        <v>17.18</v>
      </c>
      <c r="D104" s="74">
        <v>16.77</v>
      </c>
      <c r="E104" s="74">
        <v>19.896666666666665</v>
      </c>
      <c r="F104" s="71">
        <f t="shared" si="68"/>
        <v>18.266556873149355</v>
      </c>
      <c r="G104" s="30">
        <f t="shared" si="69"/>
        <v>-1.0865568731493553</v>
      </c>
      <c r="I104" s="30">
        <f t="shared" ref="I104" si="84">G104-$H$2</f>
        <v>1.6149083468584329</v>
      </c>
      <c r="J104" s="31">
        <f t="shared" ref="J104" si="85">2^- (I104)</f>
        <v>0.32648568746073237</v>
      </c>
      <c r="K104" s="33"/>
      <c r="P104" s="2"/>
      <c r="Q104" s="2"/>
    </row>
    <row r="105" spans="1:17" x14ac:dyDescent="0.2">
      <c r="A105" s="19" t="s">
        <v>44</v>
      </c>
      <c r="B105" s="26" t="s">
        <v>67</v>
      </c>
      <c r="C105" s="57"/>
      <c r="D105" s="74"/>
      <c r="E105" s="74"/>
      <c r="F105" s="71"/>
      <c r="G105" s="30"/>
      <c r="I105" s="30"/>
      <c r="J105" s="31"/>
      <c r="K105" s="33"/>
      <c r="P105" s="2"/>
      <c r="Q105" s="2"/>
    </row>
    <row r="106" spans="1:17" x14ac:dyDescent="0.2">
      <c r="A106" s="19" t="s">
        <v>44</v>
      </c>
      <c r="B106" s="26" t="s">
        <v>67</v>
      </c>
      <c r="C106" s="58"/>
      <c r="D106" s="74"/>
      <c r="E106" s="74"/>
      <c r="F106" s="71"/>
      <c r="G106" s="30"/>
      <c r="I106" s="30"/>
      <c r="J106" s="31"/>
      <c r="K106" s="33"/>
      <c r="P106" s="2"/>
      <c r="Q106" s="2"/>
    </row>
    <row r="107" spans="1:17" x14ac:dyDescent="0.2">
      <c r="A107" s="20" t="s">
        <v>45</v>
      </c>
      <c r="B107" s="26" t="s">
        <v>67</v>
      </c>
      <c r="C107" s="56">
        <v>18.533333333333335</v>
      </c>
      <c r="D107" s="74">
        <v>17.006666666666664</v>
      </c>
      <c r="E107" s="74">
        <v>19.106666666666669</v>
      </c>
      <c r="F107" s="71">
        <f t="shared" si="68"/>
        <v>18.026111924403196</v>
      </c>
      <c r="G107" s="30">
        <f t="shared" si="69"/>
        <v>0.50722140893013901</v>
      </c>
      <c r="I107" s="30">
        <f t="shared" ref="I107" si="86">G107-$H$2</f>
        <v>3.2086866289379272</v>
      </c>
      <c r="J107" s="31">
        <f t="shared" ref="J107" si="87">2^- (I107)</f>
        <v>0.10816557866229545</v>
      </c>
      <c r="K107" s="33"/>
      <c r="P107" s="2"/>
      <c r="Q107" s="2"/>
    </row>
    <row r="108" spans="1:17" x14ac:dyDescent="0.2">
      <c r="A108" s="20" t="s">
        <v>45</v>
      </c>
      <c r="B108" s="26" t="s">
        <v>67</v>
      </c>
      <c r="C108" s="57"/>
      <c r="D108" s="74"/>
      <c r="E108" s="74"/>
      <c r="F108" s="71"/>
      <c r="G108" s="30"/>
      <c r="I108" s="30"/>
      <c r="J108" s="31"/>
      <c r="K108" s="33"/>
      <c r="P108" s="2"/>
      <c r="Q108" s="2"/>
    </row>
    <row r="109" spans="1:17" x14ac:dyDescent="0.2">
      <c r="A109" s="20" t="s">
        <v>45</v>
      </c>
      <c r="B109" s="26" t="s">
        <v>67</v>
      </c>
      <c r="C109" s="58"/>
      <c r="D109" s="74"/>
      <c r="E109" s="74"/>
      <c r="F109" s="71"/>
      <c r="G109" s="30"/>
      <c r="I109" s="30"/>
      <c r="J109" s="31"/>
      <c r="K109" s="34"/>
      <c r="P109" s="2"/>
      <c r="Q109" s="2"/>
    </row>
    <row r="110" spans="1:17" x14ac:dyDescent="0.2">
      <c r="A110" s="19" t="s">
        <v>46</v>
      </c>
      <c r="B110" s="25" t="s">
        <v>68</v>
      </c>
      <c r="C110" s="62">
        <v>18.290000000000003</v>
      </c>
      <c r="D110" s="73">
        <v>18.009999999999998</v>
      </c>
      <c r="E110" s="73">
        <v>20.136666666666667</v>
      </c>
      <c r="F110" s="71">
        <f t="shared" si="68"/>
        <v>19.043669989439184</v>
      </c>
      <c r="G110" s="30">
        <f t="shared" ref="G110:G131" si="88">C110-F110</f>
        <v>-0.75366998943918162</v>
      </c>
      <c r="I110" s="30">
        <f>G110-$H$2</f>
        <v>1.9477952305686066</v>
      </c>
      <c r="J110" s="31">
        <f>2^- (I110)</f>
        <v>0.25921206400013069</v>
      </c>
      <c r="K110" s="35">
        <f>AVERAGE(J110:J136)</f>
        <v>0.68105093333590483</v>
      </c>
      <c r="L110" s="17">
        <v>0.25921206400013069</v>
      </c>
      <c r="P110" s="2"/>
      <c r="Q110" s="2"/>
    </row>
    <row r="111" spans="1:17" x14ac:dyDescent="0.2">
      <c r="A111" s="19" t="s">
        <v>46</v>
      </c>
      <c r="B111" s="25" t="s">
        <v>68</v>
      </c>
      <c r="C111" s="63"/>
      <c r="D111" s="73"/>
      <c r="E111" s="73"/>
      <c r="F111" s="71"/>
      <c r="G111" s="30"/>
      <c r="I111" s="30"/>
      <c r="J111" s="31"/>
      <c r="K111" s="36"/>
      <c r="L111" s="17">
        <v>0.34234659670538203</v>
      </c>
      <c r="P111" s="2"/>
      <c r="Q111" s="2"/>
    </row>
    <row r="112" spans="1:17" x14ac:dyDescent="0.2">
      <c r="A112" s="19" t="s">
        <v>46</v>
      </c>
      <c r="B112" s="25" t="s">
        <v>68</v>
      </c>
      <c r="C112" s="64"/>
      <c r="D112" s="73"/>
      <c r="E112" s="73"/>
      <c r="F112" s="71"/>
      <c r="G112" s="30"/>
      <c r="I112" s="30"/>
      <c r="J112" s="31"/>
      <c r="K112" s="36"/>
      <c r="L112" s="17">
        <v>0.57777926101203592</v>
      </c>
      <c r="P112" s="2"/>
      <c r="Q112" s="2"/>
    </row>
    <row r="113" spans="1:17" x14ac:dyDescent="0.2">
      <c r="A113" s="20" t="s">
        <v>47</v>
      </c>
      <c r="B113" s="25" t="s">
        <v>68</v>
      </c>
      <c r="C113" s="65">
        <v>18.326666666666664</v>
      </c>
      <c r="D113" s="73">
        <v>18.430000000000003</v>
      </c>
      <c r="E113" s="73">
        <v>20.593333333333334</v>
      </c>
      <c r="F113" s="71">
        <f t="shared" si="68"/>
        <v>19.481661462342821</v>
      </c>
      <c r="G113" s="30">
        <f t="shared" si="88"/>
        <v>-1.1549947956761564</v>
      </c>
      <c r="I113" s="30">
        <f t="shared" ref="I113" si="89">G113-$H$2</f>
        <v>1.5464704243316318</v>
      </c>
      <c r="J113" s="31">
        <f t="shared" ref="J113" si="90">2^- (I113)</f>
        <v>0.34234659670538203</v>
      </c>
      <c r="K113" s="36"/>
      <c r="L113" s="17">
        <v>0.80609446024683629</v>
      </c>
      <c r="P113" s="2"/>
      <c r="Q113" s="2"/>
    </row>
    <row r="114" spans="1:17" x14ac:dyDescent="0.2">
      <c r="A114" s="20" t="s">
        <v>47</v>
      </c>
      <c r="B114" s="25" t="s">
        <v>68</v>
      </c>
      <c r="C114" s="66"/>
      <c r="D114" s="73"/>
      <c r="E114" s="73"/>
      <c r="F114" s="71"/>
      <c r="G114" s="30"/>
      <c r="I114" s="30"/>
      <c r="J114" s="31"/>
      <c r="K114" s="36"/>
      <c r="L114" s="17">
        <v>0.68136455002490937</v>
      </c>
      <c r="P114" s="2"/>
      <c r="Q114" s="2"/>
    </row>
    <row r="115" spans="1:17" x14ac:dyDescent="0.2">
      <c r="A115" s="20" t="s">
        <v>47</v>
      </c>
      <c r="B115" s="25" t="s">
        <v>68</v>
      </c>
      <c r="C115" s="67"/>
      <c r="D115" s="73"/>
      <c r="E115" s="73"/>
      <c r="F115" s="71"/>
      <c r="G115" s="30"/>
      <c r="I115" s="30"/>
      <c r="J115" s="31"/>
      <c r="K115" s="36"/>
      <c r="L115" s="17">
        <v>0.79140010191090981</v>
      </c>
      <c r="P115" s="2"/>
      <c r="Q115" s="2"/>
    </row>
    <row r="116" spans="1:17" x14ac:dyDescent="0.2">
      <c r="A116" s="19" t="s">
        <v>48</v>
      </c>
      <c r="B116" s="25" t="s">
        <v>68</v>
      </c>
      <c r="C116" s="65">
        <v>16.493333333333336</v>
      </c>
      <c r="D116" s="73">
        <v>17.916666666666668</v>
      </c>
      <c r="E116" s="73">
        <v>18.903333333333332</v>
      </c>
      <c r="F116" s="71">
        <f t="shared" si="68"/>
        <v>18.403388878742476</v>
      </c>
      <c r="G116" s="30">
        <f t="shared" si="88"/>
        <v>-1.9100555454091399</v>
      </c>
      <c r="I116" s="30">
        <f t="shared" ref="I116" si="91">G116-$H$2</f>
        <v>0.79140967459864831</v>
      </c>
      <c r="J116" s="31">
        <f t="shared" ref="J116" si="92">2^- (I116)</f>
        <v>0.57777926101203592</v>
      </c>
      <c r="K116" s="36"/>
      <c r="L116" s="17">
        <v>0.46818056247788759</v>
      </c>
      <c r="P116" s="2"/>
      <c r="Q116" s="2"/>
    </row>
    <row r="117" spans="1:17" x14ac:dyDescent="0.2">
      <c r="A117" s="19" t="s">
        <v>48</v>
      </c>
      <c r="B117" s="25" t="s">
        <v>68</v>
      </c>
      <c r="C117" s="66"/>
      <c r="D117" s="73"/>
      <c r="E117" s="73"/>
      <c r="F117" s="71"/>
      <c r="G117" s="30"/>
      <c r="I117" s="30"/>
      <c r="J117" s="31"/>
      <c r="K117" s="36"/>
      <c r="L117" s="17">
        <v>0.46820411376287102</v>
      </c>
      <c r="P117" s="2"/>
      <c r="Q117" s="2"/>
    </row>
    <row r="118" spans="1:17" x14ac:dyDescent="0.2">
      <c r="A118" s="19" t="s">
        <v>48</v>
      </c>
      <c r="B118" s="25" t="s">
        <v>68</v>
      </c>
      <c r="C118" s="67"/>
      <c r="D118" s="73"/>
      <c r="E118" s="73"/>
      <c r="F118" s="71"/>
      <c r="G118" s="30"/>
      <c r="I118" s="30"/>
      <c r="J118" s="31"/>
      <c r="K118" s="36"/>
      <c r="L118" s="17">
        <v>1.7348766898821801</v>
      </c>
      <c r="P118" s="2"/>
      <c r="Q118" s="2"/>
    </row>
    <row r="119" spans="1:17" x14ac:dyDescent="0.2">
      <c r="A119" s="20" t="s">
        <v>49</v>
      </c>
      <c r="B119" s="25" t="s">
        <v>68</v>
      </c>
      <c r="C119" s="62">
        <v>16.79</v>
      </c>
      <c r="D119" s="73">
        <v>18.536666666666665</v>
      </c>
      <c r="E119" s="73">
        <v>19.846666666666668</v>
      </c>
      <c r="F119" s="71">
        <f t="shared" si="68"/>
        <v>19.180486032539541</v>
      </c>
      <c r="G119" s="30">
        <f t="shared" si="88"/>
        <v>-2.3904860325395418</v>
      </c>
      <c r="I119" s="30">
        <f t="shared" ref="I119" si="93">G119-$H$2</f>
        <v>0.31097918746824638</v>
      </c>
      <c r="J119" s="31">
        <f t="shared" ref="J119" si="94">2^- (I119)</f>
        <v>0.80609446024683629</v>
      </c>
      <c r="K119" s="36"/>
      <c r="P119" s="2"/>
      <c r="Q119" s="2"/>
    </row>
    <row r="120" spans="1:17" x14ac:dyDescent="0.2">
      <c r="A120" s="20" t="s">
        <v>49</v>
      </c>
      <c r="B120" s="25" t="s">
        <v>68</v>
      </c>
      <c r="C120" s="63"/>
      <c r="D120" s="73"/>
      <c r="E120" s="73"/>
      <c r="F120" s="71"/>
      <c r="G120" s="30"/>
      <c r="I120" s="30"/>
      <c r="J120" s="31"/>
      <c r="K120" s="36"/>
      <c r="P120" s="2"/>
      <c r="Q120" s="2"/>
    </row>
    <row r="121" spans="1:17" x14ac:dyDescent="0.2">
      <c r="A121" s="23" t="s">
        <v>49</v>
      </c>
      <c r="B121" s="25" t="s">
        <v>68</v>
      </c>
      <c r="C121" s="64"/>
      <c r="D121" s="73"/>
      <c r="E121" s="73"/>
      <c r="F121" s="71"/>
      <c r="G121" s="30"/>
      <c r="I121" s="30"/>
      <c r="J121" s="31"/>
      <c r="K121" s="36"/>
      <c r="P121" s="2"/>
      <c r="Q121" s="2"/>
    </row>
    <row r="122" spans="1:17" x14ac:dyDescent="0.2">
      <c r="A122" s="24" t="s">
        <v>50</v>
      </c>
      <c r="B122" s="25" t="s">
        <v>68</v>
      </c>
      <c r="C122" s="65">
        <v>17.606666666666666</v>
      </c>
      <c r="D122" s="73">
        <v>18.84333333333333</v>
      </c>
      <c r="E122" s="73">
        <v>20.71</v>
      </c>
      <c r="F122" s="71">
        <f t="shared" si="68"/>
        <v>19.754630680762759</v>
      </c>
      <c r="G122" s="30">
        <f t="shared" si="88"/>
        <v>-2.1479640140960932</v>
      </c>
      <c r="I122" s="30">
        <f t="shared" ref="I122" si="95">G122-$H$2</f>
        <v>0.55350120591169505</v>
      </c>
      <c r="J122" s="31">
        <f t="shared" ref="J122" si="96">2^- (I122)</f>
        <v>0.68136455002490937</v>
      </c>
      <c r="K122" s="36"/>
      <c r="P122" s="2"/>
      <c r="Q122" s="2"/>
    </row>
    <row r="123" spans="1:17" x14ac:dyDescent="0.2">
      <c r="A123" s="19" t="s">
        <v>50</v>
      </c>
      <c r="B123" s="25" t="s">
        <v>68</v>
      </c>
      <c r="C123" s="66"/>
      <c r="D123" s="73"/>
      <c r="E123" s="73"/>
      <c r="F123" s="71"/>
      <c r="G123" s="30"/>
      <c r="I123" s="30"/>
      <c r="J123" s="31"/>
      <c r="K123" s="36"/>
      <c r="P123" s="2"/>
      <c r="Q123" s="2"/>
    </row>
    <row r="124" spans="1:17" x14ac:dyDescent="0.2">
      <c r="A124" s="19" t="s">
        <v>50</v>
      </c>
      <c r="B124" s="25" t="s">
        <v>68</v>
      </c>
      <c r="C124" s="67"/>
      <c r="D124" s="73"/>
      <c r="E124" s="73"/>
      <c r="F124" s="71"/>
      <c r="G124" s="30"/>
      <c r="I124" s="30"/>
      <c r="J124" s="31"/>
      <c r="K124" s="36"/>
      <c r="P124" s="2"/>
      <c r="Q124" s="2"/>
    </row>
    <row r="125" spans="1:17" x14ac:dyDescent="0.2">
      <c r="A125" s="20" t="s">
        <v>51</v>
      </c>
      <c r="B125" s="25" t="s">
        <v>68</v>
      </c>
      <c r="C125" s="65">
        <v>16.656666666666666</v>
      </c>
      <c r="D125" s="73">
        <v>18.113333333333333</v>
      </c>
      <c r="E125" s="73">
        <v>19.973333333333333</v>
      </c>
      <c r="F125" s="71">
        <f t="shared" si="68"/>
        <v>19.020611042877785</v>
      </c>
      <c r="G125" s="30">
        <f t="shared" si="88"/>
        <v>-2.3639443762111192</v>
      </c>
      <c r="I125" s="30">
        <f t="shared" ref="I125" si="97">G125-$H$2</f>
        <v>0.33752084379666902</v>
      </c>
      <c r="J125" s="31">
        <f t="shared" ref="J125" si="98">2^- (I125)</f>
        <v>0.79140010191090981</v>
      </c>
      <c r="K125" s="36"/>
      <c r="P125" s="2"/>
      <c r="Q125" s="2"/>
    </row>
    <row r="126" spans="1:17" x14ac:dyDescent="0.2">
      <c r="A126" s="20" t="s">
        <v>51</v>
      </c>
      <c r="B126" s="25" t="s">
        <v>68</v>
      </c>
      <c r="C126" s="66"/>
      <c r="D126" s="73"/>
      <c r="E126" s="73"/>
      <c r="F126" s="71"/>
      <c r="G126" s="30"/>
      <c r="I126" s="30"/>
      <c r="J126" s="31"/>
      <c r="K126" s="36"/>
      <c r="P126" s="2"/>
      <c r="Q126" s="2"/>
    </row>
    <row r="127" spans="1:17" x14ac:dyDescent="0.2">
      <c r="A127" s="20" t="s">
        <v>51</v>
      </c>
      <c r="B127" s="25" t="s">
        <v>68</v>
      </c>
      <c r="C127" s="67"/>
      <c r="D127" s="73"/>
      <c r="E127" s="73"/>
      <c r="F127" s="71"/>
      <c r="G127" s="30"/>
      <c r="I127" s="30"/>
      <c r="J127" s="31"/>
      <c r="K127" s="36"/>
      <c r="P127" s="2"/>
      <c r="Q127" s="2"/>
    </row>
    <row r="128" spans="1:17" x14ac:dyDescent="0.2">
      <c r="A128" s="19" t="s">
        <v>52</v>
      </c>
      <c r="B128" s="25" t="s">
        <v>68</v>
      </c>
      <c r="C128" s="65">
        <v>16.566666666666666</v>
      </c>
      <c r="D128" s="73">
        <v>17.41</v>
      </c>
      <c r="E128" s="73">
        <v>18.97</v>
      </c>
      <c r="F128" s="71">
        <f t="shared" si="68"/>
        <v>18.173268830895559</v>
      </c>
      <c r="G128" s="30">
        <f t="shared" si="88"/>
        <v>-1.6066021642288923</v>
      </c>
      <c r="I128" s="30">
        <f t="shared" ref="I128" si="99">G128-$H$2</f>
        <v>1.0948630557788959</v>
      </c>
      <c r="J128" s="31">
        <f t="shared" ref="J128" si="100">2^- (I128)</f>
        <v>0.46818056247788759</v>
      </c>
      <c r="K128" s="36"/>
      <c r="P128" s="2"/>
      <c r="Q128" s="2"/>
    </row>
    <row r="129" spans="1:17" x14ac:dyDescent="0.2">
      <c r="A129" s="19" t="s">
        <v>52</v>
      </c>
      <c r="B129" s="25" t="s">
        <v>68</v>
      </c>
      <c r="C129" s="66"/>
      <c r="D129" s="73"/>
      <c r="E129" s="73"/>
      <c r="F129" s="71"/>
      <c r="G129" s="30"/>
      <c r="I129" s="30"/>
      <c r="J129" s="31"/>
      <c r="K129" s="36"/>
      <c r="P129" s="2"/>
      <c r="Q129" s="2"/>
    </row>
    <row r="130" spans="1:17" x14ac:dyDescent="0.2">
      <c r="A130" s="19" t="s">
        <v>52</v>
      </c>
      <c r="B130" s="25" t="s">
        <v>68</v>
      </c>
      <c r="C130" s="67"/>
      <c r="D130" s="73"/>
      <c r="E130" s="73"/>
      <c r="F130" s="71"/>
      <c r="G130" s="30"/>
      <c r="I130" s="30"/>
      <c r="J130" s="31"/>
      <c r="K130" s="36"/>
      <c r="P130" s="2"/>
      <c r="Q130" s="2"/>
    </row>
    <row r="131" spans="1:17" x14ac:dyDescent="0.2">
      <c r="A131" s="20" t="s">
        <v>53</v>
      </c>
      <c r="B131" s="25" t="s">
        <v>68</v>
      </c>
      <c r="C131" s="65">
        <v>16.983333333333334</v>
      </c>
      <c r="D131" s="73">
        <v>18.343333333333334</v>
      </c>
      <c r="E131" s="73">
        <v>18.84</v>
      </c>
      <c r="F131" s="71">
        <f t="shared" si="68"/>
        <v>18.59000806885247</v>
      </c>
      <c r="G131" s="30">
        <f t="shared" si="88"/>
        <v>-1.6066747355191353</v>
      </c>
      <c r="I131" s="30">
        <f t="shared" ref="I131" si="101">G131-$H$2</f>
        <v>1.0947904844886529</v>
      </c>
      <c r="J131" s="31">
        <f t="shared" ref="J131" si="102">2^- (I131)</f>
        <v>0.46820411376287102</v>
      </c>
      <c r="K131" s="36"/>
      <c r="P131" s="2"/>
      <c r="Q131" s="2"/>
    </row>
    <row r="132" spans="1:17" x14ac:dyDescent="0.2">
      <c r="A132" s="20" t="s">
        <v>53</v>
      </c>
      <c r="B132" s="25" t="s">
        <v>68</v>
      </c>
      <c r="C132" s="66"/>
      <c r="D132" s="73"/>
      <c r="E132" s="73"/>
      <c r="F132" s="71"/>
      <c r="G132" s="30"/>
      <c r="I132" s="30"/>
      <c r="J132" s="31"/>
      <c r="K132" s="36"/>
      <c r="P132" s="2"/>
      <c r="Q132" s="2"/>
    </row>
    <row r="133" spans="1:17" x14ac:dyDescent="0.2">
      <c r="A133" s="20" t="s">
        <v>53</v>
      </c>
      <c r="B133" s="25" t="s">
        <v>68</v>
      </c>
      <c r="C133" s="67"/>
      <c r="D133" s="73"/>
      <c r="E133" s="73"/>
      <c r="F133" s="71"/>
      <c r="G133" s="30"/>
      <c r="I133" s="30"/>
      <c r="J133" s="31"/>
      <c r="K133" s="36"/>
      <c r="P133" s="2"/>
      <c r="Q133" s="2"/>
    </row>
    <row r="134" spans="1:17" x14ac:dyDescent="0.2">
      <c r="A134" s="19" t="s">
        <v>54</v>
      </c>
      <c r="B134" s="25" t="s">
        <v>68</v>
      </c>
      <c r="C134" s="65">
        <v>16.066666666666666</v>
      </c>
      <c r="D134" s="73">
        <v>19.11</v>
      </c>
      <c r="E134" s="73">
        <v>20.026666666666667</v>
      </c>
      <c r="F134" s="71">
        <f t="shared" si="68"/>
        <v>19.562965010447677</v>
      </c>
      <c r="G134" s="30">
        <f>C134-F134</f>
        <v>-3.4962983437810102</v>
      </c>
      <c r="I134" s="30">
        <f t="shared" ref="I134" si="103">G134-$H$2</f>
        <v>-0.79483312377322202</v>
      </c>
      <c r="J134" s="31">
        <f t="shared" ref="J134" si="104">2^- (I134)</f>
        <v>1.7348766898821801</v>
      </c>
      <c r="K134" s="36"/>
      <c r="P134" s="2"/>
      <c r="Q134" s="2"/>
    </row>
    <row r="135" spans="1:17" x14ac:dyDescent="0.2">
      <c r="A135" s="19" t="s">
        <v>54</v>
      </c>
      <c r="B135" s="25" t="s">
        <v>68</v>
      </c>
      <c r="C135" s="66"/>
      <c r="D135" s="73"/>
      <c r="E135" s="73"/>
      <c r="F135" s="71"/>
      <c r="G135" s="30"/>
      <c r="I135" s="30"/>
      <c r="J135" s="31"/>
      <c r="K135" s="36"/>
      <c r="P135" s="2"/>
      <c r="Q135" s="2"/>
    </row>
    <row r="136" spans="1:17" x14ac:dyDescent="0.2">
      <c r="A136" s="19" t="s">
        <v>54</v>
      </c>
      <c r="B136" s="25" t="s">
        <v>68</v>
      </c>
      <c r="C136" s="67"/>
      <c r="D136" s="73"/>
      <c r="E136" s="73"/>
      <c r="F136" s="71"/>
      <c r="G136" s="30"/>
      <c r="I136" s="30"/>
      <c r="J136" s="31"/>
      <c r="K136" s="37"/>
      <c r="P136" s="2"/>
      <c r="Q136" s="2"/>
    </row>
    <row r="137" spans="1:17" x14ac:dyDescent="0.2">
      <c r="A137" s="21" t="s">
        <v>55</v>
      </c>
      <c r="B137" s="29" t="s">
        <v>69</v>
      </c>
      <c r="C137" s="50">
        <v>15.38</v>
      </c>
      <c r="D137" s="72">
        <v>17.553333333333331</v>
      </c>
      <c r="E137" s="72">
        <v>20.029999999999998</v>
      </c>
      <c r="F137" s="71">
        <f t="shared" si="68"/>
        <v>18.750820426495117</v>
      </c>
      <c r="G137" s="30">
        <f>C137-F137</f>
        <v>-3.3708204264951167</v>
      </c>
      <c r="I137" s="30">
        <f>G137-$H$2</f>
        <v>-0.66935520648732849</v>
      </c>
      <c r="J137" s="31">
        <f>2^- (I137)</f>
        <v>1.5903620173273934</v>
      </c>
      <c r="K137" s="38">
        <f>AVERAGE(J137:J163)</f>
        <v>0.90154045501992153</v>
      </c>
      <c r="L137" s="17">
        <v>1.5903620173273934</v>
      </c>
      <c r="P137" s="2"/>
      <c r="Q137" s="2"/>
    </row>
    <row r="138" spans="1:17" x14ac:dyDescent="0.2">
      <c r="A138" s="21" t="s">
        <v>55</v>
      </c>
      <c r="B138" s="29" t="s">
        <v>69</v>
      </c>
      <c r="C138" s="51"/>
      <c r="D138" s="72"/>
      <c r="E138" s="72"/>
      <c r="F138" s="71"/>
      <c r="G138" s="30"/>
      <c r="I138" s="30"/>
      <c r="J138" s="31"/>
      <c r="K138" s="39"/>
      <c r="L138" s="17">
        <v>0.70084630483836841</v>
      </c>
      <c r="P138" s="2"/>
      <c r="Q138" s="2"/>
    </row>
    <row r="139" spans="1:17" x14ac:dyDescent="0.2">
      <c r="A139" s="21" t="s">
        <v>55</v>
      </c>
      <c r="B139" s="29" t="s">
        <v>69</v>
      </c>
      <c r="C139" s="52"/>
      <c r="D139" s="72"/>
      <c r="E139" s="72"/>
      <c r="F139" s="71"/>
      <c r="G139" s="30"/>
      <c r="I139" s="30"/>
      <c r="J139" s="31"/>
      <c r="K139" s="39"/>
      <c r="L139" s="17">
        <v>0.68721571033115403</v>
      </c>
      <c r="P139" s="2"/>
      <c r="Q139" s="2"/>
    </row>
    <row r="140" spans="1:17" x14ac:dyDescent="0.2">
      <c r="A140" s="22" t="s">
        <v>56</v>
      </c>
      <c r="B140" s="29" t="s">
        <v>69</v>
      </c>
      <c r="C140" s="50">
        <v>16.32</v>
      </c>
      <c r="D140" s="72">
        <v>18.176666666666666</v>
      </c>
      <c r="E140" s="72">
        <v>18.846666666666668</v>
      </c>
      <c r="F140" s="71">
        <f t="shared" si="68"/>
        <v>18.508635221911362</v>
      </c>
      <c r="G140" s="30">
        <f t="shared" ref="G140" si="105">C140-F140</f>
        <v>-2.1886352219113618</v>
      </c>
      <c r="I140" s="30">
        <f t="shared" ref="I140" si="106">G140-$H$2</f>
        <v>0.51282999809642638</v>
      </c>
      <c r="J140" s="31">
        <f t="shared" ref="J140" si="107">2^- (I140)</f>
        <v>0.70084630483836841</v>
      </c>
      <c r="K140" s="39"/>
      <c r="L140" s="17">
        <v>1.1315682688338666</v>
      </c>
      <c r="P140" s="2"/>
      <c r="Q140" s="2"/>
    </row>
    <row r="141" spans="1:17" x14ac:dyDescent="0.2">
      <c r="A141" s="22" t="s">
        <v>56</v>
      </c>
      <c r="B141" s="29" t="s">
        <v>69</v>
      </c>
      <c r="C141" s="51"/>
      <c r="D141" s="72"/>
      <c r="E141" s="72"/>
      <c r="F141" s="71"/>
      <c r="G141" s="30"/>
      <c r="I141" s="30"/>
      <c r="J141" s="31"/>
      <c r="K141" s="39"/>
      <c r="L141" s="17">
        <v>0.79725958381650652</v>
      </c>
      <c r="P141" s="2"/>
      <c r="Q141" s="2"/>
    </row>
    <row r="142" spans="1:17" x14ac:dyDescent="0.2">
      <c r="A142" s="22" t="s">
        <v>56</v>
      </c>
      <c r="B142" s="29" t="s">
        <v>69</v>
      </c>
      <c r="C142" s="52"/>
      <c r="D142" s="72"/>
      <c r="E142" s="72"/>
      <c r="F142" s="71"/>
      <c r="G142" s="30"/>
      <c r="I142" s="30"/>
      <c r="J142" s="31"/>
      <c r="K142" s="39"/>
      <c r="L142" s="17">
        <v>0.65618533176732896</v>
      </c>
      <c r="P142" s="2"/>
      <c r="Q142" s="2"/>
    </row>
    <row r="143" spans="1:17" x14ac:dyDescent="0.2">
      <c r="A143" s="21" t="s">
        <v>57</v>
      </c>
      <c r="B143" s="29" t="s">
        <v>69</v>
      </c>
      <c r="C143" s="50">
        <v>16.923333333333332</v>
      </c>
      <c r="D143" s="72">
        <v>17.993333333333332</v>
      </c>
      <c r="E143" s="72">
        <v>20.239999999999998</v>
      </c>
      <c r="F143" s="71">
        <f t="shared" si="68"/>
        <v>19.083633476533411</v>
      </c>
      <c r="G143" s="30">
        <f t="shared" ref="G143" si="108">C143-F143</f>
        <v>-2.1603001432000788</v>
      </c>
      <c r="I143" s="30">
        <f t="shared" ref="I143" si="109">G143-$H$2</f>
        <v>0.54116507680770942</v>
      </c>
      <c r="J143" s="31">
        <f t="shared" ref="J143" si="110">2^- (I143)</f>
        <v>0.68721571033115403</v>
      </c>
      <c r="K143" s="39"/>
      <c r="L143" s="17">
        <v>0.78710194845965598</v>
      </c>
      <c r="P143" s="2"/>
      <c r="Q143" s="2"/>
    </row>
    <row r="144" spans="1:17" x14ac:dyDescent="0.2">
      <c r="A144" s="21" t="s">
        <v>57</v>
      </c>
      <c r="B144" s="29" t="s">
        <v>69</v>
      </c>
      <c r="C144" s="51"/>
      <c r="D144" s="72"/>
      <c r="E144" s="72"/>
      <c r="F144" s="71"/>
      <c r="G144" s="30"/>
      <c r="I144" s="30"/>
      <c r="J144" s="31"/>
      <c r="K144" s="39"/>
      <c r="L144" s="17">
        <v>1.0566393250696884</v>
      </c>
      <c r="P144" s="2"/>
      <c r="Q144" s="2"/>
    </row>
    <row r="145" spans="1:17" x14ac:dyDescent="0.2">
      <c r="A145" s="21" t="s">
        <v>57</v>
      </c>
      <c r="B145" s="29" t="s">
        <v>69</v>
      </c>
      <c r="C145" s="52"/>
      <c r="D145" s="72"/>
      <c r="E145" s="72"/>
      <c r="F145" s="71"/>
      <c r="G145" s="30"/>
      <c r="I145" s="30"/>
      <c r="J145" s="31"/>
      <c r="K145" s="39"/>
      <c r="L145" s="17">
        <v>0.70668560473532971</v>
      </c>
      <c r="P145" s="2"/>
      <c r="Q145" s="2"/>
    </row>
    <row r="146" spans="1:17" x14ac:dyDescent="0.2">
      <c r="A146" s="22" t="s">
        <v>58</v>
      </c>
      <c r="B146" s="29" t="s">
        <v>69</v>
      </c>
      <c r="C146" s="50">
        <v>16.09</v>
      </c>
      <c r="D146" s="72">
        <v>18.016666666666666</v>
      </c>
      <c r="E146" s="72">
        <v>19.973333333333333</v>
      </c>
      <c r="F146" s="71">
        <f t="shared" si="68"/>
        <v>18.969788846713314</v>
      </c>
      <c r="G146" s="30">
        <f t="shared" ref="G146" si="111">C146-F146</f>
        <v>-2.8797888467133141</v>
      </c>
      <c r="I146" s="30">
        <f t="shared" ref="I146" si="112">G146-$H$2</f>
        <v>-0.17832362670552593</v>
      </c>
      <c r="J146" s="31">
        <f t="shared" ref="J146" si="113">2^- (I146)</f>
        <v>1.1315682688338666</v>
      </c>
      <c r="K146" s="39"/>
      <c r="P146" s="2"/>
      <c r="Q146" s="2"/>
    </row>
    <row r="147" spans="1:17" x14ac:dyDescent="0.2">
      <c r="A147" s="22" t="s">
        <v>58</v>
      </c>
      <c r="B147" s="29" t="s">
        <v>69</v>
      </c>
      <c r="C147" s="51"/>
      <c r="D147" s="72"/>
      <c r="E147" s="72"/>
      <c r="F147" s="71"/>
      <c r="G147" s="30"/>
      <c r="I147" s="30"/>
      <c r="J147" s="31"/>
      <c r="K147" s="39"/>
      <c r="P147" s="2"/>
      <c r="Q147" s="2"/>
    </row>
    <row r="148" spans="1:17" x14ac:dyDescent="0.2">
      <c r="A148" s="22" t="s">
        <v>58</v>
      </c>
      <c r="B148" s="29" t="s">
        <v>69</v>
      </c>
      <c r="C148" s="52"/>
      <c r="D148" s="72"/>
      <c r="E148" s="72"/>
      <c r="F148" s="71"/>
      <c r="G148" s="30"/>
      <c r="I148" s="30"/>
      <c r="J148" s="31"/>
      <c r="K148" s="39"/>
      <c r="P148" s="2"/>
      <c r="Q148" s="2"/>
    </row>
    <row r="149" spans="1:17" x14ac:dyDescent="0.2">
      <c r="A149" s="21" t="s">
        <v>59</v>
      </c>
      <c r="B149" s="29" t="s">
        <v>69</v>
      </c>
      <c r="C149" s="50">
        <v>16.176666666666666</v>
      </c>
      <c r="D149" s="72">
        <v>17.940000000000001</v>
      </c>
      <c r="E149" s="72">
        <v>19.183333333333334</v>
      </c>
      <c r="F149" s="71">
        <f t="shared" ref="F149:F158" si="114">GEOMEAN(D149:E151)</f>
        <v>18.55125332693185</v>
      </c>
      <c r="G149" s="30">
        <f t="shared" ref="G149" si="115">C149-F149</f>
        <v>-2.3745866602651837</v>
      </c>
      <c r="I149" s="30">
        <f t="shared" ref="I149" si="116">G149-$H$2</f>
        <v>0.32687855974260449</v>
      </c>
      <c r="J149" s="31">
        <f t="shared" ref="J149" si="117">2^- (I149)</f>
        <v>0.79725958381650652</v>
      </c>
      <c r="K149" s="39"/>
      <c r="P149" s="2"/>
      <c r="Q149" s="2"/>
    </row>
    <row r="150" spans="1:17" x14ac:dyDescent="0.2">
      <c r="A150" s="21" t="s">
        <v>59</v>
      </c>
      <c r="B150" s="29" t="s">
        <v>69</v>
      </c>
      <c r="C150" s="51"/>
      <c r="D150" s="72"/>
      <c r="E150" s="72"/>
      <c r="F150" s="71"/>
      <c r="G150" s="30"/>
      <c r="I150" s="30"/>
      <c r="J150" s="31"/>
      <c r="K150" s="39"/>
      <c r="P150" s="2"/>
      <c r="Q150" s="2"/>
    </row>
    <row r="151" spans="1:17" x14ac:dyDescent="0.2">
      <c r="A151" s="21" t="s">
        <v>59</v>
      </c>
      <c r="B151" s="29" t="s">
        <v>69</v>
      </c>
      <c r="C151" s="52"/>
      <c r="D151" s="72"/>
      <c r="E151" s="72"/>
      <c r="F151" s="71"/>
      <c r="G151" s="30"/>
      <c r="I151" s="30"/>
      <c r="J151" s="31"/>
      <c r="K151" s="39"/>
      <c r="P151" s="2"/>
      <c r="Q151" s="2"/>
    </row>
    <row r="152" spans="1:17" x14ac:dyDescent="0.2">
      <c r="A152" s="22" t="s">
        <v>60</v>
      </c>
      <c r="B152" s="29" t="s">
        <v>69</v>
      </c>
      <c r="C152" s="50">
        <v>15.976666666666667</v>
      </c>
      <c r="D152" s="72">
        <v>17.850000000000001</v>
      </c>
      <c r="E152" s="72">
        <v>18.293333333333333</v>
      </c>
      <c r="F152" s="71">
        <f t="shared" si="114"/>
        <v>18.070307136294058</v>
      </c>
      <c r="G152" s="30">
        <f t="shared" ref="G152" si="118">C152-F152</f>
        <v>-2.0936404696273918</v>
      </c>
      <c r="I152" s="30">
        <f t="shared" ref="I152" si="119">G152-$H$2</f>
        <v>0.60782475038039641</v>
      </c>
      <c r="J152" s="31">
        <f t="shared" ref="J152" si="120">2^- (I152)</f>
        <v>0.65618533176732896</v>
      </c>
      <c r="K152" s="39"/>
      <c r="P152" s="2"/>
      <c r="Q152" s="2"/>
    </row>
    <row r="153" spans="1:17" x14ac:dyDescent="0.2">
      <c r="A153" s="22" t="s">
        <v>60</v>
      </c>
      <c r="B153" s="29" t="s">
        <v>69</v>
      </c>
      <c r="C153" s="51"/>
      <c r="D153" s="72"/>
      <c r="E153" s="72"/>
      <c r="F153" s="71"/>
      <c r="G153" s="30"/>
      <c r="I153" s="30"/>
      <c r="J153" s="31"/>
      <c r="K153" s="39"/>
      <c r="P153" s="2"/>
      <c r="Q153" s="2"/>
    </row>
    <row r="154" spans="1:17" x14ac:dyDescent="0.2">
      <c r="A154" s="22" t="s">
        <v>60</v>
      </c>
      <c r="B154" s="29" t="s">
        <v>69</v>
      </c>
      <c r="C154" s="52"/>
      <c r="D154" s="72"/>
      <c r="E154" s="72"/>
      <c r="F154" s="71"/>
      <c r="G154" s="30"/>
      <c r="I154" s="30"/>
      <c r="J154" s="31"/>
      <c r="K154" s="39"/>
      <c r="P154" s="2"/>
      <c r="Q154" s="2"/>
    </row>
    <row r="155" spans="1:17" x14ac:dyDescent="0.2">
      <c r="A155" s="21" t="s">
        <v>61</v>
      </c>
      <c r="B155" s="29" t="s">
        <v>69</v>
      </c>
      <c r="C155" s="50">
        <v>16.583333333333332</v>
      </c>
      <c r="D155" s="72">
        <v>18.650000000000002</v>
      </c>
      <c r="E155" s="72">
        <v>19.233333333333334</v>
      </c>
      <c r="F155" s="71">
        <f t="shared" si="114"/>
        <v>18.939420969677681</v>
      </c>
      <c r="G155" s="30">
        <f t="shared" ref="G155" si="121">C155-F155</f>
        <v>-2.3560876363443484</v>
      </c>
      <c r="I155" s="30">
        <f t="shared" ref="I155" si="122">G155-$H$2</f>
        <v>0.34537758366343985</v>
      </c>
      <c r="J155" s="31">
        <f t="shared" ref="J155" si="123">2^- (I155)</f>
        <v>0.78710194845965609</v>
      </c>
      <c r="K155" s="39"/>
      <c r="P155" s="2"/>
      <c r="Q155" s="2"/>
    </row>
    <row r="156" spans="1:17" x14ac:dyDescent="0.2">
      <c r="A156" s="21" t="s">
        <v>61</v>
      </c>
      <c r="B156" s="29" t="s">
        <v>69</v>
      </c>
      <c r="C156" s="51"/>
      <c r="D156" s="72"/>
      <c r="E156" s="72"/>
      <c r="F156" s="71"/>
      <c r="G156" s="30"/>
      <c r="I156" s="30"/>
      <c r="J156" s="31"/>
      <c r="K156" s="39"/>
      <c r="P156" s="2"/>
      <c r="Q156" s="2"/>
    </row>
    <row r="157" spans="1:17" x14ac:dyDescent="0.2">
      <c r="A157" s="21" t="s">
        <v>61</v>
      </c>
      <c r="B157" s="29" t="s">
        <v>69</v>
      </c>
      <c r="C157" s="52"/>
      <c r="D157" s="72"/>
      <c r="E157" s="72"/>
      <c r="F157" s="71"/>
      <c r="G157" s="30"/>
      <c r="I157" s="30"/>
      <c r="J157" s="31"/>
      <c r="K157" s="39"/>
      <c r="P157" s="2"/>
      <c r="Q157" s="2"/>
    </row>
    <row r="158" spans="1:17" x14ac:dyDescent="0.2">
      <c r="A158" s="22" t="s">
        <v>62</v>
      </c>
      <c r="B158" s="29" t="s">
        <v>69</v>
      </c>
      <c r="C158" s="50">
        <v>17.016666666666666</v>
      </c>
      <c r="D158" s="72">
        <v>18.783333333333331</v>
      </c>
      <c r="E158" s="72">
        <v>20.866666666666664</v>
      </c>
      <c r="F158" s="71">
        <f t="shared" si="114"/>
        <v>19.797614895627085</v>
      </c>
      <c r="G158" s="30">
        <f t="shared" ref="G158" si="124">C158-F158</f>
        <v>-2.780948228960419</v>
      </c>
      <c r="I158" s="30">
        <f t="shared" ref="I158" si="125">G158-$H$2</f>
        <v>-7.9483008952630829E-2</v>
      </c>
      <c r="J158" s="31">
        <f t="shared" ref="J158" si="126">2^- (I158)</f>
        <v>1.0566393250696884</v>
      </c>
      <c r="K158" s="39"/>
      <c r="P158" s="2"/>
      <c r="Q158" s="2"/>
    </row>
    <row r="159" spans="1:17" x14ac:dyDescent="0.2">
      <c r="A159" s="22" t="s">
        <v>62</v>
      </c>
      <c r="B159" s="29" t="s">
        <v>69</v>
      </c>
      <c r="C159" s="51"/>
      <c r="D159" s="72"/>
      <c r="E159" s="72"/>
      <c r="F159" s="71"/>
      <c r="G159" s="30"/>
      <c r="I159" s="30"/>
      <c r="J159" s="31"/>
      <c r="K159" s="39"/>
      <c r="P159" s="2"/>
      <c r="Q159" s="2"/>
    </row>
    <row r="160" spans="1:17" x14ac:dyDescent="0.2">
      <c r="A160" s="22" t="s">
        <v>62</v>
      </c>
      <c r="B160" s="29" t="s">
        <v>69</v>
      </c>
      <c r="C160" s="52"/>
      <c r="D160" s="72"/>
      <c r="E160" s="72"/>
      <c r="F160" s="71"/>
      <c r="G160" s="30"/>
      <c r="I160" s="30"/>
      <c r="J160" s="31"/>
      <c r="K160" s="39"/>
      <c r="P160" s="2"/>
      <c r="Q160" s="2"/>
    </row>
    <row r="161" spans="1:17" x14ac:dyDescent="0.2">
      <c r="A161" s="21" t="s">
        <v>63</v>
      </c>
      <c r="B161" s="29" t="s">
        <v>69</v>
      </c>
      <c r="C161" s="50">
        <v>16.540000000000003</v>
      </c>
      <c r="D161" s="72">
        <v>18.27</v>
      </c>
      <c r="E161" s="72">
        <v>19.223333333333333</v>
      </c>
      <c r="F161" s="71">
        <f>GEOMEAN(D161:E163)</f>
        <v>18.740605646563292</v>
      </c>
      <c r="G161" s="30">
        <f>C161-F161</f>
        <v>-2.2006056465632895</v>
      </c>
      <c r="I161" s="30">
        <f>G161-$H$2</f>
        <v>0.50085957344449872</v>
      </c>
      <c r="J161" s="31">
        <f>2^- (I161)</f>
        <v>0.70668560473532971</v>
      </c>
      <c r="K161" s="39"/>
      <c r="P161" s="2"/>
      <c r="Q161" s="2"/>
    </row>
    <row r="162" spans="1:17" x14ac:dyDescent="0.2">
      <c r="A162" s="21" t="s">
        <v>63</v>
      </c>
      <c r="B162" s="29" t="s">
        <v>69</v>
      </c>
      <c r="C162" s="51"/>
      <c r="D162" s="72"/>
      <c r="E162" s="72"/>
      <c r="F162" s="71"/>
      <c r="G162" s="30"/>
      <c r="I162" s="30"/>
      <c r="J162" s="31"/>
      <c r="K162" s="39"/>
      <c r="P162" s="2"/>
      <c r="Q162" s="2"/>
    </row>
    <row r="163" spans="1:17" x14ac:dyDescent="0.2">
      <c r="A163" s="21" t="s">
        <v>63</v>
      </c>
      <c r="B163" s="29" t="s">
        <v>69</v>
      </c>
      <c r="C163" s="52"/>
      <c r="D163" s="72"/>
      <c r="E163" s="72"/>
      <c r="F163" s="71"/>
      <c r="G163" s="30"/>
      <c r="I163" s="30"/>
      <c r="J163" s="31"/>
      <c r="K163" s="40"/>
      <c r="P163" s="2"/>
      <c r="Q163" s="2"/>
    </row>
    <row r="164" spans="1:17" x14ac:dyDescent="0.2">
      <c r="P164" s="2"/>
      <c r="Q164" s="2"/>
    </row>
    <row r="165" spans="1:17" x14ac:dyDescent="0.2">
      <c r="P165" s="2"/>
      <c r="Q165" s="2"/>
    </row>
    <row r="166" spans="1:17" x14ac:dyDescent="0.2">
      <c r="P166" s="2"/>
      <c r="Q166" s="2"/>
    </row>
    <row r="167" spans="1:17" x14ac:dyDescent="0.2">
      <c r="P167" s="2"/>
      <c r="Q167" s="2"/>
    </row>
    <row r="168" spans="1:17" x14ac:dyDescent="0.2">
      <c r="P168" s="2"/>
      <c r="Q168" s="2"/>
    </row>
  </sheetData>
  <mergeCells count="384">
    <mergeCell ref="D8:D10"/>
    <mergeCell ref="E8:E10"/>
    <mergeCell ref="F8:F10"/>
    <mergeCell ref="G8:G10"/>
    <mergeCell ref="I8:I10"/>
    <mergeCell ref="J8:J10"/>
    <mergeCell ref="J2:J4"/>
    <mergeCell ref="K2:K28"/>
    <mergeCell ref="C5:C7"/>
    <mergeCell ref="D5:D7"/>
    <mergeCell ref="E5:E7"/>
    <mergeCell ref="F5:F7"/>
    <mergeCell ref="G5:G7"/>
    <mergeCell ref="I5:I7"/>
    <mergeCell ref="J5:J7"/>
    <mergeCell ref="C8:C10"/>
    <mergeCell ref="C2:C4"/>
    <mergeCell ref="D2:D4"/>
    <mergeCell ref="E2:E4"/>
    <mergeCell ref="F2:F4"/>
    <mergeCell ref="G2:G4"/>
    <mergeCell ref="I2:I4"/>
    <mergeCell ref="J11:J13"/>
    <mergeCell ref="C14:C16"/>
    <mergeCell ref="D14:D16"/>
    <mergeCell ref="E14:E16"/>
    <mergeCell ref="F14:F16"/>
    <mergeCell ref="G14:G16"/>
    <mergeCell ref="I14:I16"/>
    <mergeCell ref="J14:J16"/>
    <mergeCell ref="C11:C13"/>
    <mergeCell ref="D11:D13"/>
    <mergeCell ref="E11:E13"/>
    <mergeCell ref="F11:F13"/>
    <mergeCell ref="G11:G13"/>
    <mergeCell ref="I11:I13"/>
    <mergeCell ref="J17:J19"/>
    <mergeCell ref="C20:C22"/>
    <mergeCell ref="D20:D22"/>
    <mergeCell ref="E20:E22"/>
    <mergeCell ref="F20:F22"/>
    <mergeCell ref="G20:G22"/>
    <mergeCell ref="I20:I22"/>
    <mergeCell ref="J20:J22"/>
    <mergeCell ref="C17:C19"/>
    <mergeCell ref="D17:D19"/>
    <mergeCell ref="E17:E19"/>
    <mergeCell ref="F17:F19"/>
    <mergeCell ref="G17:G19"/>
    <mergeCell ref="I17:I19"/>
    <mergeCell ref="J23:J25"/>
    <mergeCell ref="C26:C28"/>
    <mergeCell ref="D26:D28"/>
    <mergeCell ref="E26:E28"/>
    <mergeCell ref="F26:F28"/>
    <mergeCell ref="G26:G28"/>
    <mergeCell ref="I26:I28"/>
    <mergeCell ref="J26:J28"/>
    <mergeCell ref="C23:C25"/>
    <mergeCell ref="D23:D25"/>
    <mergeCell ref="E23:E25"/>
    <mergeCell ref="F23:F25"/>
    <mergeCell ref="G23:G25"/>
    <mergeCell ref="I23:I25"/>
    <mergeCell ref="D35:D37"/>
    <mergeCell ref="E35:E37"/>
    <mergeCell ref="F35:F37"/>
    <mergeCell ref="G35:G37"/>
    <mergeCell ref="I35:I37"/>
    <mergeCell ref="J35:J37"/>
    <mergeCell ref="J29:J31"/>
    <mergeCell ref="K29:K55"/>
    <mergeCell ref="C32:C34"/>
    <mergeCell ref="D32:D34"/>
    <mergeCell ref="E32:E34"/>
    <mergeCell ref="F32:F34"/>
    <mergeCell ref="G32:G34"/>
    <mergeCell ref="I32:I34"/>
    <mergeCell ref="J32:J34"/>
    <mergeCell ref="C35:C37"/>
    <mergeCell ref="C29:C31"/>
    <mergeCell ref="D29:D31"/>
    <mergeCell ref="E29:E31"/>
    <mergeCell ref="F29:F31"/>
    <mergeCell ref="G29:G31"/>
    <mergeCell ref="I29:I31"/>
    <mergeCell ref="J38:J40"/>
    <mergeCell ref="C41:C43"/>
    <mergeCell ref="D41:D43"/>
    <mergeCell ref="E41:E43"/>
    <mergeCell ref="F41:F43"/>
    <mergeCell ref="G41:G43"/>
    <mergeCell ref="I41:I43"/>
    <mergeCell ref="J41:J43"/>
    <mergeCell ref="C38:C40"/>
    <mergeCell ref="D38:D40"/>
    <mergeCell ref="E38:E40"/>
    <mergeCell ref="F38:F40"/>
    <mergeCell ref="G38:G40"/>
    <mergeCell ref="I38:I40"/>
    <mergeCell ref="J44:J46"/>
    <mergeCell ref="C47:C49"/>
    <mergeCell ref="D47:D49"/>
    <mergeCell ref="E47:E49"/>
    <mergeCell ref="F47:F49"/>
    <mergeCell ref="G47:G49"/>
    <mergeCell ref="I47:I49"/>
    <mergeCell ref="J47:J49"/>
    <mergeCell ref="C44:C46"/>
    <mergeCell ref="D44:D46"/>
    <mergeCell ref="E44:E46"/>
    <mergeCell ref="F44:F46"/>
    <mergeCell ref="G44:G46"/>
    <mergeCell ref="I44:I46"/>
    <mergeCell ref="J50:J52"/>
    <mergeCell ref="C53:C55"/>
    <mergeCell ref="D53:D55"/>
    <mergeCell ref="E53:E55"/>
    <mergeCell ref="F53:F55"/>
    <mergeCell ref="G53:G55"/>
    <mergeCell ref="I53:I55"/>
    <mergeCell ref="J53:J55"/>
    <mergeCell ref="C50:C52"/>
    <mergeCell ref="D50:D52"/>
    <mergeCell ref="E50:E52"/>
    <mergeCell ref="F50:F52"/>
    <mergeCell ref="G50:G52"/>
    <mergeCell ref="I50:I52"/>
    <mergeCell ref="D62:D64"/>
    <mergeCell ref="E62:E64"/>
    <mergeCell ref="F62:F64"/>
    <mergeCell ref="G62:G64"/>
    <mergeCell ref="I62:I64"/>
    <mergeCell ref="J62:J64"/>
    <mergeCell ref="J56:J58"/>
    <mergeCell ref="K56:K82"/>
    <mergeCell ref="C59:C61"/>
    <mergeCell ref="D59:D61"/>
    <mergeCell ref="E59:E61"/>
    <mergeCell ref="F59:F61"/>
    <mergeCell ref="G59:G61"/>
    <mergeCell ref="I59:I61"/>
    <mergeCell ref="J59:J61"/>
    <mergeCell ref="C62:C64"/>
    <mergeCell ref="C56:C58"/>
    <mergeCell ref="D56:D58"/>
    <mergeCell ref="E56:E58"/>
    <mergeCell ref="F56:F58"/>
    <mergeCell ref="G56:G58"/>
    <mergeCell ref="I56:I58"/>
    <mergeCell ref="J65:J67"/>
    <mergeCell ref="C68:C70"/>
    <mergeCell ref="D68:D70"/>
    <mergeCell ref="E68:E70"/>
    <mergeCell ref="F68:F70"/>
    <mergeCell ref="G68:G70"/>
    <mergeCell ref="I68:I70"/>
    <mergeCell ref="J68:J70"/>
    <mergeCell ref="C65:C67"/>
    <mergeCell ref="D65:D67"/>
    <mergeCell ref="E65:E67"/>
    <mergeCell ref="F65:F67"/>
    <mergeCell ref="G65:G67"/>
    <mergeCell ref="I65:I67"/>
    <mergeCell ref="J71:J73"/>
    <mergeCell ref="C74:C76"/>
    <mergeCell ref="D74:D76"/>
    <mergeCell ref="E74:E76"/>
    <mergeCell ref="F74:F76"/>
    <mergeCell ref="G74:G76"/>
    <mergeCell ref="I74:I76"/>
    <mergeCell ref="J74:J76"/>
    <mergeCell ref="C71:C73"/>
    <mergeCell ref="D71:D73"/>
    <mergeCell ref="E71:E73"/>
    <mergeCell ref="F71:F73"/>
    <mergeCell ref="G71:G73"/>
    <mergeCell ref="I71:I73"/>
    <mergeCell ref="J77:J79"/>
    <mergeCell ref="C80:C82"/>
    <mergeCell ref="D80:D82"/>
    <mergeCell ref="E80:E82"/>
    <mergeCell ref="F80:F82"/>
    <mergeCell ref="G80:G82"/>
    <mergeCell ref="I80:I82"/>
    <mergeCell ref="J80:J82"/>
    <mergeCell ref="C77:C79"/>
    <mergeCell ref="D77:D79"/>
    <mergeCell ref="E77:E79"/>
    <mergeCell ref="F77:F79"/>
    <mergeCell ref="G77:G79"/>
    <mergeCell ref="I77:I79"/>
    <mergeCell ref="D89:D91"/>
    <mergeCell ref="E89:E91"/>
    <mergeCell ref="F89:F91"/>
    <mergeCell ref="G89:G91"/>
    <mergeCell ref="I89:I91"/>
    <mergeCell ref="J89:J91"/>
    <mergeCell ref="J83:J85"/>
    <mergeCell ref="K83:K109"/>
    <mergeCell ref="C86:C88"/>
    <mergeCell ref="D86:D88"/>
    <mergeCell ref="E86:E88"/>
    <mergeCell ref="F86:F88"/>
    <mergeCell ref="G86:G88"/>
    <mergeCell ref="I86:I88"/>
    <mergeCell ref="J86:J88"/>
    <mergeCell ref="C89:C91"/>
    <mergeCell ref="C83:C85"/>
    <mergeCell ref="D83:D85"/>
    <mergeCell ref="E83:E85"/>
    <mergeCell ref="F83:F85"/>
    <mergeCell ref="G83:G85"/>
    <mergeCell ref="I83:I85"/>
    <mergeCell ref="J92:J94"/>
    <mergeCell ref="C95:C97"/>
    <mergeCell ref="D95:D97"/>
    <mergeCell ref="E95:E97"/>
    <mergeCell ref="F95:F97"/>
    <mergeCell ref="G95:G97"/>
    <mergeCell ref="I95:I97"/>
    <mergeCell ref="J95:J97"/>
    <mergeCell ref="C92:C94"/>
    <mergeCell ref="D92:D94"/>
    <mergeCell ref="E92:E94"/>
    <mergeCell ref="F92:F94"/>
    <mergeCell ref="G92:G94"/>
    <mergeCell ref="I92:I94"/>
    <mergeCell ref="J98:J100"/>
    <mergeCell ref="C101:C103"/>
    <mergeCell ref="D101:D103"/>
    <mergeCell ref="E101:E103"/>
    <mergeCell ref="F101:F103"/>
    <mergeCell ref="G101:G103"/>
    <mergeCell ref="I101:I103"/>
    <mergeCell ref="J101:J103"/>
    <mergeCell ref="C98:C100"/>
    <mergeCell ref="D98:D100"/>
    <mergeCell ref="E98:E100"/>
    <mergeCell ref="F98:F100"/>
    <mergeCell ref="G98:G100"/>
    <mergeCell ref="I98:I100"/>
    <mergeCell ref="J104:J106"/>
    <mergeCell ref="C107:C109"/>
    <mergeCell ref="D107:D109"/>
    <mergeCell ref="E107:E109"/>
    <mergeCell ref="F107:F109"/>
    <mergeCell ref="G107:G109"/>
    <mergeCell ref="I107:I109"/>
    <mergeCell ref="J107:J109"/>
    <mergeCell ref="C104:C106"/>
    <mergeCell ref="D104:D106"/>
    <mergeCell ref="E104:E106"/>
    <mergeCell ref="F104:F106"/>
    <mergeCell ref="G104:G106"/>
    <mergeCell ref="I104:I106"/>
    <mergeCell ref="D116:D118"/>
    <mergeCell ref="E116:E118"/>
    <mergeCell ref="F116:F118"/>
    <mergeCell ref="G116:G118"/>
    <mergeCell ref="I116:I118"/>
    <mergeCell ref="J116:J118"/>
    <mergeCell ref="J110:J112"/>
    <mergeCell ref="K110:K136"/>
    <mergeCell ref="C113:C115"/>
    <mergeCell ref="D113:D115"/>
    <mergeCell ref="E113:E115"/>
    <mergeCell ref="F113:F115"/>
    <mergeCell ref="G113:G115"/>
    <mergeCell ref="I113:I115"/>
    <mergeCell ref="J113:J115"/>
    <mergeCell ref="C116:C118"/>
    <mergeCell ref="C110:C112"/>
    <mergeCell ref="D110:D112"/>
    <mergeCell ref="E110:E112"/>
    <mergeCell ref="F110:F112"/>
    <mergeCell ref="G110:G112"/>
    <mergeCell ref="I110:I112"/>
    <mergeCell ref="J119:J121"/>
    <mergeCell ref="C122:C124"/>
    <mergeCell ref="D122:D124"/>
    <mergeCell ref="E122:E124"/>
    <mergeCell ref="F122:F124"/>
    <mergeCell ref="G122:G124"/>
    <mergeCell ref="I122:I124"/>
    <mergeCell ref="J122:J124"/>
    <mergeCell ref="C119:C121"/>
    <mergeCell ref="D119:D121"/>
    <mergeCell ref="E119:E121"/>
    <mergeCell ref="F119:F121"/>
    <mergeCell ref="G119:G121"/>
    <mergeCell ref="I119:I121"/>
    <mergeCell ref="J125:J127"/>
    <mergeCell ref="C128:C130"/>
    <mergeCell ref="D128:D130"/>
    <mergeCell ref="E128:E130"/>
    <mergeCell ref="F128:F130"/>
    <mergeCell ref="G128:G130"/>
    <mergeCell ref="I128:I130"/>
    <mergeCell ref="J128:J130"/>
    <mergeCell ref="C125:C127"/>
    <mergeCell ref="D125:D127"/>
    <mergeCell ref="E125:E127"/>
    <mergeCell ref="F125:F127"/>
    <mergeCell ref="G125:G127"/>
    <mergeCell ref="I125:I127"/>
    <mergeCell ref="J131:J133"/>
    <mergeCell ref="C134:C136"/>
    <mergeCell ref="D134:D136"/>
    <mergeCell ref="E134:E136"/>
    <mergeCell ref="F134:F136"/>
    <mergeCell ref="G134:G136"/>
    <mergeCell ref="I134:I136"/>
    <mergeCell ref="J134:J136"/>
    <mergeCell ref="C131:C133"/>
    <mergeCell ref="D131:D133"/>
    <mergeCell ref="E131:E133"/>
    <mergeCell ref="F131:F133"/>
    <mergeCell ref="G131:G133"/>
    <mergeCell ref="I131:I133"/>
    <mergeCell ref="D143:D145"/>
    <mergeCell ref="E143:E145"/>
    <mergeCell ref="F143:F145"/>
    <mergeCell ref="G143:G145"/>
    <mergeCell ref="I143:I145"/>
    <mergeCell ref="J143:J145"/>
    <mergeCell ref="J137:J139"/>
    <mergeCell ref="K137:K163"/>
    <mergeCell ref="C140:C142"/>
    <mergeCell ref="D140:D142"/>
    <mergeCell ref="E140:E142"/>
    <mergeCell ref="F140:F142"/>
    <mergeCell ref="G140:G142"/>
    <mergeCell ref="I140:I142"/>
    <mergeCell ref="J140:J142"/>
    <mergeCell ref="C143:C145"/>
    <mergeCell ref="C137:C139"/>
    <mergeCell ref="D137:D139"/>
    <mergeCell ref="E137:E139"/>
    <mergeCell ref="F137:F139"/>
    <mergeCell ref="G137:G139"/>
    <mergeCell ref="I137:I139"/>
    <mergeCell ref="J146:J148"/>
    <mergeCell ref="C149:C151"/>
    <mergeCell ref="D149:D151"/>
    <mergeCell ref="E149:E151"/>
    <mergeCell ref="F149:F151"/>
    <mergeCell ref="G149:G151"/>
    <mergeCell ref="I149:I151"/>
    <mergeCell ref="J149:J151"/>
    <mergeCell ref="C146:C148"/>
    <mergeCell ref="D146:D148"/>
    <mergeCell ref="E146:E148"/>
    <mergeCell ref="F146:F148"/>
    <mergeCell ref="G146:G148"/>
    <mergeCell ref="I146:I148"/>
    <mergeCell ref="J152:J154"/>
    <mergeCell ref="C155:C157"/>
    <mergeCell ref="D155:D157"/>
    <mergeCell ref="E155:E157"/>
    <mergeCell ref="F155:F157"/>
    <mergeCell ref="G155:G157"/>
    <mergeCell ref="I155:I157"/>
    <mergeCell ref="J155:J157"/>
    <mergeCell ref="C152:C154"/>
    <mergeCell ref="D152:D154"/>
    <mergeCell ref="E152:E154"/>
    <mergeCell ref="F152:F154"/>
    <mergeCell ref="G152:G154"/>
    <mergeCell ref="I152:I154"/>
    <mergeCell ref="J158:J160"/>
    <mergeCell ref="C161:C163"/>
    <mergeCell ref="D161:D163"/>
    <mergeCell ref="E161:E163"/>
    <mergeCell ref="F161:F163"/>
    <mergeCell ref="G161:G163"/>
    <mergeCell ref="I161:I163"/>
    <mergeCell ref="J161:J163"/>
    <mergeCell ref="C158:C160"/>
    <mergeCell ref="D158:D160"/>
    <mergeCell ref="E158:E160"/>
    <mergeCell ref="F158:F160"/>
    <mergeCell ref="G158:G160"/>
    <mergeCell ref="I158:I1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C2AED-3595-2941-A4AA-DBC23FA0501D}">
  <sheetPr>
    <tabColor rgb="FFFF0000"/>
  </sheetPr>
  <dimension ref="A1:T168"/>
  <sheetViews>
    <sheetView topLeftCell="B64" workbookViewId="0">
      <selection activeCell="H147" sqref="H147"/>
    </sheetView>
  </sheetViews>
  <sheetFormatPr baseColWidth="10" defaultRowHeight="16" x14ac:dyDescent="0.2"/>
  <cols>
    <col min="1" max="1" width="75.83203125" style="1" customWidth="1"/>
    <col min="2" max="3" width="16" style="2" customWidth="1"/>
    <col min="4" max="4" width="14.33203125" customWidth="1"/>
    <col min="5" max="5" width="20.6640625" customWidth="1"/>
    <col min="6" max="6" width="22.1640625" customWidth="1"/>
    <col min="7" max="7" width="21.5" customWidth="1"/>
    <col min="8" max="8" width="34" customWidth="1"/>
    <col min="9" max="9" width="28.1640625" style="2" customWidth="1"/>
    <col min="10" max="10" width="21.5" customWidth="1"/>
    <col min="11" max="11" width="26.1640625" style="2" customWidth="1"/>
    <col min="12" max="12" width="35.83203125" style="2" customWidth="1"/>
    <col min="13" max="13" width="21.33203125" customWidth="1"/>
    <col min="14" max="14" width="26.33203125" customWidth="1"/>
    <col min="15" max="15" width="25.5" customWidth="1"/>
    <col min="16" max="16" width="17.5" customWidth="1"/>
  </cols>
  <sheetData>
    <row r="1" spans="1:20" s="12" customFormat="1" ht="40" x14ac:dyDescent="0.25">
      <c r="A1" s="9" t="s">
        <v>0</v>
      </c>
      <c r="B1" s="13" t="s">
        <v>1</v>
      </c>
      <c r="C1" s="13" t="s">
        <v>70</v>
      </c>
      <c r="D1" s="14" t="s">
        <v>4</v>
      </c>
      <c r="E1" s="14" t="s">
        <v>3</v>
      </c>
      <c r="F1" s="15" t="s">
        <v>9</v>
      </c>
      <c r="G1" s="16" t="s">
        <v>5</v>
      </c>
      <c r="H1" s="16" t="s">
        <v>6</v>
      </c>
      <c r="I1" s="16" t="s">
        <v>7</v>
      </c>
      <c r="J1" s="18" t="s">
        <v>8</v>
      </c>
      <c r="K1" s="10" t="s">
        <v>71</v>
      </c>
      <c r="M1" s="11"/>
      <c r="N1" s="11"/>
      <c r="O1" s="11"/>
    </row>
    <row r="2" spans="1:20" ht="19" x14ac:dyDescent="0.25">
      <c r="A2" s="19" t="s">
        <v>10</v>
      </c>
      <c r="B2" s="3" t="s">
        <v>64</v>
      </c>
      <c r="C2" s="68"/>
      <c r="D2" s="41">
        <v>20.906666666666666</v>
      </c>
      <c r="E2" s="68">
        <v>21.01</v>
      </c>
      <c r="F2" s="71">
        <f>GEOMEAN(D2:E4)</f>
        <v>20.958269648677266</v>
      </c>
      <c r="G2" s="30"/>
      <c r="H2" s="6">
        <f>AVERAGE(G2:G28)</f>
        <v>12.925141413817483</v>
      </c>
      <c r="I2" s="30">
        <f>G2-$H$2</f>
        <v>-12.925141413817483</v>
      </c>
      <c r="J2" s="75"/>
      <c r="K2" s="41">
        <f>AVERAGE(J2:J28)</f>
        <v>1.144100103531414</v>
      </c>
      <c r="M2" s="17"/>
      <c r="N2" s="17"/>
      <c r="O2" s="17"/>
      <c r="S2" s="11"/>
      <c r="T2" s="11"/>
    </row>
    <row r="3" spans="1:20" x14ac:dyDescent="0.2">
      <c r="A3" s="19" t="s">
        <v>10</v>
      </c>
      <c r="B3" s="3" t="s">
        <v>64</v>
      </c>
      <c r="C3" s="69"/>
      <c r="D3" s="42"/>
      <c r="E3" s="69"/>
      <c r="F3" s="71"/>
      <c r="G3" s="30"/>
      <c r="I3" s="30"/>
      <c r="J3" s="75"/>
      <c r="K3" s="42"/>
      <c r="L3" s="5"/>
      <c r="M3" s="5"/>
      <c r="P3" s="5"/>
      <c r="Q3" s="5"/>
      <c r="R3" s="5"/>
      <c r="S3" s="5"/>
      <c r="T3" s="5"/>
    </row>
    <row r="4" spans="1:20" x14ac:dyDescent="0.2">
      <c r="A4" s="19" t="s">
        <v>10</v>
      </c>
      <c r="B4" s="3" t="s">
        <v>64</v>
      </c>
      <c r="C4" s="70"/>
      <c r="D4" s="43"/>
      <c r="E4" s="70"/>
      <c r="F4" s="71"/>
      <c r="G4" s="30"/>
      <c r="I4" s="30"/>
      <c r="J4" s="75"/>
      <c r="K4" s="42"/>
      <c r="L4" s="17"/>
      <c r="P4" s="2"/>
      <c r="Q4" s="2"/>
    </row>
    <row r="5" spans="1:20" x14ac:dyDescent="0.2">
      <c r="A5" s="20" t="s">
        <v>11</v>
      </c>
      <c r="B5" s="3" t="s">
        <v>64</v>
      </c>
      <c r="C5" s="68"/>
      <c r="D5" s="68">
        <v>19.290000000000003</v>
      </c>
      <c r="E5" s="68">
        <v>20.78</v>
      </c>
      <c r="F5" s="71">
        <f t="shared" ref="F5" si="0">GEOMEAN(D5:E7)</f>
        <v>20.021143823468229</v>
      </c>
      <c r="G5" s="30"/>
      <c r="I5" s="30">
        <f>G5-$H$2</f>
        <v>-12.925141413817483</v>
      </c>
      <c r="J5" s="75"/>
      <c r="K5" s="42"/>
      <c r="L5" s="17"/>
      <c r="P5" s="2"/>
      <c r="Q5" s="2"/>
    </row>
    <row r="6" spans="1:20" x14ac:dyDescent="0.2">
      <c r="A6" s="20" t="s">
        <v>11</v>
      </c>
      <c r="B6" s="3" t="s">
        <v>64</v>
      </c>
      <c r="C6" s="69"/>
      <c r="D6" s="69"/>
      <c r="E6" s="69"/>
      <c r="F6" s="71"/>
      <c r="G6" s="30"/>
      <c r="I6" s="30"/>
      <c r="J6" s="75"/>
      <c r="K6" s="42"/>
      <c r="L6" s="17"/>
      <c r="P6" s="2"/>
      <c r="Q6" s="2"/>
    </row>
    <row r="7" spans="1:20" x14ac:dyDescent="0.2">
      <c r="A7" s="20" t="s">
        <v>11</v>
      </c>
      <c r="B7" s="3" t="s">
        <v>64</v>
      </c>
      <c r="C7" s="70"/>
      <c r="D7" s="70"/>
      <c r="E7" s="70"/>
      <c r="F7" s="71"/>
      <c r="G7" s="30"/>
      <c r="I7" s="30"/>
      <c r="J7" s="75"/>
      <c r="K7" s="42"/>
      <c r="L7" s="17"/>
      <c r="P7" s="2"/>
      <c r="Q7" s="2"/>
    </row>
    <row r="8" spans="1:20" x14ac:dyDescent="0.2">
      <c r="A8" s="19" t="s">
        <v>12</v>
      </c>
      <c r="B8" s="3" t="s">
        <v>64</v>
      </c>
      <c r="C8" s="68">
        <v>32.406666666666666</v>
      </c>
      <c r="D8" s="68">
        <v>17.496666666666666</v>
      </c>
      <c r="E8" s="68">
        <v>19.333333333333332</v>
      </c>
      <c r="F8" s="71">
        <f t="shared" ref="F8" si="1">GEOMEAN(D8:E10)</f>
        <v>18.3920876707591</v>
      </c>
      <c r="G8" s="30">
        <f t="shared" ref="G8" si="2">C8-F8</f>
        <v>14.014578995907566</v>
      </c>
      <c r="I8" s="30">
        <f>G8-$H$2</f>
        <v>1.089437582090083</v>
      </c>
      <c r="J8" s="75">
        <f>2^- (I8)</f>
        <v>0.46994454132467761</v>
      </c>
      <c r="K8" s="42"/>
      <c r="L8" s="17"/>
      <c r="P8" s="2"/>
      <c r="Q8" s="2"/>
    </row>
    <row r="9" spans="1:20" x14ac:dyDescent="0.2">
      <c r="A9" s="19" t="s">
        <v>12</v>
      </c>
      <c r="B9" s="3" t="s">
        <v>64</v>
      </c>
      <c r="C9" s="69"/>
      <c r="D9" s="69"/>
      <c r="E9" s="69"/>
      <c r="F9" s="71"/>
      <c r="G9" s="30"/>
      <c r="I9" s="30"/>
      <c r="J9" s="75"/>
      <c r="K9" s="42"/>
      <c r="L9" s="17"/>
      <c r="P9" s="2"/>
      <c r="Q9" s="2"/>
    </row>
    <row r="10" spans="1:20" x14ac:dyDescent="0.2">
      <c r="A10" s="19" t="s">
        <v>12</v>
      </c>
      <c r="B10" s="3" t="s">
        <v>64</v>
      </c>
      <c r="C10" s="70"/>
      <c r="D10" s="70"/>
      <c r="E10" s="70"/>
      <c r="F10" s="71"/>
      <c r="G10" s="30"/>
      <c r="I10" s="30"/>
      <c r="J10" s="75"/>
      <c r="K10" s="42"/>
      <c r="L10" s="17"/>
      <c r="P10" s="2"/>
      <c r="Q10" s="2"/>
    </row>
    <row r="11" spans="1:20" x14ac:dyDescent="0.2">
      <c r="A11" s="20" t="s">
        <v>13</v>
      </c>
      <c r="B11" s="3" t="s">
        <v>64</v>
      </c>
      <c r="C11" s="68"/>
      <c r="D11" s="68">
        <v>20.093333333333334</v>
      </c>
      <c r="E11" s="68">
        <v>21.616666666666664</v>
      </c>
      <c r="F11" s="71">
        <f t="shared" ref="F11" si="3">GEOMEAN(D11:E13)</f>
        <v>20.841086557300436</v>
      </c>
      <c r="G11" s="30"/>
      <c r="I11" s="30">
        <f>G11-$H$2</f>
        <v>-12.925141413817483</v>
      </c>
      <c r="J11" s="75"/>
      <c r="K11" s="42"/>
      <c r="L11" s="17"/>
      <c r="P11" s="2"/>
      <c r="Q11" s="2"/>
    </row>
    <row r="12" spans="1:20" x14ac:dyDescent="0.2">
      <c r="A12" s="20" t="s">
        <v>13</v>
      </c>
      <c r="B12" s="3" t="s">
        <v>64</v>
      </c>
      <c r="C12" s="69"/>
      <c r="D12" s="69"/>
      <c r="E12" s="69"/>
      <c r="F12" s="71"/>
      <c r="G12" s="30"/>
      <c r="I12" s="30"/>
      <c r="J12" s="75"/>
      <c r="K12" s="42"/>
      <c r="L12" s="17"/>
      <c r="P12" s="2"/>
      <c r="Q12" s="2"/>
      <c r="S12" s="4"/>
    </row>
    <row r="13" spans="1:20" x14ac:dyDescent="0.2">
      <c r="A13" s="20" t="s">
        <v>13</v>
      </c>
      <c r="B13" s="3" t="s">
        <v>64</v>
      </c>
      <c r="C13" s="70"/>
      <c r="D13" s="70"/>
      <c r="E13" s="70"/>
      <c r="F13" s="71"/>
      <c r="G13" s="30"/>
      <c r="I13" s="30"/>
      <c r="J13" s="75"/>
      <c r="K13" s="42"/>
      <c r="L13" s="17"/>
      <c r="P13" s="2" t="s">
        <v>2</v>
      </c>
      <c r="Q13" s="2"/>
      <c r="S13" s="4"/>
    </row>
    <row r="14" spans="1:20" x14ac:dyDescent="0.2">
      <c r="A14" s="19" t="s">
        <v>14</v>
      </c>
      <c r="B14" s="3" t="s">
        <v>64</v>
      </c>
      <c r="C14" s="68"/>
      <c r="D14" s="68">
        <v>19.580000000000002</v>
      </c>
      <c r="E14" s="68">
        <v>20.643333333333334</v>
      </c>
      <c r="F14" s="71">
        <f t="shared" ref="F14" si="4">GEOMEAN(D14:E16)</f>
        <v>20.104637939208622</v>
      </c>
      <c r="G14" s="30"/>
      <c r="I14" s="30">
        <f>G14-$H$2</f>
        <v>-12.925141413817483</v>
      </c>
      <c r="J14" s="75"/>
      <c r="K14" s="42"/>
      <c r="L14" s="17"/>
      <c r="P14" s="2"/>
      <c r="Q14" s="2"/>
      <c r="S14" s="4"/>
    </row>
    <row r="15" spans="1:20" x14ac:dyDescent="0.2">
      <c r="A15" s="19" t="s">
        <v>14</v>
      </c>
      <c r="B15" s="3" t="s">
        <v>64</v>
      </c>
      <c r="C15" s="69"/>
      <c r="D15" s="69"/>
      <c r="E15" s="69"/>
      <c r="F15" s="71"/>
      <c r="G15" s="30"/>
      <c r="I15" s="30"/>
      <c r="J15" s="75"/>
      <c r="K15" s="42"/>
      <c r="L15" s="17"/>
      <c r="P15" s="2"/>
      <c r="Q15" s="2"/>
      <c r="S15" s="4"/>
    </row>
    <row r="16" spans="1:20" x14ac:dyDescent="0.2">
      <c r="A16" s="19" t="s">
        <v>14</v>
      </c>
      <c r="B16" s="3" t="s">
        <v>64</v>
      </c>
      <c r="C16" s="70"/>
      <c r="D16" s="70"/>
      <c r="E16" s="70"/>
      <c r="F16" s="71"/>
      <c r="G16" s="30"/>
      <c r="I16" s="30"/>
      <c r="J16" s="75"/>
      <c r="K16" s="42"/>
      <c r="P16" s="2"/>
      <c r="Q16" s="2"/>
      <c r="S16" s="4"/>
    </row>
    <row r="17" spans="1:19" x14ac:dyDescent="0.2">
      <c r="A17" s="20" t="s">
        <v>15</v>
      </c>
      <c r="B17" s="3" t="s">
        <v>64</v>
      </c>
      <c r="C17" s="68"/>
      <c r="D17" s="68">
        <v>21.37</v>
      </c>
      <c r="E17" s="68">
        <v>23.99666666666667</v>
      </c>
      <c r="F17" s="71">
        <f t="shared" ref="F17" si="5">GEOMEAN(D17:E19)</f>
        <v>22.645281333352138</v>
      </c>
      <c r="G17" s="30"/>
      <c r="I17" s="30">
        <f>G17-$H$2</f>
        <v>-12.925141413817483</v>
      </c>
      <c r="J17" s="75"/>
      <c r="K17" s="42"/>
      <c r="P17" s="2"/>
      <c r="Q17" s="2"/>
      <c r="S17" s="4"/>
    </row>
    <row r="18" spans="1:19" x14ac:dyDescent="0.2">
      <c r="A18" s="20" t="s">
        <v>15</v>
      </c>
      <c r="B18" s="3" t="s">
        <v>64</v>
      </c>
      <c r="C18" s="69"/>
      <c r="D18" s="69"/>
      <c r="E18" s="69"/>
      <c r="F18" s="71"/>
      <c r="G18" s="30"/>
      <c r="I18" s="30"/>
      <c r="J18" s="75"/>
      <c r="K18" s="42"/>
      <c r="P18" s="2"/>
      <c r="Q18" s="2"/>
      <c r="S18" s="4"/>
    </row>
    <row r="19" spans="1:19" x14ac:dyDescent="0.2">
      <c r="A19" s="20" t="s">
        <v>15</v>
      </c>
      <c r="B19" s="3" t="s">
        <v>64</v>
      </c>
      <c r="C19" s="70"/>
      <c r="D19" s="70"/>
      <c r="E19" s="70"/>
      <c r="F19" s="71"/>
      <c r="G19" s="30"/>
      <c r="I19" s="30"/>
      <c r="J19" s="75"/>
      <c r="K19" s="42"/>
      <c r="P19" s="2"/>
      <c r="Q19" s="2"/>
    </row>
    <row r="20" spans="1:19" x14ac:dyDescent="0.2">
      <c r="A20" s="19" t="s">
        <v>16</v>
      </c>
      <c r="B20" s="3" t="s">
        <v>64</v>
      </c>
      <c r="C20" s="68">
        <v>30.866666666666664</v>
      </c>
      <c r="D20" s="68">
        <v>18.013333333333335</v>
      </c>
      <c r="E20" s="68">
        <v>20.046666666666667</v>
      </c>
      <c r="F20" s="71">
        <f t="shared" ref="F20" si="6">GEOMEAN(D20:E22)</f>
        <v>19.002823182066631</v>
      </c>
      <c r="G20" s="30">
        <f t="shared" ref="G20" si="7">C20-F20</f>
        <v>11.863843484600032</v>
      </c>
      <c r="I20" s="30">
        <f t="shared" ref="I20" si="8">G20-$H$2</f>
        <v>-1.0612979292174511</v>
      </c>
      <c r="J20" s="75">
        <f>2^- (I20)</f>
        <v>2.0868080867936385</v>
      </c>
      <c r="K20" s="42"/>
      <c r="P20" s="2"/>
      <c r="Q20" s="2"/>
      <c r="S20" s="7"/>
    </row>
    <row r="21" spans="1:19" x14ac:dyDescent="0.2">
      <c r="A21" s="19" t="s">
        <v>16</v>
      </c>
      <c r="B21" s="3" t="s">
        <v>64</v>
      </c>
      <c r="C21" s="69"/>
      <c r="D21" s="69"/>
      <c r="E21" s="69"/>
      <c r="F21" s="71"/>
      <c r="G21" s="30"/>
      <c r="I21" s="30"/>
      <c r="J21" s="75"/>
      <c r="K21" s="42"/>
      <c r="S21" s="8"/>
    </row>
    <row r="22" spans="1:19" x14ac:dyDescent="0.2">
      <c r="A22" s="19" t="s">
        <v>16</v>
      </c>
      <c r="B22" s="3" t="s">
        <v>64</v>
      </c>
      <c r="C22" s="70"/>
      <c r="D22" s="70"/>
      <c r="E22" s="70"/>
      <c r="F22" s="71"/>
      <c r="G22" s="30"/>
      <c r="I22" s="30"/>
      <c r="J22" s="75"/>
      <c r="K22" s="42"/>
      <c r="S22" s="8"/>
    </row>
    <row r="23" spans="1:19" x14ac:dyDescent="0.2">
      <c r="A23" s="20" t="s">
        <v>17</v>
      </c>
      <c r="B23" s="3" t="s">
        <v>64</v>
      </c>
      <c r="C23" s="68">
        <v>32.01</v>
      </c>
      <c r="D23" s="68">
        <v>18.23</v>
      </c>
      <c r="E23" s="68">
        <v>20.029999999999998</v>
      </c>
      <c r="F23" s="71">
        <f t="shared" ref="F23" si="9">GEOMEAN(D23:E25)</f>
        <v>19.108817336507247</v>
      </c>
      <c r="G23" s="30">
        <f t="shared" ref="G23" si="10">C23-F23</f>
        <v>12.901182663492751</v>
      </c>
      <c r="I23" s="30">
        <f t="shared" ref="I23" si="11">G23-$H$2</f>
        <v>-2.3958750324732492E-2</v>
      </c>
      <c r="J23" s="75">
        <f t="shared" ref="J23" si="12">2^- (I23)</f>
        <v>1.0167456019883814</v>
      </c>
      <c r="K23" s="42"/>
      <c r="S23" s="8"/>
    </row>
    <row r="24" spans="1:19" x14ac:dyDescent="0.2">
      <c r="A24" s="20" t="s">
        <v>17</v>
      </c>
      <c r="B24" s="3" t="s">
        <v>64</v>
      </c>
      <c r="C24" s="69"/>
      <c r="D24" s="69"/>
      <c r="E24" s="69"/>
      <c r="F24" s="71"/>
      <c r="G24" s="30"/>
      <c r="I24" s="30"/>
      <c r="J24" s="75"/>
      <c r="K24" s="42"/>
      <c r="S24" s="8"/>
    </row>
    <row r="25" spans="1:19" x14ac:dyDescent="0.2">
      <c r="A25" s="20" t="s">
        <v>17</v>
      </c>
      <c r="B25" s="3" t="s">
        <v>64</v>
      </c>
      <c r="C25" s="70"/>
      <c r="D25" s="70"/>
      <c r="E25" s="70"/>
      <c r="F25" s="71"/>
      <c r="G25" s="30"/>
      <c r="I25" s="30"/>
      <c r="J25" s="75"/>
      <c r="K25" s="42"/>
      <c r="S25" s="8"/>
    </row>
    <row r="26" spans="1:19" x14ac:dyDescent="0.2">
      <c r="A26" s="19" t="s">
        <v>18</v>
      </c>
      <c r="B26" s="3" t="s">
        <v>64</v>
      </c>
      <c r="C26" s="68">
        <v>31.816666666666666</v>
      </c>
      <c r="D26" s="68">
        <v>17.993333333333336</v>
      </c>
      <c r="E26" s="68">
        <v>19.843333333333334</v>
      </c>
      <c r="F26" s="71">
        <f t="shared" ref="F26" si="13">GEOMEAN(D26:E28)</f>
        <v>18.895706155397082</v>
      </c>
      <c r="G26" s="30">
        <f>C26-F26</f>
        <v>12.920960511269584</v>
      </c>
      <c r="I26" s="30">
        <f t="shared" ref="I26" si="14">G26-$H$2</f>
        <v>-4.1809025478993789E-3</v>
      </c>
      <c r="J26" s="75">
        <f t="shared" ref="J26" si="15">2^- (I26)</f>
        <v>1.0029021840189585</v>
      </c>
      <c r="K26" s="42"/>
      <c r="S26" s="8"/>
    </row>
    <row r="27" spans="1:19" x14ac:dyDescent="0.2">
      <c r="A27" s="19" t="s">
        <v>18</v>
      </c>
      <c r="B27" s="3" t="s">
        <v>64</v>
      </c>
      <c r="C27" s="69"/>
      <c r="D27" s="69"/>
      <c r="E27" s="69"/>
      <c r="F27" s="71"/>
      <c r="G27" s="30"/>
      <c r="I27" s="30"/>
      <c r="J27" s="75"/>
      <c r="K27" s="42"/>
      <c r="S27" s="8"/>
    </row>
    <row r="28" spans="1:19" x14ac:dyDescent="0.2">
      <c r="A28" s="19" t="s">
        <v>18</v>
      </c>
      <c r="B28" s="3" t="s">
        <v>64</v>
      </c>
      <c r="C28" s="70"/>
      <c r="D28" s="70"/>
      <c r="E28" s="70"/>
      <c r="F28" s="71"/>
      <c r="G28" s="30"/>
      <c r="I28" s="30"/>
      <c r="J28" s="75"/>
      <c r="K28" s="43"/>
      <c r="S28" s="8"/>
    </row>
    <row r="29" spans="1:19" x14ac:dyDescent="0.2">
      <c r="A29" s="20" t="s">
        <v>19</v>
      </c>
      <c r="B29" s="28" t="s">
        <v>65</v>
      </c>
      <c r="C29" s="76"/>
      <c r="D29" s="76">
        <v>18.2</v>
      </c>
      <c r="E29" s="76">
        <v>19.936666666666667</v>
      </c>
      <c r="F29" s="71">
        <f t="shared" ref="F29" si="16">GEOMEAN(D29:E31)</f>
        <v>19.048552000961472</v>
      </c>
      <c r="G29" s="30"/>
      <c r="I29" s="30">
        <f t="shared" ref="I29" si="17">G29-$H$2</f>
        <v>-12.925141413817483</v>
      </c>
      <c r="J29" s="79"/>
      <c r="K29" s="44">
        <f>AVERAGE(J29:J55)</f>
        <v>1.146784659071538</v>
      </c>
      <c r="L29" s="17"/>
      <c r="S29" s="8"/>
    </row>
    <row r="30" spans="1:19" x14ac:dyDescent="0.2">
      <c r="A30" s="20" t="s">
        <v>19</v>
      </c>
      <c r="B30" s="28" t="s">
        <v>65</v>
      </c>
      <c r="C30" s="77"/>
      <c r="D30" s="77"/>
      <c r="E30" s="77"/>
      <c r="F30" s="71"/>
      <c r="G30" s="30"/>
      <c r="I30" s="30"/>
      <c r="J30" s="79"/>
      <c r="K30" s="45"/>
      <c r="L30" s="17"/>
    </row>
    <row r="31" spans="1:19" x14ac:dyDescent="0.2">
      <c r="A31" s="20" t="s">
        <v>19</v>
      </c>
      <c r="B31" s="28" t="s">
        <v>65</v>
      </c>
      <c r="C31" s="78"/>
      <c r="D31" s="78"/>
      <c r="E31" s="78"/>
      <c r="F31" s="71"/>
      <c r="G31" s="30"/>
      <c r="I31" s="30"/>
      <c r="J31" s="79"/>
      <c r="K31" s="45"/>
      <c r="L31" s="17"/>
    </row>
    <row r="32" spans="1:19" x14ac:dyDescent="0.2">
      <c r="A32" s="19" t="s">
        <v>20</v>
      </c>
      <c r="B32" s="28" t="s">
        <v>65</v>
      </c>
      <c r="C32" s="76"/>
      <c r="D32" s="76">
        <v>17.72</v>
      </c>
      <c r="E32" s="76">
        <v>20.386666666666667</v>
      </c>
      <c r="F32" s="71">
        <f t="shared" ref="F32" si="18">GEOMEAN(D32:E34)</f>
        <v>19.00662340694247</v>
      </c>
      <c r="G32" s="30"/>
      <c r="I32" s="30">
        <f t="shared" ref="I32" si="19">G32-$H$2</f>
        <v>-12.925141413817483</v>
      </c>
      <c r="J32" s="79"/>
      <c r="K32" s="45"/>
      <c r="L32" s="17"/>
    </row>
    <row r="33" spans="1:19" x14ac:dyDescent="0.2">
      <c r="A33" s="19" t="s">
        <v>20</v>
      </c>
      <c r="B33" s="28" t="s">
        <v>65</v>
      </c>
      <c r="C33" s="77"/>
      <c r="D33" s="77"/>
      <c r="E33" s="77"/>
      <c r="F33" s="71"/>
      <c r="G33" s="30"/>
      <c r="I33" s="30"/>
      <c r="J33" s="79"/>
      <c r="K33" s="45"/>
      <c r="L33" s="17"/>
    </row>
    <row r="34" spans="1:19" x14ac:dyDescent="0.2">
      <c r="A34" s="19" t="s">
        <v>20</v>
      </c>
      <c r="B34" s="28" t="s">
        <v>65</v>
      </c>
      <c r="C34" s="78"/>
      <c r="D34" s="78"/>
      <c r="E34" s="78"/>
      <c r="F34" s="71"/>
      <c r="G34" s="30"/>
      <c r="I34" s="30"/>
      <c r="J34" s="79"/>
      <c r="K34" s="45"/>
      <c r="L34" s="17"/>
    </row>
    <row r="35" spans="1:19" x14ac:dyDescent="0.2">
      <c r="A35" s="20" t="s">
        <v>21</v>
      </c>
      <c r="B35" s="28" t="s">
        <v>65</v>
      </c>
      <c r="C35" s="76"/>
      <c r="D35" s="76">
        <v>17.993333333333332</v>
      </c>
      <c r="E35" s="76">
        <v>21.066666666666666</v>
      </c>
      <c r="F35" s="71">
        <f t="shared" ref="F35" si="20">GEOMEAN(D35:E37)</f>
        <v>19.469451855549387</v>
      </c>
      <c r="G35" s="30"/>
      <c r="I35" s="30">
        <f t="shared" ref="I35" si="21">G35-$H$2</f>
        <v>-12.925141413817483</v>
      </c>
      <c r="J35" s="79"/>
      <c r="K35" s="45"/>
      <c r="L35" s="17"/>
      <c r="S35" s="7"/>
    </row>
    <row r="36" spans="1:19" x14ac:dyDescent="0.2">
      <c r="A36" s="20" t="s">
        <v>21</v>
      </c>
      <c r="B36" s="28" t="s">
        <v>65</v>
      </c>
      <c r="C36" s="77"/>
      <c r="D36" s="77"/>
      <c r="E36" s="77"/>
      <c r="F36" s="71"/>
      <c r="G36" s="30"/>
      <c r="I36" s="30"/>
      <c r="J36" s="79"/>
      <c r="K36" s="45"/>
      <c r="L36" s="17"/>
      <c r="S36" s="7"/>
    </row>
    <row r="37" spans="1:19" x14ac:dyDescent="0.2">
      <c r="A37" s="20" t="s">
        <v>21</v>
      </c>
      <c r="B37" s="28" t="s">
        <v>65</v>
      </c>
      <c r="C37" s="78"/>
      <c r="D37" s="78"/>
      <c r="E37" s="78"/>
      <c r="F37" s="71"/>
      <c r="G37" s="30"/>
      <c r="I37" s="30"/>
      <c r="J37" s="79"/>
      <c r="K37" s="45"/>
      <c r="L37" s="17"/>
    </row>
    <row r="38" spans="1:19" x14ac:dyDescent="0.2">
      <c r="A38" s="19" t="s">
        <v>22</v>
      </c>
      <c r="B38" s="28" t="s">
        <v>65</v>
      </c>
      <c r="C38" s="76">
        <v>32.966666666666669</v>
      </c>
      <c r="D38" s="76">
        <v>18.649999999999999</v>
      </c>
      <c r="E38" s="76">
        <v>20.673333333333332</v>
      </c>
      <c r="F38" s="71">
        <f t="shared" ref="F38" si="22">GEOMEAN(D38:E40)</f>
        <v>19.635622390611065</v>
      </c>
      <c r="G38" s="30">
        <f t="shared" ref="G38" si="23">C38-F38</f>
        <v>13.331044276055604</v>
      </c>
      <c r="I38" s="30">
        <f t="shared" ref="I38" si="24">G38-$H$2</f>
        <v>0.40590286223812022</v>
      </c>
      <c r="J38" s="79">
        <f t="shared" ref="J38:J44" si="25">2^- (I38)</f>
        <v>0.75476380137420729</v>
      </c>
      <c r="K38" s="45"/>
      <c r="S38" s="7"/>
    </row>
    <row r="39" spans="1:19" x14ac:dyDescent="0.2">
      <c r="A39" s="19" t="s">
        <v>22</v>
      </c>
      <c r="B39" s="28" t="s">
        <v>65</v>
      </c>
      <c r="C39" s="77"/>
      <c r="D39" s="77"/>
      <c r="E39" s="77"/>
      <c r="F39" s="71"/>
      <c r="G39" s="30"/>
      <c r="I39" s="30"/>
      <c r="J39" s="79"/>
      <c r="K39" s="45"/>
      <c r="P39" s="2"/>
      <c r="Q39" s="2"/>
      <c r="S39" s="7"/>
    </row>
    <row r="40" spans="1:19" x14ac:dyDescent="0.2">
      <c r="A40" s="19" t="s">
        <v>22</v>
      </c>
      <c r="B40" s="28" t="s">
        <v>65</v>
      </c>
      <c r="C40" s="78"/>
      <c r="D40" s="78"/>
      <c r="E40" s="78"/>
      <c r="F40" s="71"/>
      <c r="G40" s="30"/>
      <c r="I40" s="30"/>
      <c r="J40" s="79"/>
      <c r="K40" s="45"/>
      <c r="P40" s="2"/>
      <c r="Q40" s="2"/>
    </row>
    <row r="41" spans="1:19" x14ac:dyDescent="0.2">
      <c r="A41" s="20" t="s">
        <v>23</v>
      </c>
      <c r="B41" s="28" t="s">
        <v>65</v>
      </c>
      <c r="C41" s="76">
        <v>32.203333333333333</v>
      </c>
      <c r="D41" s="76">
        <v>17.5</v>
      </c>
      <c r="E41" s="76">
        <v>19.53</v>
      </c>
      <c r="F41" s="71">
        <f t="shared" ref="F41" si="26">GEOMEAN(D41:E43)</f>
        <v>18.487157704741961</v>
      </c>
      <c r="G41" s="30">
        <f t="shared" ref="G41" si="27">C41-F41</f>
        <v>13.716175628591373</v>
      </c>
      <c r="I41" s="30">
        <f t="shared" ref="I41" si="28">G41-$H$2</f>
        <v>0.79103421477388913</v>
      </c>
      <c r="J41" s="79">
        <f t="shared" si="25"/>
        <v>0.57792964700815097</v>
      </c>
      <c r="K41" s="45"/>
      <c r="P41" s="2"/>
      <c r="Q41" s="2"/>
    </row>
    <row r="42" spans="1:19" x14ac:dyDescent="0.2">
      <c r="A42" s="20" t="s">
        <v>23</v>
      </c>
      <c r="B42" s="28" t="s">
        <v>65</v>
      </c>
      <c r="C42" s="77"/>
      <c r="D42" s="77"/>
      <c r="E42" s="77"/>
      <c r="F42" s="71"/>
      <c r="G42" s="30"/>
      <c r="I42" s="30"/>
      <c r="J42" s="79"/>
      <c r="K42" s="45"/>
      <c r="P42" s="2"/>
      <c r="Q42" s="2"/>
    </row>
    <row r="43" spans="1:19" x14ac:dyDescent="0.2">
      <c r="A43" s="20" t="s">
        <v>23</v>
      </c>
      <c r="B43" s="28" t="s">
        <v>65</v>
      </c>
      <c r="C43" s="78"/>
      <c r="D43" s="78"/>
      <c r="E43" s="78"/>
      <c r="F43" s="71"/>
      <c r="G43" s="30"/>
      <c r="I43" s="30"/>
      <c r="J43" s="79"/>
      <c r="K43" s="45"/>
      <c r="P43" s="2"/>
      <c r="Q43" s="2"/>
    </row>
    <row r="44" spans="1:19" x14ac:dyDescent="0.2">
      <c r="A44" s="19" t="s">
        <v>24</v>
      </c>
      <c r="B44" s="28" t="s">
        <v>65</v>
      </c>
      <c r="C44" s="76">
        <v>32.476666666666667</v>
      </c>
      <c r="D44" s="76">
        <v>17.959999999999997</v>
      </c>
      <c r="E44" s="76">
        <v>19.503333333333334</v>
      </c>
      <c r="F44" s="71">
        <f t="shared" ref="F44" si="29">GEOMEAN(D44:E46)</f>
        <v>18.71576519051964</v>
      </c>
      <c r="G44" s="30">
        <f t="shared" ref="G44" si="30">C44-F44</f>
        <v>13.760901476147026</v>
      </c>
      <c r="I44" s="30">
        <f t="shared" ref="I44" si="31">G44-$H$2</f>
        <v>0.83576006232954292</v>
      </c>
      <c r="J44" s="79">
        <f t="shared" si="25"/>
        <v>0.56028778199753071</v>
      </c>
      <c r="K44" s="45"/>
      <c r="P44" s="2"/>
      <c r="Q44" s="2"/>
    </row>
    <row r="45" spans="1:19" x14ac:dyDescent="0.2">
      <c r="A45" s="19" t="s">
        <v>24</v>
      </c>
      <c r="B45" s="28" t="s">
        <v>65</v>
      </c>
      <c r="C45" s="77"/>
      <c r="D45" s="77"/>
      <c r="E45" s="77"/>
      <c r="F45" s="71"/>
      <c r="G45" s="30"/>
      <c r="I45" s="30"/>
      <c r="J45" s="79"/>
      <c r="K45" s="45"/>
      <c r="P45" s="2"/>
      <c r="Q45" s="2"/>
    </row>
    <row r="46" spans="1:19" x14ac:dyDescent="0.2">
      <c r="A46" s="19" t="s">
        <v>24</v>
      </c>
      <c r="B46" s="28" t="s">
        <v>65</v>
      </c>
      <c r="C46" s="78"/>
      <c r="D46" s="78"/>
      <c r="E46" s="78"/>
      <c r="F46" s="71"/>
      <c r="G46" s="30"/>
      <c r="I46" s="30"/>
      <c r="J46" s="79"/>
      <c r="K46" s="45"/>
      <c r="P46" s="2"/>
      <c r="Q46" s="2"/>
    </row>
    <row r="47" spans="1:19" x14ac:dyDescent="0.2">
      <c r="A47" s="20" t="s">
        <v>25</v>
      </c>
      <c r="B47" s="28" t="s">
        <v>65</v>
      </c>
      <c r="C47" s="76">
        <v>31.540000000000003</v>
      </c>
      <c r="D47" s="76">
        <v>18.286666666666665</v>
      </c>
      <c r="E47" s="76">
        <v>20.373333333333335</v>
      </c>
      <c r="F47" s="71">
        <f t="shared" ref="F47" si="32">GEOMEAN(D47:E49)</f>
        <v>19.301822596727895</v>
      </c>
      <c r="G47" s="30">
        <f t="shared" ref="G47" si="33">C47-F47</f>
        <v>12.238177403272108</v>
      </c>
      <c r="I47" s="30">
        <f t="shared" ref="I47" si="34">G47-$H$2</f>
        <v>-0.68696401054537581</v>
      </c>
      <c r="J47" s="79">
        <f t="shared" ref="J47:J53" si="35">2^- (I47)</f>
        <v>1.6098921143903384</v>
      </c>
      <c r="K47" s="45"/>
      <c r="P47" s="2"/>
      <c r="Q47" s="2"/>
    </row>
    <row r="48" spans="1:19" x14ac:dyDescent="0.2">
      <c r="A48" s="20" t="s">
        <v>25</v>
      </c>
      <c r="B48" s="28" t="s">
        <v>65</v>
      </c>
      <c r="C48" s="77"/>
      <c r="D48" s="77"/>
      <c r="E48" s="77"/>
      <c r="F48" s="71"/>
      <c r="G48" s="30"/>
      <c r="I48" s="30"/>
      <c r="J48" s="79"/>
      <c r="K48" s="45"/>
      <c r="P48" s="2"/>
      <c r="Q48" s="2"/>
    </row>
    <row r="49" spans="1:17" x14ac:dyDescent="0.2">
      <c r="A49" s="20" t="s">
        <v>25</v>
      </c>
      <c r="B49" s="28" t="s">
        <v>65</v>
      </c>
      <c r="C49" s="78"/>
      <c r="D49" s="78"/>
      <c r="E49" s="78"/>
      <c r="F49" s="71"/>
      <c r="G49" s="30"/>
      <c r="I49" s="30"/>
      <c r="J49" s="79"/>
      <c r="K49" s="45"/>
      <c r="P49" s="5"/>
      <c r="Q49" s="2"/>
    </row>
    <row r="50" spans="1:17" x14ac:dyDescent="0.2">
      <c r="A50" s="19" t="s">
        <v>26</v>
      </c>
      <c r="B50" s="28" t="s">
        <v>65</v>
      </c>
      <c r="C50" s="76">
        <v>32.063333333333333</v>
      </c>
      <c r="D50" s="76">
        <v>16.950000000000003</v>
      </c>
      <c r="E50" s="76">
        <v>18.946666666666665</v>
      </c>
      <c r="F50" s="71">
        <f t="shared" ref="F50" si="36">GEOMEAN(D50:E52)</f>
        <v>17.920546866655606</v>
      </c>
      <c r="G50" s="30">
        <f t="shared" ref="G50" si="37">C50-F50</f>
        <v>14.142786466677727</v>
      </c>
      <c r="I50" s="30">
        <f t="shared" ref="I50" si="38">G50-$H$2</f>
        <v>1.2176450528602434</v>
      </c>
      <c r="J50" s="79">
        <f t="shared" si="35"/>
        <v>0.42998401933908748</v>
      </c>
      <c r="K50" s="45"/>
      <c r="P50" s="2"/>
      <c r="Q50" s="2"/>
    </row>
    <row r="51" spans="1:17" x14ac:dyDescent="0.2">
      <c r="A51" s="19" t="s">
        <v>26</v>
      </c>
      <c r="B51" s="28" t="s">
        <v>65</v>
      </c>
      <c r="C51" s="77"/>
      <c r="D51" s="77"/>
      <c r="E51" s="77"/>
      <c r="F51" s="71"/>
      <c r="G51" s="30"/>
      <c r="I51" s="30"/>
      <c r="J51" s="79"/>
      <c r="K51" s="45"/>
      <c r="P51" s="2"/>
      <c r="Q51" s="2"/>
    </row>
    <row r="52" spans="1:17" x14ac:dyDescent="0.2">
      <c r="A52" s="19" t="s">
        <v>26</v>
      </c>
      <c r="B52" s="28" t="s">
        <v>65</v>
      </c>
      <c r="C52" s="78"/>
      <c r="D52" s="78"/>
      <c r="E52" s="78"/>
      <c r="F52" s="71"/>
      <c r="G52" s="30"/>
      <c r="I52" s="30"/>
      <c r="J52" s="79"/>
      <c r="K52" s="45"/>
      <c r="P52" s="2"/>
      <c r="Q52" s="2"/>
    </row>
    <row r="53" spans="1:17" x14ac:dyDescent="0.2">
      <c r="A53" s="20" t="s">
        <v>27</v>
      </c>
      <c r="B53" s="28" t="s">
        <v>65</v>
      </c>
      <c r="C53" s="76">
        <v>30.08</v>
      </c>
      <c r="D53" s="76">
        <v>17.733333333333334</v>
      </c>
      <c r="E53" s="76">
        <v>19.75</v>
      </c>
      <c r="F53" s="71">
        <f t="shared" ref="F53" si="39">GEOMEAN(D53:E55)</f>
        <v>18.714521990511361</v>
      </c>
      <c r="G53" s="30">
        <f>C53-F53</f>
        <v>11.365478009488637</v>
      </c>
      <c r="I53" s="30">
        <f t="shared" ref="I53" si="40">G53-$H$2</f>
        <v>-1.5596634043288464</v>
      </c>
      <c r="J53" s="79">
        <f t="shared" si="35"/>
        <v>2.9478505903199133</v>
      </c>
      <c r="K53" s="45"/>
      <c r="P53" s="2"/>
      <c r="Q53" s="2"/>
    </row>
    <row r="54" spans="1:17" x14ac:dyDescent="0.2">
      <c r="A54" s="20" t="s">
        <v>27</v>
      </c>
      <c r="B54" s="28" t="s">
        <v>65</v>
      </c>
      <c r="C54" s="77"/>
      <c r="D54" s="77"/>
      <c r="E54" s="77"/>
      <c r="F54" s="71"/>
      <c r="G54" s="30"/>
      <c r="I54" s="30"/>
      <c r="J54" s="79"/>
      <c r="K54" s="45"/>
      <c r="P54" s="2"/>
      <c r="Q54" s="2"/>
    </row>
    <row r="55" spans="1:17" x14ac:dyDescent="0.2">
      <c r="A55" s="20" t="s">
        <v>27</v>
      </c>
      <c r="B55" s="28" t="s">
        <v>65</v>
      </c>
      <c r="C55" s="78"/>
      <c r="D55" s="78"/>
      <c r="E55" s="78"/>
      <c r="F55" s="71"/>
      <c r="G55" s="30"/>
      <c r="I55" s="30"/>
      <c r="J55" s="79"/>
      <c r="K55" s="46"/>
      <c r="P55" s="2"/>
      <c r="Q55" s="2"/>
    </row>
    <row r="56" spans="1:17" x14ac:dyDescent="0.2">
      <c r="A56" s="19" t="s">
        <v>28</v>
      </c>
      <c r="B56" s="27" t="s">
        <v>66</v>
      </c>
      <c r="C56" s="80"/>
      <c r="D56" s="80">
        <v>18.299999999999997</v>
      </c>
      <c r="E56" s="80">
        <v>21.883333333333336</v>
      </c>
      <c r="F56" s="71">
        <f t="shared" ref="F56" si="41">GEOMEAN(D56:E58)</f>
        <v>20.011621623446711</v>
      </c>
      <c r="G56" s="30"/>
      <c r="I56" s="30">
        <f t="shared" ref="I56" si="42">G56-$H$2</f>
        <v>-12.925141413817483</v>
      </c>
      <c r="J56" s="31"/>
      <c r="K56" s="47">
        <f>AVERAGE(J56:J82)</f>
        <v>9.6947734287841272E-2</v>
      </c>
      <c r="L56" s="17"/>
      <c r="P56" s="2"/>
      <c r="Q56" s="2"/>
    </row>
    <row r="57" spans="1:17" x14ac:dyDescent="0.2">
      <c r="A57" s="19" t="s">
        <v>28</v>
      </c>
      <c r="B57" s="27" t="s">
        <v>66</v>
      </c>
      <c r="C57" s="81"/>
      <c r="D57" s="81"/>
      <c r="E57" s="81"/>
      <c r="F57" s="71"/>
      <c r="G57" s="30"/>
      <c r="I57" s="30"/>
      <c r="J57" s="31"/>
      <c r="K57" s="48"/>
      <c r="L57" s="17"/>
      <c r="P57" s="2"/>
      <c r="Q57" s="2"/>
    </row>
    <row r="58" spans="1:17" x14ac:dyDescent="0.2">
      <c r="A58" s="19" t="s">
        <v>28</v>
      </c>
      <c r="B58" s="27" t="s">
        <v>66</v>
      </c>
      <c r="C58" s="82"/>
      <c r="D58" s="82"/>
      <c r="E58" s="82"/>
      <c r="F58" s="71"/>
      <c r="G58" s="30"/>
      <c r="I58" s="30"/>
      <c r="J58" s="31"/>
      <c r="K58" s="48"/>
      <c r="L58" s="17"/>
      <c r="P58" s="2"/>
      <c r="Q58" s="2"/>
    </row>
    <row r="59" spans="1:17" x14ac:dyDescent="0.2">
      <c r="A59" s="20" t="s">
        <v>29</v>
      </c>
      <c r="B59" s="27" t="s">
        <v>66</v>
      </c>
      <c r="C59" s="80">
        <v>33.589999999999996</v>
      </c>
      <c r="D59" s="80">
        <v>16.580000000000002</v>
      </c>
      <c r="E59" s="80">
        <v>19.079999999999998</v>
      </c>
      <c r="F59" s="71">
        <f t="shared" ref="F59" si="43">GEOMEAN(D59:E61)</f>
        <v>17.786129427168802</v>
      </c>
      <c r="G59" s="30">
        <f t="shared" ref="G59:G77" si="44">C59-F59</f>
        <v>15.803870572831194</v>
      </c>
      <c r="I59" s="30">
        <f t="shared" ref="I59" si="45">G59-$H$2</f>
        <v>2.8787291590137105</v>
      </c>
      <c r="J59" s="31">
        <f>2^- (I59)</f>
        <v>0.13596157088930605</v>
      </c>
      <c r="K59" s="48"/>
      <c r="L59" s="17"/>
      <c r="P59" s="2"/>
      <c r="Q59" s="2"/>
    </row>
    <row r="60" spans="1:17" x14ac:dyDescent="0.2">
      <c r="A60" s="20" t="s">
        <v>29</v>
      </c>
      <c r="B60" s="27" t="s">
        <v>66</v>
      </c>
      <c r="C60" s="81"/>
      <c r="D60" s="81"/>
      <c r="E60" s="81"/>
      <c r="F60" s="71"/>
      <c r="G60" s="30"/>
      <c r="I60" s="30"/>
      <c r="J60" s="31"/>
      <c r="K60" s="48"/>
      <c r="L60" s="17"/>
      <c r="P60" s="2"/>
      <c r="Q60" s="2"/>
    </row>
    <row r="61" spans="1:17" x14ac:dyDescent="0.2">
      <c r="A61" s="20" t="s">
        <v>29</v>
      </c>
      <c r="B61" s="27" t="s">
        <v>66</v>
      </c>
      <c r="C61" s="82"/>
      <c r="D61" s="82"/>
      <c r="E61" s="82"/>
      <c r="F61" s="71"/>
      <c r="G61" s="30"/>
      <c r="I61" s="30"/>
      <c r="J61" s="31"/>
      <c r="K61" s="48"/>
      <c r="L61" s="17"/>
      <c r="P61" s="2"/>
      <c r="Q61" s="2"/>
    </row>
    <row r="62" spans="1:17" x14ac:dyDescent="0.2">
      <c r="A62" s="19" t="s">
        <v>30</v>
      </c>
      <c r="B62" s="27" t="s">
        <v>66</v>
      </c>
      <c r="C62" s="80"/>
      <c r="D62" s="80">
        <v>17.096666666666668</v>
      </c>
      <c r="E62" s="80">
        <v>19.786666666666665</v>
      </c>
      <c r="F62" s="71">
        <f t="shared" ref="F62" si="46">GEOMEAN(D62:E64)</f>
        <v>18.392554048974397</v>
      </c>
      <c r="G62" s="30"/>
      <c r="I62" s="30">
        <f t="shared" ref="I62" si="47">G62-$H$2</f>
        <v>-12.925141413817483</v>
      </c>
      <c r="J62" s="31"/>
      <c r="K62" s="48"/>
      <c r="L62" s="17"/>
      <c r="P62" s="2"/>
      <c r="Q62" s="2"/>
    </row>
    <row r="63" spans="1:17" x14ac:dyDescent="0.2">
      <c r="A63" s="19" t="s">
        <v>30</v>
      </c>
      <c r="B63" s="27" t="s">
        <v>66</v>
      </c>
      <c r="C63" s="81"/>
      <c r="D63" s="81"/>
      <c r="E63" s="81"/>
      <c r="F63" s="71"/>
      <c r="G63" s="30"/>
      <c r="I63" s="30"/>
      <c r="J63" s="31"/>
      <c r="K63" s="48"/>
      <c r="L63" s="17"/>
      <c r="P63" s="2"/>
      <c r="Q63" s="2"/>
    </row>
    <row r="64" spans="1:17" x14ac:dyDescent="0.2">
      <c r="A64" s="19" t="s">
        <v>30</v>
      </c>
      <c r="B64" s="27" t="s">
        <v>66</v>
      </c>
      <c r="C64" s="82"/>
      <c r="D64" s="82"/>
      <c r="E64" s="82"/>
      <c r="F64" s="71"/>
      <c r="G64" s="30"/>
      <c r="I64" s="30"/>
      <c r="J64" s="31"/>
      <c r="K64" s="48"/>
      <c r="L64" s="17"/>
      <c r="P64" s="2"/>
      <c r="Q64" s="2"/>
    </row>
    <row r="65" spans="1:17" x14ac:dyDescent="0.2">
      <c r="A65" s="20" t="s">
        <v>31</v>
      </c>
      <c r="B65" s="27" t="s">
        <v>66</v>
      </c>
      <c r="C65" s="80">
        <v>34.18333333333333</v>
      </c>
      <c r="D65" s="80">
        <v>17.103333333333335</v>
      </c>
      <c r="E65" s="80">
        <v>19.916666666666668</v>
      </c>
      <c r="F65" s="71">
        <f t="shared" ref="F65" si="48">GEOMEAN(D65:E67)</f>
        <v>18.456472818198201</v>
      </c>
      <c r="G65" s="30">
        <f t="shared" si="44"/>
        <v>15.72686051513513</v>
      </c>
      <c r="I65" s="30">
        <f t="shared" ref="I65" si="49">G65-$H$2</f>
        <v>2.8017191013176461</v>
      </c>
      <c r="J65" s="31">
        <f t="shared" ref="J65" si="50">2^- (I65)</f>
        <v>0.14341629905570474</v>
      </c>
      <c r="K65" s="48"/>
    </row>
    <row r="66" spans="1:17" x14ac:dyDescent="0.2">
      <c r="A66" s="20" t="s">
        <v>31</v>
      </c>
      <c r="B66" s="27" t="s">
        <v>66</v>
      </c>
      <c r="C66" s="81"/>
      <c r="D66" s="81"/>
      <c r="E66" s="81"/>
      <c r="F66" s="71"/>
      <c r="G66" s="30"/>
      <c r="I66" s="30"/>
      <c r="J66" s="31"/>
      <c r="K66" s="48"/>
    </row>
    <row r="67" spans="1:17" x14ac:dyDescent="0.2">
      <c r="A67" s="20" t="s">
        <v>31</v>
      </c>
      <c r="B67" s="27" t="s">
        <v>66</v>
      </c>
      <c r="C67" s="82"/>
      <c r="D67" s="82"/>
      <c r="E67" s="82"/>
      <c r="F67" s="71"/>
      <c r="G67" s="30"/>
      <c r="I67" s="30"/>
      <c r="J67" s="31"/>
      <c r="K67" s="48"/>
    </row>
    <row r="68" spans="1:17" x14ac:dyDescent="0.2">
      <c r="A68" s="19" t="s">
        <v>32</v>
      </c>
      <c r="B68" s="27" t="s">
        <v>66</v>
      </c>
      <c r="C68" s="80"/>
      <c r="D68" s="80">
        <v>16.456666666666667</v>
      </c>
      <c r="E68" s="80">
        <v>18.489999999999998</v>
      </c>
      <c r="F68" s="71">
        <f t="shared" ref="F68" si="51">GEOMEAN(D68:E70)</f>
        <v>17.44373144331988</v>
      </c>
      <c r="G68" s="30"/>
      <c r="I68" s="30">
        <f t="shared" ref="I68" si="52">G68-$H$2</f>
        <v>-12.925141413817483</v>
      </c>
      <c r="J68" s="31"/>
      <c r="K68" s="48"/>
    </row>
    <row r="69" spans="1:17" x14ac:dyDescent="0.2">
      <c r="A69" s="19" t="s">
        <v>32</v>
      </c>
      <c r="B69" s="27" t="s">
        <v>66</v>
      </c>
      <c r="C69" s="81"/>
      <c r="D69" s="81"/>
      <c r="E69" s="81"/>
      <c r="F69" s="71"/>
      <c r="G69" s="30"/>
      <c r="I69" s="30"/>
      <c r="J69" s="31"/>
      <c r="K69" s="48"/>
    </row>
    <row r="70" spans="1:17" x14ac:dyDescent="0.2">
      <c r="A70" s="19" t="s">
        <v>32</v>
      </c>
      <c r="B70" s="27" t="s">
        <v>66</v>
      </c>
      <c r="C70" s="82"/>
      <c r="D70" s="82"/>
      <c r="E70" s="82"/>
      <c r="F70" s="71"/>
      <c r="G70" s="30"/>
      <c r="I70" s="30"/>
      <c r="J70" s="31"/>
      <c r="K70" s="48"/>
    </row>
    <row r="71" spans="1:17" x14ac:dyDescent="0.2">
      <c r="A71" s="20" t="s">
        <v>33</v>
      </c>
      <c r="B71" s="27" t="s">
        <v>66</v>
      </c>
      <c r="C71" s="80"/>
      <c r="D71" s="80">
        <v>17.88</v>
      </c>
      <c r="E71" s="80">
        <v>21.310000000000002</v>
      </c>
      <c r="F71" s="71">
        <f t="shared" ref="F71" si="53">GEOMEAN(D71:E73)</f>
        <v>19.519805326898116</v>
      </c>
      <c r="G71" s="30"/>
      <c r="I71" s="30">
        <f t="shared" ref="I71" si="54">G71-$H$2</f>
        <v>-12.925141413817483</v>
      </c>
      <c r="J71" s="31"/>
      <c r="K71" s="48"/>
    </row>
    <row r="72" spans="1:17" x14ac:dyDescent="0.2">
      <c r="A72" s="20" t="s">
        <v>33</v>
      </c>
      <c r="B72" s="27" t="s">
        <v>66</v>
      </c>
      <c r="C72" s="81"/>
      <c r="D72" s="81"/>
      <c r="E72" s="81"/>
      <c r="F72" s="71"/>
      <c r="G72" s="30"/>
      <c r="I72" s="30"/>
      <c r="J72" s="31"/>
      <c r="K72" s="48"/>
    </row>
    <row r="73" spans="1:17" x14ac:dyDescent="0.2">
      <c r="A73" s="20" t="s">
        <v>33</v>
      </c>
      <c r="B73" s="27" t="s">
        <v>66</v>
      </c>
      <c r="C73" s="82"/>
      <c r="D73" s="82"/>
      <c r="E73" s="82"/>
      <c r="F73" s="71"/>
      <c r="G73" s="30"/>
      <c r="I73" s="30"/>
      <c r="J73" s="31"/>
      <c r="K73" s="48"/>
    </row>
    <row r="74" spans="1:17" x14ac:dyDescent="0.2">
      <c r="A74" s="19" t="s">
        <v>34</v>
      </c>
      <c r="B74" s="27" t="s">
        <v>66</v>
      </c>
      <c r="C74" s="80"/>
      <c r="D74" s="80">
        <v>16.789999999999996</v>
      </c>
      <c r="E74" s="80">
        <v>21.233333333333334</v>
      </c>
      <c r="F74" s="71">
        <f t="shared" ref="F74" si="55">GEOMEAN(D74:E76)</f>
        <v>18.881410611145199</v>
      </c>
      <c r="G74" s="30"/>
      <c r="I74" s="30">
        <f t="shared" ref="I74" si="56">G74-$H$2</f>
        <v>-12.925141413817483</v>
      </c>
      <c r="J74" s="31"/>
      <c r="K74" s="48"/>
      <c r="P74" s="2"/>
      <c r="Q74" s="2"/>
    </row>
    <row r="75" spans="1:17" x14ac:dyDescent="0.2">
      <c r="A75" s="19" t="s">
        <v>34</v>
      </c>
      <c r="B75" s="27" t="s">
        <v>66</v>
      </c>
      <c r="C75" s="81"/>
      <c r="D75" s="81"/>
      <c r="E75" s="81"/>
      <c r="F75" s="71"/>
      <c r="G75" s="30"/>
      <c r="I75" s="30"/>
      <c r="J75" s="31"/>
      <c r="K75" s="48"/>
      <c r="P75" s="2"/>
      <c r="Q75" s="2"/>
    </row>
    <row r="76" spans="1:17" x14ac:dyDescent="0.2">
      <c r="A76" s="19" t="s">
        <v>34</v>
      </c>
      <c r="B76" s="27" t="s">
        <v>66</v>
      </c>
      <c r="C76" s="82"/>
      <c r="D76" s="82"/>
      <c r="E76" s="82"/>
      <c r="F76" s="71"/>
      <c r="G76" s="30"/>
      <c r="I76" s="30"/>
      <c r="J76" s="31"/>
      <c r="K76" s="48"/>
      <c r="P76" s="2"/>
      <c r="Q76" s="2"/>
    </row>
    <row r="77" spans="1:17" x14ac:dyDescent="0.2">
      <c r="A77" s="20" t="s">
        <v>35</v>
      </c>
      <c r="B77" s="27" t="s">
        <v>66</v>
      </c>
      <c r="C77" s="80">
        <v>36.69</v>
      </c>
      <c r="D77" s="80">
        <v>16.113333333333333</v>
      </c>
      <c r="E77" s="80">
        <v>18.613333333333333</v>
      </c>
      <c r="F77" s="71">
        <f t="shared" ref="F77" si="57">GEOMEAN(D77:E79)</f>
        <v>17.318280643425446</v>
      </c>
      <c r="G77" s="30">
        <f t="shared" si="44"/>
        <v>19.371719356574552</v>
      </c>
      <c r="I77" s="30">
        <f t="shared" ref="I77" si="58">G77-$H$2</f>
        <v>6.4465779427570684</v>
      </c>
      <c r="J77" s="31">
        <f>2^- (I77)</f>
        <v>1.1465332918513021E-2</v>
      </c>
      <c r="K77" s="48"/>
      <c r="P77" s="2"/>
      <c r="Q77" s="2"/>
    </row>
    <row r="78" spans="1:17" x14ac:dyDescent="0.2">
      <c r="A78" s="20" t="s">
        <v>35</v>
      </c>
      <c r="B78" s="27" t="s">
        <v>66</v>
      </c>
      <c r="C78" s="81"/>
      <c r="D78" s="81"/>
      <c r="E78" s="81"/>
      <c r="F78" s="71"/>
      <c r="G78" s="30"/>
      <c r="I78" s="30"/>
      <c r="J78" s="31"/>
      <c r="K78" s="48"/>
      <c r="P78" s="2"/>
      <c r="Q78" s="2"/>
    </row>
    <row r="79" spans="1:17" x14ac:dyDescent="0.2">
      <c r="A79" s="20" t="s">
        <v>35</v>
      </c>
      <c r="B79" s="27" t="s">
        <v>66</v>
      </c>
      <c r="C79" s="82"/>
      <c r="D79" s="82"/>
      <c r="E79" s="82"/>
      <c r="F79" s="71"/>
      <c r="G79" s="30"/>
      <c r="I79" s="30"/>
      <c r="J79" s="31"/>
      <c r="K79" s="48"/>
      <c r="P79" s="2"/>
      <c r="Q79" s="2"/>
    </row>
    <row r="80" spans="1:17" x14ac:dyDescent="0.2">
      <c r="A80" s="19" t="s">
        <v>36</v>
      </c>
      <c r="B80" s="27" t="s">
        <v>66</v>
      </c>
      <c r="C80" s="80"/>
      <c r="D80" s="80">
        <v>16.653333333333336</v>
      </c>
      <c r="E80" s="80">
        <v>19.72666666666667</v>
      </c>
      <c r="F80" s="71">
        <f t="shared" ref="F80" si="59">GEOMEAN(D80:E82)</f>
        <v>18.124976015309805</v>
      </c>
      <c r="G80" s="30"/>
      <c r="I80" s="30">
        <f>G80-$H$2</f>
        <v>-12.925141413817483</v>
      </c>
      <c r="J80" s="31"/>
      <c r="K80" s="48"/>
      <c r="P80" s="2"/>
      <c r="Q80" s="2"/>
    </row>
    <row r="81" spans="1:17" x14ac:dyDescent="0.2">
      <c r="A81" s="19" t="s">
        <v>36</v>
      </c>
      <c r="B81" s="27" t="s">
        <v>66</v>
      </c>
      <c r="C81" s="81"/>
      <c r="D81" s="81"/>
      <c r="E81" s="81"/>
      <c r="F81" s="71"/>
      <c r="G81" s="30"/>
      <c r="I81" s="30"/>
      <c r="J81" s="31"/>
      <c r="K81" s="48"/>
      <c r="P81" s="2"/>
      <c r="Q81" s="2"/>
    </row>
    <row r="82" spans="1:17" x14ac:dyDescent="0.2">
      <c r="A82" s="19" t="s">
        <v>36</v>
      </c>
      <c r="B82" s="27" t="s">
        <v>66</v>
      </c>
      <c r="C82" s="82"/>
      <c r="D82" s="82"/>
      <c r="E82" s="82"/>
      <c r="F82" s="71"/>
      <c r="G82" s="30"/>
      <c r="I82" s="30"/>
      <c r="J82" s="31"/>
      <c r="K82" s="49"/>
      <c r="P82" s="2"/>
      <c r="Q82" s="2"/>
    </row>
    <row r="83" spans="1:17" x14ac:dyDescent="0.2">
      <c r="A83" s="20" t="s">
        <v>37</v>
      </c>
      <c r="B83" s="26" t="s">
        <v>67</v>
      </c>
      <c r="C83" s="56"/>
      <c r="D83" s="74">
        <v>16.650000000000002</v>
      </c>
      <c r="E83" s="74">
        <v>18.376666666666665</v>
      </c>
      <c r="F83" s="71">
        <f t="shared" ref="F83:F146" si="60">GEOMEAN(D83:E85)</f>
        <v>17.492041047287763</v>
      </c>
      <c r="G83" s="30"/>
      <c r="I83" s="30">
        <f t="shared" ref="I83" si="61">G83-$H$2</f>
        <v>-12.925141413817483</v>
      </c>
      <c r="J83" s="31"/>
      <c r="K83" s="32">
        <f>AVERAGE(J83:J109)</f>
        <v>4.8053538185773792E-2</v>
      </c>
      <c r="P83" s="2"/>
      <c r="Q83" s="2"/>
    </row>
    <row r="84" spans="1:17" x14ac:dyDescent="0.2">
      <c r="A84" s="20" t="s">
        <v>37</v>
      </c>
      <c r="B84" s="26" t="s">
        <v>67</v>
      </c>
      <c r="C84" s="57"/>
      <c r="D84" s="74"/>
      <c r="E84" s="74"/>
      <c r="F84" s="71"/>
      <c r="G84" s="30"/>
      <c r="I84" s="30"/>
      <c r="J84" s="31"/>
      <c r="K84" s="33"/>
      <c r="P84" s="2"/>
      <c r="Q84" s="2"/>
    </row>
    <row r="85" spans="1:17" x14ac:dyDescent="0.2">
      <c r="A85" s="20" t="s">
        <v>37</v>
      </c>
      <c r="B85" s="26" t="s">
        <v>67</v>
      </c>
      <c r="C85" s="58"/>
      <c r="D85" s="74"/>
      <c r="E85" s="74"/>
      <c r="F85" s="71"/>
      <c r="G85" s="30"/>
      <c r="I85" s="30"/>
      <c r="J85" s="31"/>
      <c r="K85" s="33"/>
      <c r="P85" s="2"/>
      <c r="Q85" s="2"/>
    </row>
    <row r="86" spans="1:17" x14ac:dyDescent="0.2">
      <c r="A86" s="19" t="s">
        <v>38</v>
      </c>
      <c r="B86" s="26" t="s">
        <v>67</v>
      </c>
      <c r="C86" s="56"/>
      <c r="D86" s="74">
        <v>17.553333333333331</v>
      </c>
      <c r="E86" s="74">
        <v>20.67</v>
      </c>
      <c r="F86" s="71">
        <f t="shared" si="60"/>
        <v>19.048028769402883</v>
      </c>
      <c r="G86" s="30"/>
      <c r="I86" s="30">
        <f t="shared" ref="I86" si="62">G86-$H$2</f>
        <v>-12.925141413817483</v>
      </c>
      <c r="J86" s="31"/>
      <c r="K86" s="33"/>
      <c r="P86" s="2"/>
      <c r="Q86" s="2"/>
    </row>
    <row r="87" spans="1:17" x14ac:dyDescent="0.2">
      <c r="A87" s="19" t="s">
        <v>38</v>
      </c>
      <c r="B87" s="26" t="s">
        <v>67</v>
      </c>
      <c r="C87" s="57"/>
      <c r="D87" s="74"/>
      <c r="E87" s="74"/>
      <c r="F87" s="71"/>
      <c r="G87" s="30"/>
      <c r="I87" s="30"/>
      <c r="J87" s="31"/>
      <c r="K87" s="33"/>
      <c r="P87" s="2"/>
      <c r="Q87" s="2"/>
    </row>
    <row r="88" spans="1:17" x14ac:dyDescent="0.2">
      <c r="A88" s="19" t="s">
        <v>38</v>
      </c>
      <c r="B88" s="26" t="s">
        <v>67</v>
      </c>
      <c r="C88" s="58"/>
      <c r="D88" s="74"/>
      <c r="E88" s="74"/>
      <c r="F88" s="71"/>
      <c r="G88" s="30"/>
      <c r="I88" s="30"/>
      <c r="J88" s="31"/>
      <c r="K88" s="33"/>
      <c r="P88" s="2"/>
      <c r="Q88" s="2"/>
    </row>
    <row r="89" spans="1:17" x14ac:dyDescent="0.2">
      <c r="A89" s="20" t="s">
        <v>39</v>
      </c>
      <c r="B89" s="26" t="s">
        <v>67</v>
      </c>
      <c r="C89" s="56">
        <v>34.346666666666671</v>
      </c>
      <c r="D89" s="74">
        <v>16.283333333333335</v>
      </c>
      <c r="E89" s="74">
        <v>17.836666666666666</v>
      </c>
      <c r="F89" s="71">
        <f t="shared" si="60"/>
        <v>17.042311723733047</v>
      </c>
      <c r="G89" s="30">
        <f t="shared" ref="G89" si="63">C89-F89</f>
        <v>17.304354942933625</v>
      </c>
      <c r="I89" s="30">
        <f t="shared" ref="I89" si="64">G89-$H$2</f>
        <v>4.3792135291161411</v>
      </c>
      <c r="J89" s="31">
        <f t="shared" ref="J89" si="65">2^- (I89)</f>
        <v>4.8053538185773792E-2</v>
      </c>
      <c r="K89" s="33"/>
      <c r="P89" s="2"/>
      <c r="Q89" s="2"/>
    </row>
    <row r="90" spans="1:17" x14ac:dyDescent="0.2">
      <c r="A90" s="20" t="s">
        <v>39</v>
      </c>
      <c r="B90" s="26" t="s">
        <v>67</v>
      </c>
      <c r="C90" s="57"/>
      <c r="D90" s="74"/>
      <c r="E90" s="74"/>
      <c r="F90" s="71"/>
      <c r="G90" s="30"/>
      <c r="I90" s="30"/>
      <c r="J90" s="31"/>
      <c r="K90" s="33"/>
    </row>
    <row r="91" spans="1:17" x14ac:dyDescent="0.2">
      <c r="A91" s="20" t="s">
        <v>39</v>
      </c>
      <c r="B91" s="26" t="s">
        <v>67</v>
      </c>
      <c r="C91" s="58"/>
      <c r="D91" s="74"/>
      <c r="E91" s="74"/>
      <c r="F91" s="71"/>
      <c r="G91" s="30"/>
      <c r="I91" s="30"/>
      <c r="J91" s="31"/>
      <c r="K91" s="33"/>
    </row>
    <row r="92" spans="1:17" x14ac:dyDescent="0.2">
      <c r="A92" s="19" t="s">
        <v>40</v>
      </c>
      <c r="B92" s="26" t="s">
        <v>67</v>
      </c>
      <c r="C92" s="56"/>
      <c r="D92" s="74">
        <v>16.900000000000002</v>
      </c>
      <c r="E92" s="74">
        <v>19.419999999999998</v>
      </c>
      <c r="F92" s="71">
        <f t="shared" si="60"/>
        <v>18.116235812110638</v>
      </c>
      <c r="G92" s="30"/>
      <c r="I92" s="30">
        <f t="shared" ref="I92" si="66">G92-$H$2</f>
        <v>-12.925141413817483</v>
      </c>
      <c r="J92" s="31"/>
      <c r="K92" s="33"/>
    </row>
    <row r="93" spans="1:17" x14ac:dyDescent="0.2">
      <c r="A93" s="19" t="s">
        <v>40</v>
      </c>
      <c r="B93" s="26" t="s">
        <v>67</v>
      </c>
      <c r="C93" s="57"/>
      <c r="D93" s="74"/>
      <c r="E93" s="74"/>
      <c r="F93" s="71"/>
      <c r="G93" s="30"/>
      <c r="I93" s="30"/>
      <c r="J93" s="31"/>
      <c r="K93" s="33"/>
    </row>
    <row r="94" spans="1:17" x14ac:dyDescent="0.2">
      <c r="A94" s="19" t="s">
        <v>40</v>
      </c>
      <c r="B94" s="26" t="s">
        <v>67</v>
      </c>
      <c r="C94" s="58"/>
      <c r="D94" s="74"/>
      <c r="E94" s="74"/>
      <c r="F94" s="71"/>
      <c r="G94" s="30"/>
      <c r="I94" s="30"/>
      <c r="J94" s="31"/>
      <c r="K94" s="33"/>
    </row>
    <row r="95" spans="1:17" x14ac:dyDescent="0.2">
      <c r="A95" s="20" t="s">
        <v>41</v>
      </c>
      <c r="B95" s="26" t="s">
        <v>67</v>
      </c>
      <c r="C95" s="56"/>
      <c r="D95" s="74">
        <v>16.473333333333333</v>
      </c>
      <c r="E95" s="74">
        <v>20</v>
      </c>
      <c r="F95" s="71">
        <f t="shared" si="60"/>
        <v>18.151216671801002</v>
      </c>
      <c r="G95" s="30"/>
      <c r="I95" s="30">
        <f t="shared" ref="I95" si="67">G95-$H$2</f>
        <v>-12.925141413817483</v>
      </c>
      <c r="J95" s="31"/>
      <c r="K95" s="33"/>
    </row>
    <row r="96" spans="1:17" x14ac:dyDescent="0.2">
      <c r="A96" s="20" t="s">
        <v>41</v>
      </c>
      <c r="B96" s="26" t="s">
        <v>67</v>
      </c>
      <c r="C96" s="57"/>
      <c r="D96" s="74"/>
      <c r="E96" s="74"/>
      <c r="F96" s="71"/>
      <c r="G96" s="30"/>
      <c r="I96" s="30"/>
      <c r="J96" s="31"/>
      <c r="K96" s="33"/>
    </row>
    <row r="97" spans="1:17" x14ac:dyDescent="0.2">
      <c r="A97" s="20" t="s">
        <v>41</v>
      </c>
      <c r="B97" s="26" t="s">
        <v>67</v>
      </c>
      <c r="C97" s="58"/>
      <c r="D97" s="74"/>
      <c r="E97" s="74"/>
      <c r="F97" s="71"/>
      <c r="G97" s="30"/>
      <c r="I97" s="30"/>
      <c r="J97" s="31"/>
      <c r="K97" s="33"/>
    </row>
    <row r="98" spans="1:17" x14ac:dyDescent="0.2">
      <c r="A98" s="19" t="s">
        <v>42</v>
      </c>
      <c r="B98" s="26" t="s">
        <v>67</v>
      </c>
      <c r="C98" s="56"/>
      <c r="D98" s="74">
        <v>16.576666666666668</v>
      </c>
      <c r="E98" s="74">
        <v>20.05</v>
      </c>
      <c r="F98" s="71">
        <f t="shared" si="60"/>
        <v>18.230802688490343</v>
      </c>
      <c r="G98" s="30"/>
      <c r="I98" s="30">
        <f t="shared" ref="I98" si="68">G98-$H$2</f>
        <v>-12.925141413817483</v>
      </c>
      <c r="J98" s="31"/>
      <c r="K98" s="33"/>
    </row>
    <row r="99" spans="1:17" x14ac:dyDescent="0.2">
      <c r="A99" s="19" t="s">
        <v>42</v>
      </c>
      <c r="B99" s="26" t="s">
        <v>67</v>
      </c>
      <c r="C99" s="57"/>
      <c r="D99" s="74"/>
      <c r="E99" s="74"/>
      <c r="F99" s="71"/>
      <c r="G99" s="30"/>
      <c r="I99" s="30"/>
      <c r="J99" s="31"/>
      <c r="K99" s="33"/>
      <c r="P99" s="2"/>
      <c r="Q99" s="2"/>
    </row>
    <row r="100" spans="1:17" x14ac:dyDescent="0.2">
      <c r="A100" s="19" t="s">
        <v>42</v>
      </c>
      <c r="B100" s="26" t="s">
        <v>67</v>
      </c>
      <c r="C100" s="58"/>
      <c r="D100" s="74"/>
      <c r="E100" s="74"/>
      <c r="F100" s="71"/>
      <c r="G100" s="30"/>
      <c r="I100" s="30"/>
      <c r="J100" s="31"/>
      <c r="K100" s="33"/>
      <c r="P100" s="2"/>
      <c r="Q100" s="2"/>
    </row>
    <row r="101" spans="1:17" x14ac:dyDescent="0.2">
      <c r="A101" s="20" t="s">
        <v>43</v>
      </c>
      <c r="B101" s="26" t="s">
        <v>67</v>
      </c>
      <c r="C101" s="56"/>
      <c r="D101" s="74">
        <v>16.13</v>
      </c>
      <c r="E101" s="74">
        <v>19.423333333333332</v>
      </c>
      <c r="F101" s="71">
        <f t="shared" si="60"/>
        <v>17.70023634493807</v>
      </c>
      <c r="G101" s="30"/>
      <c r="I101" s="30">
        <f t="shared" ref="I101" si="69">G101-$H$2</f>
        <v>-12.925141413817483</v>
      </c>
      <c r="J101" s="31"/>
      <c r="K101" s="33"/>
      <c r="P101" s="2"/>
      <c r="Q101" s="2"/>
    </row>
    <row r="102" spans="1:17" x14ac:dyDescent="0.2">
      <c r="A102" s="20" t="s">
        <v>43</v>
      </c>
      <c r="B102" s="26" t="s">
        <v>67</v>
      </c>
      <c r="C102" s="57"/>
      <c r="D102" s="74"/>
      <c r="E102" s="74"/>
      <c r="F102" s="71"/>
      <c r="G102" s="30"/>
      <c r="I102" s="30"/>
      <c r="J102" s="31"/>
      <c r="K102" s="33"/>
      <c r="P102" s="2"/>
      <c r="Q102" s="2"/>
    </row>
    <row r="103" spans="1:17" x14ac:dyDescent="0.2">
      <c r="A103" s="20" t="s">
        <v>43</v>
      </c>
      <c r="B103" s="26" t="s">
        <v>67</v>
      </c>
      <c r="C103" s="58"/>
      <c r="D103" s="74"/>
      <c r="E103" s="74"/>
      <c r="F103" s="71"/>
      <c r="G103" s="30"/>
      <c r="I103" s="30"/>
      <c r="J103" s="31"/>
      <c r="K103" s="33"/>
      <c r="P103" s="2"/>
      <c r="Q103" s="2"/>
    </row>
    <row r="104" spans="1:17" x14ac:dyDescent="0.2">
      <c r="A104" s="19" t="s">
        <v>44</v>
      </c>
      <c r="B104" s="26" t="s">
        <v>67</v>
      </c>
      <c r="C104" s="56"/>
      <c r="D104" s="74">
        <v>16.77</v>
      </c>
      <c r="E104" s="74">
        <v>19.896666666666665</v>
      </c>
      <c r="F104" s="71">
        <f t="shared" si="60"/>
        <v>18.266556873149355</v>
      </c>
      <c r="G104" s="30"/>
      <c r="I104" s="30">
        <f t="shared" ref="I104" si="70">G104-$H$2</f>
        <v>-12.925141413817483</v>
      </c>
      <c r="J104" s="31"/>
      <c r="K104" s="33"/>
      <c r="P104" s="2"/>
      <c r="Q104" s="2"/>
    </row>
    <row r="105" spans="1:17" x14ac:dyDescent="0.2">
      <c r="A105" s="19" t="s">
        <v>44</v>
      </c>
      <c r="B105" s="26" t="s">
        <v>67</v>
      </c>
      <c r="C105" s="57"/>
      <c r="D105" s="74"/>
      <c r="E105" s="74"/>
      <c r="F105" s="71"/>
      <c r="G105" s="30"/>
      <c r="I105" s="30"/>
      <c r="J105" s="31"/>
      <c r="K105" s="33"/>
      <c r="P105" s="2"/>
      <c r="Q105" s="2"/>
    </row>
    <row r="106" spans="1:17" x14ac:dyDescent="0.2">
      <c r="A106" s="19" t="s">
        <v>44</v>
      </c>
      <c r="B106" s="26" t="s">
        <v>67</v>
      </c>
      <c r="C106" s="58"/>
      <c r="D106" s="74"/>
      <c r="E106" s="74"/>
      <c r="F106" s="71"/>
      <c r="G106" s="30"/>
      <c r="I106" s="30"/>
      <c r="J106" s="31"/>
      <c r="K106" s="33"/>
      <c r="P106" s="2"/>
      <c r="Q106" s="2"/>
    </row>
    <row r="107" spans="1:17" x14ac:dyDescent="0.2">
      <c r="A107" s="20" t="s">
        <v>45</v>
      </c>
      <c r="B107" s="26" t="s">
        <v>67</v>
      </c>
      <c r="C107" s="56"/>
      <c r="D107" s="74">
        <v>17.006666666666664</v>
      </c>
      <c r="E107" s="74">
        <v>19.106666666666669</v>
      </c>
      <c r="F107" s="71">
        <f t="shared" si="60"/>
        <v>18.026111924403196</v>
      </c>
      <c r="G107" s="30"/>
      <c r="I107" s="30">
        <f t="shared" ref="I107" si="71">G107-$H$2</f>
        <v>-12.925141413817483</v>
      </c>
      <c r="J107" s="31"/>
      <c r="K107" s="33"/>
      <c r="P107" s="2"/>
      <c r="Q107" s="2"/>
    </row>
    <row r="108" spans="1:17" x14ac:dyDescent="0.2">
      <c r="A108" s="20" t="s">
        <v>45</v>
      </c>
      <c r="B108" s="26" t="s">
        <v>67</v>
      </c>
      <c r="C108" s="57"/>
      <c r="D108" s="74"/>
      <c r="E108" s="74"/>
      <c r="F108" s="71"/>
      <c r="G108" s="30"/>
      <c r="I108" s="30"/>
      <c r="J108" s="31"/>
      <c r="K108" s="33"/>
      <c r="P108" s="2"/>
      <c r="Q108" s="2"/>
    </row>
    <row r="109" spans="1:17" x14ac:dyDescent="0.2">
      <c r="A109" s="20" t="s">
        <v>45</v>
      </c>
      <c r="B109" s="26" t="s">
        <v>67</v>
      </c>
      <c r="C109" s="58"/>
      <c r="D109" s="74"/>
      <c r="E109" s="74"/>
      <c r="F109" s="71"/>
      <c r="G109" s="30"/>
      <c r="I109" s="30"/>
      <c r="J109" s="31"/>
      <c r="K109" s="34"/>
      <c r="P109" s="2"/>
      <c r="Q109" s="2"/>
    </row>
    <row r="110" spans="1:17" x14ac:dyDescent="0.2">
      <c r="A110" s="19" t="s">
        <v>46</v>
      </c>
      <c r="B110" s="25" t="s">
        <v>68</v>
      </c>
      <c r="C110" s="62"/>
      <c r="D110" s="73">
        <v>18.009999999999998</v>
      </c>
      <c r="E110" s="73">
        <v>20.136666666666667</v>
      </c>
      <c r="F110" s="71">
        <f t="shared" si="60"/>
        <v>19.043669989439184</v>
      </c>
      <c r="G110" s="30"/>
      <c r="I110" s="30">
        <f>G110-$H$2</f>
        <v>-12.925141413817483</v>
      </c>
      <c r="J110" s="31"/>
      <c r="K110" s="35">
        <f>AVERAGE(J110:J136)</f>
        <v>0.54784988098925791</v>
      </c>
      <c r="P110" s="2"/>
      <c r="Q110" s="2"/>
    </row>
    <row r="111" spans="1:17" x14ac:dyDescent="0.2">
      <c r="A111" s="19" t="s">
        <v>46</v>
      </c>
      <c r="B111" s="25" t="s">
        <v>68</v>
      </c>
      <c r="C111" s="63"/>
      <c r="D111" s="73"/>
      <c r="E111" s="73"/>
      <c r="F111" s="71"/>
      <c r="G111" s="30"/>
      <c r="I111" s="30"/>
      <c r="J111" s="31"/>
      <c r="K111" s="36"/>
      <c r="P111" s="2"/>
      <c r="Q111" s="2"/>
    </row>
    <row r="112" spans="1:17" x14ac:dyDescent="0.2">
      <c r="A112" s="19" t="s">
        <v>46</v>
      </c>
      <c r="B112" s="25" t="s">
        <v>68</v>
      </c>
      <c r="C112" s="64"/>
      <c r="D112" s="73"/>
      <c r="E112" s="73"/>
      <c r="F112" s="71"/>
      <c r="G112" s="30"/>
      <c r="I112" s="30"/>
      <c r="J112" s="31"/>
      <c r="K112" s="36"/>
      <c r="P112" s="2"/>
      <c r="Q112" s="2"/>
    </row>
    <row r="113" spans="1:17" x14ac:dyDescent="0.2">
      <c r="A113" s="20" t="s">
        <v>47</v>
      </c>
      <c r="B113" s="25" t="s">
        <v>68</v>
      </c>
      <c r="C113" s="65"/>
      <c r="D113" s="73">
        <v>18.430000000000003</v>
      </c>
      <c r="E113" s="73">
        <v>20.593333333333334</v>
      </c>
      <c r="F113" s="71">
        <f t="shared" si="60"/>
        <v>19.481661462342821</v>
      </c>
      <c r="G113" s="30"/>
      <c r="I113" s="30">
        <f t="shared" ref="I113" si="72">G113-$H$2</f>
        <v>-12.925141413817483</v>
      </c>
      <c r="J113" s="31"/>
      <c r="K113" s="36"/>
      <c r="P113" s="2"/>
      <c r="Q113" s="2"/>
    </row>
    <row r="114" spans="1:17" x14ac:dyDescent="0.2">
      <c r="A114" s="20" t="s">
        <v>47</v>
      </c>
      <c r="B114" s="25" t="s">
        <v>68</v>
      </c>
      <c r="C114" s="66"/>
      <c r="D114" s="73"/>
      <c r="E114" s="73"/>
      <c r="F114" s="71"/>
      <c r="G114" s="30"/>
      <c r="I114" s="30"/>
      <c r="J114" s="31"/>
      <c r="K114" s="36"/>
      <c r="P114" s="2"/>
      <c r="Q114" s="2"/>
    </row>
    <row r="115" spans="1:17" x14ac:dyDescent="0.2">
      <c r="A115" s="20" t="s">
        <v>47</v>
      </c>
      <c r="B115" s="25" t="s">
        <v>68</v>
      </c>
      <c r="C115" s="67"/>
      <c r="D115" s="73"/>
      <c r="E115" s="73"/>
      <c r="F115" s="71"/>
      <c r="G115" s="30"/>
      <c r="I115" s="30"/>
      <c r="J115" s="31"/>
      <c r="K115" s="36"/>
      <c r="P115" s="2"/>
      <c r="Q115" s="2"/>
    </row>
    <row r="116" spans="1:17" x14ac:dyDescent="0.2">
      <c r="A116" s="19" t="s">
        <v>48</v>
      </c>
      <c r="B116" s="25" t="s">
        <v>68</v>
      </c>
      <c r="C116" s="65"/>
      <c r="D116" s="73">
        <v>17.916666666666668</v>
      </c>
      <c r="E116" s="73">
        <v>18.903333333333332</v>
      </c>
      <c r="F116" s="71">
        <f t="shared" si="60"/>
        <v>18.403388878742476</v>
      </c>
      <c r="G116" s="30"/>
      <c r="I116" s="30">
        <f t="shared" ref="I116" si="73">G116-$H$2</f>
        <v>-12.925141413817483</v>
      </c>
      <c r="J116" s="31"/>
      <c r="K116" s="36"/>
      <c r="P116" s="2"/>
      <c r="Q116" s="2"/>
    </row>
    <row r="117" spans="1:17" x14ac:dyDescent="0.2">
      <c r="A117" s="19" t="s">
        <v>48</v>
      </c>
      <c r="B117" s="25" t="s">
        <v>68</v>
      </c>
      <c r="C117" s="66"/>
      <c r="D117" s="73"/>
      <c r="E117" s="73"/>
      <c r="F117" s="71"/>
      <c r="G117" s="30"/>
      <c r="I117" s="30"/>
      <c r="J117" s="31"/>
      <c r="K117" s="36"/>
      <c r="P117" s="2"/>
      <c r="Q117" s="2"/>
    </row>
    <row r="118" spans="1:17" x14ac:dyDescent="0.2">
      <c r="A118" s="19" t="s">
        <v>48</v>
      </c>
      <c r="B118" s="25" t="s">
        <v>68</v>
      </c>
      <c r="C118" s="67"/>
      <c r="D118" s="73"/>
      <c r="E118" s="73"/>
      <c r="F118" s="71"/>
      <c r="G118" s="30"/>
      <c r="I118" s="30"/>
      <c r="J118" s="31"/>
      <c r="K118" s="36"/>
      <c r="P118" s="2"/>
      <c r="Q118" s="2"/>
    </row>
    <row r="119" spans="1:17" x14ac:dyDescent="0.2">
      <c r="A119" s="20" t="s">
        <v>49</v>
      </c>
      <c r="B119" s="25" t="s">
        <v>68</v>
      </c>
      <c r="C119" s="62"/>
      <c r="D119" s="73">
        <v>18.536666666666665</v>
      </c>
      <c r="E119" s="73">
        <v>19.846666666666668</v>
      </c>
      <c r="F119" s="71">
        <f t="shared" si="60"/>
        <v>19.180486032539541</v>
      </c>
      <c r="G119" s="30"/>
      <c r="I119" s="30">
        <f t="shared" ref="I119" si="74">G119-$H$2</f>
        <v>-12.925141413817483</v>
      </c>
      <c r="J119" s="31"/>
      <c r="K119" s="36"/>
      <c r="P119" s="2"/>
      <c r="Q119" s="2"/>
    </row>
    <row r="120" spans="1:17" x14ac:dyDescent="0.2">
      <c r="A120" s="20" t="s">
        <v>49</v>
      </c>
      <c r="B120" s="25" t="s">
        <v>68</v>
      </c>
      <c r="C120" s="63"/>
      <c r="D120" s="73"/>
      <c r="E120" s="73"/>
      <c r="F120" s="71"/>
      <c r="G120" s="30"/>
      <c r="I120" s="30"/>
      <c r="J120" s="31"/>
      <c r="K120" s="36"/>
      <c r="P120" s="2"/>
      <c r="Q120" s="2"/>
    </row>
    <row r="121" spans="1:17" x14ac:dyDescent="0.2">
      <c r="A121" s="23" t="s">
        <v>49</v>
      </c>
      <c r="B121" s="25" t="s">
        <v>68</v>
      </c>
      <c r="C121" s="64"/>
      <c r="D121" s="73"/>
      <c r="E121" s="73"/>
      <c r="F121" s="71"/>
      <c r="G121" s="30"/>
      <c r="I121" s="30"/>
      <c r="J121" s="31"/>
      <c r="K121" s="36"/>
      <c r="P121" s="2"/>
      <c r="Q121" s="2"/>
    </row>
    <row r="122" spans="1:17" x14ac:dyDescent="0.2">
      <c r="A122" s="24" t="s">
        <v>50</v>
      </c>
      <c r="B122" s="25" t="s">
        <v>68</v>
      </c>
      <c r="C122" s="65">
        <v>33.276666666666671</v>
      </c>
      <c r="D122" s="73">
        <v>18.84333333333333</v>
      </c>
      <c r="E122" s="73">
        <v>20.71</v>
      </c>
      <c r="F122" s="71">
        <f t="shared" si="60"/>
        <v>19.754630680762759</v>
      </c>
      <c r="G122" s="30">
        <f t="shared" ref="G122:G131" si="75">C122-F122</f>
        <v>13.522035985903912</v>
      </c>
      <c r="I122" s="30">
        <f t="shared" ref="I122" si="76">G122-$H$2</f>
        <v>0.59689457208642871</v>
      </c>
      <c r="J122" s="31">
        <f t="shared" ref="J122" si="77">2^- (I122)</f>
        <v>0.66117561757687315</v>
      </c>
      <c r="K122" s="36"/>
      <c r="P122" s="2"/>
      <c r="Q122" s="2"/>
    </row>
    <row r="123" spans="1:17" x14ac:dyDescent="0.2">
      <c r="A123" s="19" t="s">
        <v>50</v>
      </c>
      <c r="B123" s="25" t="s">
        <v>68</v>
      </c>
      <c r="C123" s="66"/>
      <c r="D123" s="73"/>
      <c r="E123" s="73"/>
      <c r="F123" s="71"/>
      <c r="G123" s="30"/>
      <c r="I123" s="30"/>
      <c r="J123" s="31"/>
      <c r="K123" s="36"/>
      <c r="P123" s="2"/>
      <c r="Q123" s="2"/>
    </row>
    <row r="124" spans="1:17" x14ac:dyDescent="0.2">
      <c r="A124" s="19" t="s">
        <v>50</v>
      </c>
      <c r="B124" s="25" t="s">
        <v>68</v>
      </c>
      <c r="C124" s="67"/>
      <c r="D124" s="73"/>
      <c r="E124" s="73"/>
      <c r="F124" s="71"/>
      <c r="G124" s="30"/>
      <c r="I124" s="30"/>
      <c r="J124" s="31"/>
      <c r="K124" s="36"/>
      <c r="P124" s="2"/>
      <c r="Q124" s="2"/>
    </row>
    <row r="125" spans="1:17" x14ac:dyDescent="0.2">
      <c r="A125" s="20" t="s">
        <v>51</v>
      </c>
      <c r="B125" s="25" t="s">
        <v>68</v>
      </c>
      <c r="C125" s="65"/>
      <c r="D125" s="73">
        <v>18.113333333333333</v>
      </c>
      <c r="E125" s="73">
        <v>19.973333333333333</v>
      </c>
      <c r="F125" s="71">
        <f t="shared" si="60"/>
        <v>19.020611042877785</v>
      </c>
      <c r="G125" s="30"/>
      <c r="I125" s="30">
        <f t="shared" ref="I125" si="78">G125-$H$2</f>
        <v>-12.925141413817483</v>
      </c>
      <c r="J125" s="31"/>
      <c r="K125" s="36"/>
      <c r="P125" s="2"/>
      <c r="Q125" s="2"/>
    </row>
    <row r="126" spans="1:17" x14ac:dyDescent="0.2">
      <c r="A126" s="20" t="s">
        <v>51</v>
      </c>
      <c r="B126" s="25" t="s">
        <v>68</v>
      </c>
      <c r="C126" s="66"/>
      <c r="D126" s="73"/>
      <c r="E126" s="73"/>
      <c r="F126" s="71"/>
      <c r="G126" s="30"/>
      <c r="I126" s="30"/>
      <c r="J126" s="31"/>
      <c r="K126" s="36"/>
      <c r="P126" s="2"/>
      <c r="Q126" s="2"/>
    </row>
    <row r="127" spans="1:17" x14ac:dyDescent="0.2">
      <c r="A127" s="20" t="s">
        <v>51</v>
      </c>
      <c r="B127" s="25" t="s">
        <v>68</v>
      </c>
      <c r="C127" s="67"/>
      <c r="D127" s="73"/>
      <c r="E127" s="73"/>
      <c r="F127" s="71"/>
      <c r="G127" s="30"/>
      <c r="I127" s="30"/>
      <c r="J127" s="31"/>
      <c r="K127" s="36"/>
      <c r="P127" s="2"/>
      <c r="Q127" s="2"/>
    </row>
    <row r="128" spans="1:17" x14ac:dyDescent="0.2">
      <c r="A128" s="19" t="s">
        <v>52</v>
      </c>
      <c r="B128" s="25" t="s">
        <v>68</v>
      </c>
      <c r="C128" s="65">
        <v>35.683333333333337</v>
      </c>
      <c r="D128" s="73">
        <v>17.41</v>
      </c>
      <c r="E128" s="73">
        <v>18.97</v>
      </c>
      <c r="F128" s="71">
        <f t="shared" si="60"/>
        <v>18.173268830895559</v>
      </c>
      <c r="G128" s="30">
        <f t="shared" si="75"/>
        <v>17.510064502437778</v>
      </c>
      <c r="I128" s="30">
        <f t="shared" ref="I128" si="79">G128-$H$2</f>
        <v>4.584923088620295</v>
      </c>
      <c r="J128" s="31">
        <f t="shared" ref="J128" si="80">2^- (I128)</f>
        <v>4.1667804948322597E-2</v>
      </c>
      <c r="K128" s="36"/>
      <c r="P128" s="2"/>
      <c r="Q128" s="2"/>
    </row>
    <row r="129" spans="1:17" x14ac:dyDescent="0.2">
      <c r="A129" s="19" t="s">
        <v>52</v>
      </c>
      <c r="B129" s="25" t="s">
        <v>68</v>
      </c>
      <c r="C129" s="66"/>
      <c r="D129" s="73"/>
      <c r="E129" s="73"/>
      <c r="F129" s="71"/>
      <c r="G129" s="30"/>
      <c r="I129" s="30"/>
      <c r="J129" s="31"/>
      <c r="K129" s="36"/>
      <c r="P129" s="2"/>
      <c r="Q129" s="2"/>
    </row>
    <row r="130" spans="1:17" x14ac:dyDescent="0.2">
      <c r="A130" s="19" t="s">
        <v>52</v>
      </c>
      <c r="B130" s="25" t="s">
        <v>68</v>
      </c>
      <c r="C130" s="67"/>
      <c r="D130" s="73"/>
      <c r="E130" s="73"/>
      <c r="F130" s="71"/>
      <c r="G130" s="30"/>
      <c r="I130" s="30"/>
      <c r="J130" s="31"/>
      <c r="K130" s="36"/>
      <c r="P130" s="2"/>
      <c r="Q130" s="2"/>
    </row>
    <row r="131" spans="1:17" x14ac:dyDescent="0.2">
      <c r="A131" s="20" t="s">
        <v>53</v>
      </c>
      <c r="B131" s="25" t="s">
        <v>68</v>
      </c>
      <c r="C131" s="65">
        <v>31.603333333333335</v>
      </c>
      <c r="D131" s="73">
        <v>18.343333333333334</v>
      </c>
      <c r="E131" s="73">
        <v>18.84</v>
      </c>
      <c r="F131" s="71">
        <f t="shared" si="60"/>
        <v>18.59000806885247</v>
      </c>
      <c r="G131" s="30">
        <f t="shared" si="75"/>
        <v>13.013325264480866</v>
      </c>
      <c r="I131" s="30">
        <f t="shared" ref="I131" si="81">G131-$H$2</f>
        <v>8.8183850663382302E-2</v>
      </c>
      <c r="J131" s="31">
        <f t="shared" ref="J131" si="82">2^- (I131)</f>
        <v>0.9407062204425779</v>
      </c>
      <c r="K131" s="36"/>
      <c r="P131" s="2"/>
      <c r="Q131" s="2"/>
    </row>
    <row r="132" spans="1:17" x14ac:dyDescent="0.2">
      <c r="A132" s="20" t="s">
        <v>53</v>
      </c>
      <c r="B132" s="25" t="s">
        <v>68</v>
      </c>
      <c r="C132" s="66"/>
      <c r="D132" s="73"/>
      <c r="E132" s="73"/>
      <c r="F132" s="71"/>
      <c r="G132" s="30"/>
      <c r="I132" s="30"/>
      <c r="J132" s="31"/>
      <c r="K132" s="36"/>
      <c r="P132" s="2"/>
      <c r="Q132" s="2"/>
    </row>
    <row r="133" spans="1:17" x14ac:dyDescent="0.2">
      <c r="A133" s="20" t="s">
        <v>53</v>
      </c>
      <c r="B133" s="25" t="s">
        <v>68</v>
      </c>
      <c r="C133" s="67"/>
      <c r="D133" s="73"/>
      <c r="E133" s="73"/>
      <c r="F133" s="71"/>
      <c r="G133" s="30"/>
      <c r="I133" s="30"/>
      <c r="J133" s="31"/>
      <c r="K133" s="36"/>
      <c r="P133" s="2"/>
      <c r="Q133" s="2"/>
    </row>
    <row r="134" spans="1:17" x14ac:dyDescent="0.2">
      <c r="A134" s="19" t="s">
        <v>54</v>
      </c>
      <c r="B134" s="25" t="s">
        <v>68</v>
      </c>
      <c r="C134" s="65"/>
      <c r="D134" s="73">
        <v>19.11</v>
      </c>
      <c r="E134" s="73">
        <v>20.026666666666667</v>
      </c>
      <c r="F134" s="71">
        <f t="shared" si="60"/>
        <v>19.562965010447677</v>
      </c>
      <c r="G134" s="30"/>
      <c r="I134" s="30">
        <f t="shared" ref="I134" si="83">G134-$H$2</f>
        <v>-12.925141413817483</v>
      </c>
      <c r="J134" s="31"/>
      <c r="K134" s="36"/>
      <c r="P134" s="2"/>
      <c r="Q134" s="2"/>
    </row>
    <row r="135" spans="1:17" x14ac:dyDescent="0.2">
      <c r="A135" s="19" t="s">
        <v>54</v>
      </c>
      <c r="B135" s="25" t="s">
        <v>68</v>
      </c>
      <c r="C135" s="66"/>
      <c r="D135" s="73"/>
      <c r="E135" s="73"/>
      <c r="F135" s="71"/>
      <c r="G135" s="30"/>
      <c r="I135" s="30"/>
      <c r="J135" s="31"/>
      <c r="K135" s="36"/>
      <c r="P135" s="2"/>
      <c r="Q135" s="2"/>
    </row>
    <row r="136" spans="1:17" x14ac:dyDescent="0.2">
      <c r="A136" s="19" t="s">
        <v>54</v>
      </c>
      <c r="B136" s="25" t="s">
        <v>68</v>
      </c>
      <c r="C136" s="67"/>
      <c r="D136" s="73"/>
      <c r="E136" s="73"/>
      <c r="F136" s="71"/>
      <c r="G136" s="30"/>
      <c r="I136" s="30"/>
      <c r="J136" s="31"/>
      <c r="K136" s="37"/>
      <c r="P136" s="2"/>
      <c r="Q136" s="2"/>
    </row>
    <row r="137" spans="1:17" x14ac:dyDescent="0.2">
      <c r="A137" s="21" t="s">
        <v>55</v>
      </c>
      <c r="B137" s="29" t="s">
        <v>69</v>
      </c>
      <c r="C137" s="50">
        <v>32.15</v>
      </c>
      <c r="D137" s="72">
        <v>17.553333333333331</v>
      </c>
      <c r="E137" s="72">
        <v>20.029999999999998</v>
      </c>
      <c r="F137" s="71">
        <f t="shared" si="60"/>
        <v>18.750820426495117</v>
      </c>
      <c r="G137" s="30">
        <f>C137-F137</f>
        <v>13.399179573504881</v>
      </c>
      <c r="I137" s="30">
        <f>G137-$H$2</f>
        <v>0.47403815968739771</v>
      </c>
      <c r="J137" s="31">
        <f>2^- (I137)</f>
        <v>0.719946616216107</v>
      </c>
      <c r="K137" s="38">
        <f>AVERAGE(J137:J163)</f>
        <v>0.719946616216107</v>
      </c>
      <c r="P137" s="2"/>
      <c r="Q137" s="2"/>
    </row>
    <row r="138" spans="1:17" x14ac:dyDescent="0.2">
      <c r="A138" s="21" t="s">
        <v>55</v>
      </c>
      <c r="B138" s="29" t="s">
        <v>69</v>
      </c>
      <c r="C138" s="51"/>
      <c r="D138" s="72"/>
      <c r="E138" s="72"/>
      <c r="F138" s="71"/>
      <c r="G138" s="30"/>
      <c r="I138" s="30"/>
      <c r="J138" s="31"/>
      <c r="K138" s="39"/>
      <c r="P138" s="2"/>
      <c r="Q138" s="2"/>
    </row>
    <row r="139" spans="1:17" x14ac:dyDescent="0.2">
      <c r="A139" s="21" t="s">
        <v>55</v>
      </c>
      <c r="B139" s="29" t="s">
        <v>69</v>
      </c>
      <c r="C139" s="52"/>
      <c r="D139" s="72"/>
      <c r="E139" s="72"/>
      <c r="F139" s="71"/>
      <c r="G139" s="30"/>
      <c r="I139" s="30"/>
      <c r="J139" s="31"/>
      <c r="K139" s="39"/>
      <c r="P139" s="2"/>
      <c r="Q139" s="2"/>
    </row>
    <row r="140" spans="1:17" x14ac:dyDescent="0.2">
      <c r="A140" s="22" t="s">
        <v>56</v>
      </c>
      <c r="B140" s="29" t="s">
        <v>69</v>
      </c>
      <c r="C140" s="50"/>
      <c r="D140" s="72">
        <v>18.176666666666666</v>
      </c>
      <c r="E140" s="72">
        <v>18.846666666666668</v>
      </c>
      <c r="F140" s="71">
        <f t="shared" si="60"/>
        <v>18.508635221911362</v>
      </c>
      <c r="G140" s="30"/>
      <c r="I140" s="30">
        <f t="shared" ref="I140" si="84">G140-$H$2</f>
        <v>-12.925141413817483</v>
      </c>
      <c r="J140" s="31"/>
      <c r="K140" s="39"/>
      <c r="P140" s="2"/>
      <c r="Q140" s="2"/>
    </row>
    <row r="141" spans="1:17" x14ac:dyDescent="0.2">
      <c r="A141" s="22" t="s">
        <v>56</v>
      </c>
      <c r="B141" s="29" t="s">
        <v>69</v>
      </c>
      <c r="C141" s="51"/>
      <c r="D141" s="72"/>
      <c r="E141" s="72"/>
      <c r="F141" s="71"/>
      <c r="G141" s="30"/>
      <c r="I141" s="30"/>
      <c r="J141" s="31"/>
      <c r="K141" s="39"/>
      <c r="P141" s="2"/>
      <c r="Q141" s="2"/>
    </row>
    <row r="142" spans="1:17" x14ac:dyDescent="0.2">
      <c r="A142" s="22" t="s">
        <v>56</v>
      </c>
      <c r="B142" s="29" t="s">
        <v>69</v>
      </c>
      <c r="C142" s="52"/>
      <c r="D142" s="72"/>
      <c r="E142" s="72"/>
      <c r="F142" s="71"/>
      <c r="G142" s="30"/>
      <c r="I142" s="30"/>
      <c r="J142" s="31"/>
      <c r="K142" s="39"/>
      <c r="P142" s="2"/>
      <c r="Q142" s="2"/>
    </row>
    <row r="143" spans="1:17" x14ac:dyDescent="0.2">
      <c r="A143" s="21" t="s">
        <v>57</v>
      </c>
      <c r="B143" s="29" t="s">
        <v>69</v>
      </c>
      <c r="C143" s="50"/>
      <c r="D143" s="72">
        <v>17.993333333333332</v>
      </c>
      <c r="E143" s="72">
        <v>20.239999999999998</v>
      </c>
      <c r="F143" s="71">
        <f t="shared" si="60"/>
        <v>19.083633476533411</v>
      </c>
      <c r="G143" s="30"/>
      <c r="I143" s="30">
        <f t="shared" ref="I143" si="85">G143-$H$2</f>
        <v>-12.925141413817483</v>
      </c>
      <c r="J143" s="31"/>
      <c r="K143" s="39"/>
      <c r="P143" s="2"/>
      <c r="Q143" s="2"/>
    </row>
    <row r="144" spans="1:17" x14ac:dyDescent="0.2">
      <c r="A144" s="21" t="s">
        <v>57</v>
      </c>
      <c r="B144" s="29" t="s">
        <v>69</v>
      </c>
      <c r="C144" s="51"/>
      <c r="D144" s="72"/>
      <c r="E144" s="72"/>
      <c r="F144" s="71"/>
      <c r="G144" s="30"/>
      <c r="I144" s="30"/>
      <c r="J144" s="31"/>
      <c r="K144" s="39"/>
      <c r="P144" s="2"/>
      <c r="Q144" s="2"/>
    </row>
    <row r="145" spans="1:17" x14ac:dyDescent="0.2">
      <c r="A145" s="21" t="s">
        <v>57</v>
      </c>
      <c r="B145" s="29" t="s">
        <v>69</v>
      </c>
      <c r="C145" s="52"/>
      <c r="D145" s="72"/>
      <c r="E145" s="72"/>
      <c r="F145" s="71"/>
      <c r="G145" s="30"/>
      <c r="I145" s="30"/>
      <c r="J145" s="31"/>
      <c r="K145" s="39"/>
      <c r="P145" s="2"/>
      <c r="Q145" s="2"/>
    </row>
    <row r="146" spans="1:17" x14ac:dyDescent="0.2">
      <c r="A146" s="22" t="s">
        <v>58</v>
      </c>
      <c r="B146" s="29" t="s">
        <v>69</v>
      </c>
      <c r="C146" s="50"/>
      <c r="D146" s="72">
        <v>18.016666666666666</v>
      </c>
      <c r="E146" s="72">
        <v>19.973333333333333</v>
      </c>
      <c r="F146" s="71">
        <f t="shared" si="60"/>
        <v>18.969788846713314</v>
      </c>
      <c r="G146" s="30"/>
      <c r="I146" s="30">
        <f t="shared" ref="I146" si="86">G146-$H$2</f>
        <v>-12.925141413817483</v>
      </c>
      <c r="J146" s="31"/>
      <c r="K146" s="39"/>
      <c r="P146" s="2"/>
      <c r="Q146" s="2"/>
    </row>
    <row r="147" spans="1:17" x14ac:dyDescent="0.2">
      <c r="A147" s="22" t="s">
        <v>58</v>
      </c>
      <c r="B147" s="29" t="s">
        <v>69</v>
      </c>
      <c r="C147" s="51"/>
      <c r="D147" s="72"/>
      <c r="E147" s="72"/>
      <c r="F147" s="71"/>
      <c r="G147" s="30"/>
      <c r="I147" s="30"/>
      <c r="J147" s="31"/>
      <c r="K147" s="39"/>
      <c r="P147" s="2"/>
      <c r="Q147" s="2"/>
    </row>
    <row r="148" spans="1:17" x14ac:dyDescent="0.2">
      <c r="A148" s="22" t="s">
        <v>58</v>
      </c>
      <c r="B148" s="29" t="s">
        <v>69</v>
      </c>
      <c r="C148" s="52"/>
      <c r="D148" s="72"/>
      <c r="E148" s="72"/>
      <c r="F148" s="71"/>
      <c r="G148" s="30"/>
      <c r="I148" s="30"/>
      <c r="J148" s="31"/>
      <c r="K148" s="39"/>
      <c r="P148" s="2"/>
      <c r="Q148" s="2"/>
    </row>
    <row r="149" spans="1:17" x14ac:dyDescent="0.2">
      <c r="A149" s="21" t="s">
        <v>59</v>
      </c>
      <c r="B149" s="29" t="s">
        <v>69</v>
      </c>
      <c r="C149" s="50"/>
      <c r="D149" s="72">
        <v>17.940000000000001</v>
      </c>
      <c r="E149" s="72">
        <v>19.183333333333334</v>
      </c>
      <c r="F149" s="71">
        <f t="shared" ref="F149:F158" si="87">GEOMEAN(D149:E151)</f>
        <v>18.55125332693185</v>
      </c>
      <c r="G149" s="30"/>
      <c r="I149" s="30">
        <f t="shared" ref="I149" si="88">G149-$H$2</f>
        <v>-12.925141413817483</v>
      </c>
      <c r="J149" s="31"/>
      <c r="K149" s="39"/>
      <c r="P149" s="2"/>
      <c r="Q149" s="2"/>
    </row>
    <row r="150" spans="1:17" x14ac:dyDescent="0.2">
      <c r="A150" s="21" t="s">
        <v>59</v>
      </c>
      <c r="B150" s="29" t="s">
        <v>69</v>
      </c>
      <c r="C150" s="51"/>
      <c r="D150" s="72"/>
      <c r="E150" s="72"/>
      <c r="F150" s="71"/>
      <c r="G150" s="30"/>
      <c r="I150" s="30"/>
      <c r="J150" s="31"/>
      <c r="K150" s="39"/>
      <c r="P150" s="2"/>
      <c r="Q150" s="2"/>
    </row>
    <row r="151" spans="1:17" x14ac:dyDescent="0.2">
      <c r="A151" s="21" t="s">
        <v>59</v>
      </c>
      <c r="B151" s="29" t="s">
        <v>69</v>
      </c>
      <c r="C151" s="52"/>
      <c r="D151" s="72"/>
      <c r="E151" s="72"/>
      <c r="F151" s="71"/>
      <c r="G151" s="30"/>
      <c r="I151" s="30"/>
      <c r="J151" s="31"/>
      <c r="K151" s="39"/>
      <c r="P151" s="2"/>
      <c r="Q151" s="2"/>
    </row>
    <row r="152" spans="1:17" x14ac:dyDescent="0.2">
      <c r="A152" s="22" t="s">
        <v>60</v>
      </c>
      <c r="B152" s="29" t="s">
        <v>69</v>
      </c>
      <c r="C152" s="50"/>
      <c r="D152" s="72">
        <v>17.850000000000001</v>
      </c>
      <c r="E152" s="72">
        <v>18.293333333333333</v>
      </c>
      <c r="F152" s="71">
        <f t="shared" si="87"/>
        <v>18.070307136294058</v>
      </c>
      <c r="G152" s="30"/>
      <c r="I152" s="30">
        <f t="shared" ref="I152" si="89">G152-$H$2</f>
        <v>-12.925141413817483</v>
      </c>
      <c r="J152" s="31"/>
      <c r="K152" s="39"/>
      <c r="P152" s="2"/>
      <c r="Q152" s="2"/>
    </row>
    <row r="153" spans="1:17" x14ac:dyDescent="0.2">
      <c r="A153" s="22" t="s">
        <v>60</v>
      </c>
      <c r="B153" s="29" t="s">
        <v>69</v>
      </c>
      <c r="C153" s="51"/>
      <c r="D153" s="72"/>
      <c r="E153" s="72"/>
      <c r="F153" s="71"/>
      <c r="G153" s="30"/>
      <c r="I153" s="30"/>
      <c r="J153" s="31"/>
      <c r="K153" s="39"/>
      <c r="P153" s="2"/>
      <c r="Q153" s="2"/>
    </row>
    <row r="154" spans="1:17" x14ac:dyDescent="0.2">
      <c r="A154" s="22" t="s">
        <v>60</v>
      </c>
      <c r="B154" s="29" t="s">
        <v>69</v>
      </c>
      <c r="C154" s="52"/>
      <c r="D154" s="72"/>
      <c r="E154" s="72"/>
      <c r="F154" s="71"/>
      <c r="G154" s="30"/>
      <c r="I154" s="30"/>
      <c r="J154" s="31"/>
      <c r="K154" s="39"/>
      <c r="P154" s="2"/>
      <c r="Q154" s="2"/>
    </row>
    <row r="155" spans="1:17" x14ac:dyDescent="0.2">
      <c r="A155" s="21" t="s">
        <v>61</v>
      </c>
      <c r="B155" s="29" t="s">
        <v>69</v>
      </c>
      <c r="C155" s="50"/>
      <c r="D155" s="72">
        <v>18.650000000000002</v>
      </c>
      <c r="E155" s="72">
        <v>19.233333333333334</v>
      </c>
      <c r="F155" s="71">
        <f t="shared" si="87"/>
        <v>18.939420969677681</v>
      </c>
      <c r="G155" s="30"/>
      <c r="I155" s="30">
        <f t="shared" ref="I155" si="90">G155-$H$2</f>
        <v>-12.925141413817483</v>
      </c>
      <c r="J155" s="31"/>
      <c r="K155" s="39"/>
      <c r="P155" s="2"/>
      <c r="Q155" s="2"/>
    </row>
    <row r="156" spans="1:17" x14ac:dyDescent="0.2">
      <c r="A156" s="21" t="s">
        <v>61</v>
      </c>
      <c r="B156" s="29" t="s">
        <v>69</v>
      </c>
      <c r="C156" s="51"/>
      <c r="D156" s="72"/>
      <c r="E156" s="72"/>
      <c r="F156" s="71"/>
      <c r="G156" s="30"/>
      <c r="I156" s="30"/>
      <c r="J156" s="31"/>
      <c r="K156" s="39"/>
      <c r="P156" s="2"/>
      <c r="Q156" s="2"/>
    </row>
    <row r="157" spans="1:17" x14ac:dyDescent="0.2">
      <c r="A157" s="21" t="s">
        <v>61</v>
      </c>
      <c r="B157" s="29" t="s">
        <v>69</v>
      </c>
      <c r="C157" s="52"/>
      <c r="D157" s="72"/>
      <c r="E157" s="72"/>
      <c r="F157" s="71"/>
      <c r="G157" s="30"/>
      <c r="I157" s="30"/>
      <c r="J157" s="31"/>
      <c r="K157" s="39"/>
      <c r="P157" s="2"/>
      <c r="Q157" s="2"/>
    </row>
    <row r="158" spans="1:17" x14ac:dyDescent="0.2">
      <c r="A158" s="22" t="s">
        <v>62</v>
      </c>
      <c r="B158" s="29" t="s">
        <v>69</v>
      </c>
      <c r="C158" s="50"/>
      <c r="D158" s="72">
        <v>18.783333333333331</v>
      </c>
      <c r="E158" s="72">
        <v>20.866666666666664</v>
      </c>
      <c r="F158" s="71">
        <f t="shared" si="87"/>
        <v>19.797614895627085</v>
      </c>
      <c r="G158" s="30"/>
      <c r="I158" s="30">
        <f t="shared" ref="I158" si="91">G158-$H$2</f>
        <v>-12.925141413817483</v>
      </c>
      <c r="J158" s="31"/>
      <c r="K158" s="39"/>
      <c r="P158" s="2"/>
      <c r="Q158" s="2"/>
    </row>
    <row r="159" spans="1:17" x14ac:dyDescent="0.2">
      <c r="A159" s="22" t="s">
        <v>62</v>
      </c>
      <c r="B159" s="29" t="s">
        <v>69</v>
      </c>
      <c r="C159" s="51"/>
      <c r="D159" s="72"/>
      <c r="E159" s="72"/>
      <c r="F159" s="71"/>
      <c r="G159" s="30"/>
      <c r="I159" s="30"/>
      <c r="J159" s="31"/>
      <c r="K159" s="39"/>
      <c r="P159" s="2"/>
      <c r="Q159" s="2"/>
    </row>
    <row r="160" spans="1:17" x14ac:dyDescent="0.2">
      <c r="A160" s="22" t="s">
        <v>62</v>
      </c>
      <c r="B160" s="29" t="s">
        <v>69</v>
      </c>
      <c r="C160" s="52"/>
      <c r="D160" s="72"/>
      <c r="E160" s="72"/>
      <c r="F160" s="71"/>
      <c r="G160" s="30"/>
      <c r="I160" s="30"/>
      <c r="J160" s="31"/>
      <c r="K160" s="39"/>
      <c r="P160" s="2"/>
      <c r="Q160" s="2"/>
    </row>
    <row r="161" spans="1:17" x14ac:dyDescent="0.2">
      <c r="A161" s="21" t="s">
        <v>63</v>
      </c>
      <c r="B161" s="29" t="s">
        <v>69</v>
      </c>
      <c r="C161" s="50"/>
      <c r="D161" s="72">
        <v>18.27</v>
      </c>
      <c r="E161" s="72">
        <v>19.223333333333333</v>
      </c>
      <c r="F161" s="71">
        <f>GEOMEAN(D161:E163)</f>
        <v>18.740605646563292</v>
      </c>
      <c r="G161" s="30"/>
      <c r="I161" s="30">
        <f>G161-$H$2</f>
        <v>-12.925141413817483</v>
      </c>
      <c r="J161" s="31"/>
      <c r="K161" s="39"/>
      <c r="P161" s="2"/>
      <c r="Q161" s="2"/>
    </row>
    <row r="162" spans="1:17" x14ac:dyDescent="0.2">
      <c r="A162" s="21" t="s">
        <v>63</v>
      </c>
      <c r="B162" s="29" t="s">
        <v>69</v>
      </c>
      <c r="C162" s="51"/>
      <c r="D162" s="72"/>
      <c r="E162" s="72"/>
      <c r="F162" s="71"/>
      <c r="G162" s="30"/>
      <c r="I162" s="30"/>
      <c r="J162" s="31"/>
      <c r="K162" s="39"/>
      <c r="P162" s="2"/>
      <c r="Q162" s="2"/>
    </row>
    <row r="163" spans="1:17" x14ac:dyDescent="0.2">
      <c r="A163" s="21" t="s">
        <v>63</v>
      </c>
      <c r="B163" s="29" t="s">
        <v>69</v>
      </c>
      <c r="C163" s="52"/>
      <c r="D163" s="72"/>
      <c r="E163" s="72"/>
      <c r="F163" s="71"/>
      <c r="G163" s="30"/>
      <c r="I163" s="30"/>
      <c r="J163" s="31"/>
      <c r="K163" s="40"/>
      <c r="P163" s="2"/>
      <c r="Q163" s="2"/>
    </row>
    <row r="164" spans="1:17" x14ac:dyDescent="0.2">
      <c r="P164" s="2"/>
      <c r="Q164" s="2"/>
    </row>
    <row r="165" spans="1:17" x14ac:dyDescent="0.2">
      <c r="P165" s="2"/>
      <c r="Q165" s="2"/>
    </row>
    <row r="166" spans="1:17" x14ac:dyDescent="0.2">
      <c r="P166" s="2"/>
      <c r="Q166" s="2"/>
    </row>
    <row r="167" spans="1:17" x14ac:dyDescent="0.2">
      <c r="P167" s="2"/>
      <c r="Q167" s="2"/>
    </row>
    <row r="168" spans="1:17" x14ac:dyDescent="0.2">
      <c r="P168" s="2"/>
      <c r="Q168" s="2"/>
    </row>
  </sheetData>
  <mergeCells count="384">
    <mergeCell ref="D8:D10"/>
    <mergeCell ref="E8:E10"/>
    <mergeCell ref="F8:F10"/>
    <mergeCell ref="G8:G10"/>
    <mergeCell ref="I8:I10"/>
    <mergeCell ref="J8:J10"/>
    <mergeCell ref="J2:J4"/>
    <mergeCell ref="K2:K28"/>
    <mergeCell ref="C5:C7"/>
    <mergeCell ref="D5:D7"/>
    <mergeCell ref="E5:E7"/>
    <mergeCell ref="F5:F7"/>
    <mergeCell ref="G5:G7"/>
    <mergeCell ref="I5:I7"/>
    <mergeCell ref="J5:J7"/>
    <mergeCell ref="C8:C10"/>
    <mergeCell ref="C2:C4"/>
    <mergeCell ref="D2:D4"/>
    <mergeCell ref="E2:E4"/>
    <mergeCell ref="F2:F4"/>
    <mergeCell ref="G2:G4"/>
    <mergeCell ref="I2:I4"/>
    <mergeCell ref="J11:J13"/>
    <mergeCell ref="C14:C16"/>
    <mergeCell ref="D14:D16"/>
    <mergeCell ref="E14:E16"/>
    <mergeCell ref="F14:F16"/>
    <mergeCell ref="G14:G16"/>
    <mergeCell ref="I14:I16"/>
    <mergeCell ref="J14:J16"/>
    <mergeCell ref="C11:C13"/>
    <mergeCell ref="D11:D13"/>
    <mergeCell ref="E11:E13"/>
    <mergeCell ref="F11:F13"/>
    <mergeCell ref="G11:G13"/>
    <mergeCell ref="I11:I13"/>
    <mergeCell ref="J17:J19"/>
    <mergeCell ref="C20:C22"/>
    <mergeCell ref="D20:D22"/>
    <mergeCell ref="E20:E22"/>
    <mergeCell ref="F20:F22"/>
    <mergeCell ref="G20:G22"/>
    <mergeCell ref="I20:I22"/>
    <mergeCell ref="J20:J22"/>
    <mergeCell ref="C17:C19"/>
    <mergeCell ref="D17:D19"/>
    <mergeCell ref="E17:E19"/>
    <mergeCell ref="F17:F19"/>
    <mergeCell ref="G17:G19"/>
    <mergeCell ref="I17:I19"/>
    <mergeCell ref="J23:J25"/>
    <mergeCell ref="C26:C28"/>
    <mergeCell ref="D26:D28"/>
    <mergeCell ref="E26:E28"/>
    <mergeCell ref="F26:F28"/>
    <mergeCell ref="G26:G28"/>
    <mergeCell ref="I26:I28"/>
    <mergeCell ref="J26:J28"/>
    <mergeCell ref="C23:C25"/>
    <mergeCell ref="D23:D25"/>
    <mergeCell ref="E23:E25"/>
    <mergeCell ref="F23:F25"/>
    <mergeCell ref="G23:G25"/>
    <mergeCell ref="I23:I25"/>
    <mergeCell ref="D35:D37"/>
    <mergeCell ref="E35:E37"/>
    <mergeCell ref="F35:F37"/>
    <mergeCell ref="G35:G37"/>
    <mergeCell ref="I35:I37"/>
    <mergeCell ref="J35:J37"/>
    <mergeCell ref="J29:J31"/>
    <mergeCell ref="K29:K55"/>
    <mergeCell ref="C32:C34"/>
    <mergeCell ref="D32:D34"/>
    <mergeCell ref="E32:E34"/>
    <mergeCell ref="F32:F34"/>
    <mergeCell ref="G32:G34"/>
    <mergeCell ref="I32:I34"/>
    <mergeCell ref="J32:J34"/>
    <mergeCell ref="C35:C37"/>
    <mergeCell ref="C29:C31"/>
    <mergeCell ref="D29:D31"/>
    <mergeCell ref="E29:E31"/>
    <mergeCell ref="F29:F31"/>
    <mergeCell ref="G29:G31"/>
    <mergeCell ref="I29:I31"/>
    <mergeCell ref="J38:J40"/>
    <mergeCell ref="C41:C43"/>
    <mergeCell ref="D41:D43"/>
    <mergeCell ref="E41:E43"/>
    <mergeCell ref="F41:F43"/>
    <mergeCell ref="G41:G43"/>
    <mergeCell ref="I41:I43"/>
    <mergeCell ref="J41:J43"/>
    <mergeCell ref="C38:C40"/>
    <mergeCell ref="D38:D40"/>
    <mergeCell ref="E38:E40"/>
    <mergeCell ref="F38:F40"/>
    <mergeCell ref="G38:G40"/>
    <mergeCell ref="I38:I40"/>
    <mergeCell ref="J44:J46"/>
    <mergeCell ref="C47:C49"/>
    <mergeCell ref="D47:D49"/>
    <mergeCell ref="E47:E49"/>
    <mergeCell ref="F47:F49"/>
    <mergeCell ref="G47:G49"/>
    <mergeCell ref="I47:I49"/>
    <mergeCell ref="J47:J49"/>
    <mergeCell ref="C44:C46"/>
    <mergeCell ref="D44:D46"/>
    <mergeCell ref="E44:E46"/>
    <mergeCell ref="F44:F46"/>
    <mergeCell ref="G44:G46"/>
    <mergeCell ref="I44:I46"/>
    <mergeCell ref="J50:J52"/>
    <mergeCell ref="C53:C55"/>
    <mergeCell ref="D53:D55"/>
    <mergeCell ref="E53:E55"/>
    <mergeCell ref="F53:F55"/>
    <mergeCell ref="G53:G55"/>
    <mergeCell ref="I53:I55"/>
    <mergeCell ref="J53:J55"/>
    <mergeCell ref="C50:C52"/>
    <mergeCell ref="D50:D52"/>
    <mergeCell ref="E50:E52"/>
    <mergeCell ref="F50:F52"/>
    <mergeCell ref="G50:G52"/>
    <mergeCell ref="I50:I52"/>
    <mergeCell ref="D62:D64"/>
    <mergeCell ref="E62:E64"/>
    <mergeCell ref="F62:F64"/>
    <mergeCell ref="G62:G64"/>
    <mergeCell ref="I62:I64"/>
    <mergeCell ref="J62:J64"/>
    <mergeCell ref="J56:J58"/>
    <mergeCell ref="K56:K82"/>
    <mergeCell ref="C59:C61"/>
    <mergeCell ref="D59:D61"/>
    <mergeCell ref="E59:E61"/>
    <mergeCell ref="F59:F61"/>
    <mergeCell ref="G59:G61"/>
    <mergeCell ref="I59:I61"/>
    <mergeCell ref="J59:J61"/>
    <mergeCell ref="C62:C64"/>
    <mergeCell ref="C56:C58"/>
    <mergeCell ref="D56:D58"/>
    <mergeCell ref="E56:E58"/>
    <mergeCell ref="F56:F58"/>
    <mergeCell ref="G56:G58"/>
    <mergeCell ref="I56:I58"/>
    <mergeCell ref="J65:J67"/>
    <mergeCell ref="C68:C70"/>
    <mergeCell ref="D68:D70"/>
    <mergeCell ref="E68:E70"/>
    <mergeCell ref="F68:F70"/>
    <mergeCell ref="G68:G70"/>
    <mergeCell ref="I68:I70"/>
    <mergeCell ref="J68:J70"/>
    <mergeCell ref="C65:C67"/>
    <mergeCell ref="D65:D67"/>
    <mergeCell ref="E65:E67"/>
    <mergeCell ref="F65:F67"/>
    <mergeCell ref="G65:G67"/>
    <mergeCell ref="I65:I67"/>
    <mergeCell ref="J71:J73"/>
    <mergeCell ref="C74:C76"/>
    <mergeCell ref="D74:D76"/>
    <mergeCell ref="E74:E76"/>
    <mergeCell ref="F74:F76"/>
    <mergeCell ref="G74:G76"/>
    <mergeCell ref="I74:I76"/>
    <mergeCell ref="J74:J76"/>
    <mergeCell ref="C71:C73"/>
    <mergeCell ref="D71:D73"/>
    <mergeCell ref="E71:E73"/>
    <mergeCell ref="F71:F73"/>
    <mergeCell ref="G71:G73"/>
    <mergeCell ref="I71:I73"/>
    <mergeCell ref="J77:J79"/>
    <mergeCell ref="C80:C82"/>
    <mergeCell ref="D80:D82"/>
    <mergeCell ref="E80:E82"/>
    <mergeCell ref="F80:F82"/>
    <mergeCell ref="G80:G82"/>
    <mergeCell ref="I80:I82"/>
    <mergeCell ref="J80:J82"/>
    <mergeCell ref="C77:C79"/>
    <mergeCell ref="D77:D79"/>
    <mergeCell ref="E77:E79"/>
    <mergeCell ref="F77:F79"/>
    <mergeCell ref="G77:G79"/>
    <mergeCell ref="I77:I79"/>
    <mergeCell ref="D89:D91"/>
    <mergeCell ref="E89:E91"/>
    <mergeCell ref="F89:F91"/>
    <mergeCell ref="G89:G91"/>
    <mergeCell ref="I89:I91"/>
    <mergeCell ref="J89:J91"/>
    <mergeCell ref="J83:J85"/>
    <mergeCell ref="K83:K109"/>
    <mergeCell ref="C86:C88"/>
    <mergeCell ref="D86:D88"/>
    <mergeCell ref="E86:E88"/>
    <mergeCell ref="F86:F88"/>
    <mergeCell ref="G86:G88"/>
    <mergeCell ref="I86:I88"/>
    <mergeCell ref="J86:J88"/>
    <mergeCell ref="C89:C91"/>
    <mergeCell ref="C83:C85"/>
    <mergeCell ref="D83:D85"/>
    <mergeCell ref="E83:E85"/>
    <mergeCell ref="F83:F85"/>
    <mergeCell ref="G83:G85"/>
    <mergeCell ref="I83:I85"/>
    <mergeCell ref="J92:J94"/>
    <mergeCell ref="C95:C97"/>
    <mergeCell ref="D95:D97"/>
    <mergeCell ref="E95:E97"/>
    <mergeCell ref="F95:F97"/>
    <mergeCell ref="G95:G97"/>
    <mergeCell ref="I95:I97"/>
    <mergeCell ref="J95:J97"/>
    <mergeCell ref="C92:C94"/>
    <mergeCell ref="D92:D94"/>
    <mergeCell ref="E92:E94"/>
    <mergeCell ref="F92:F94"/>
    <mergeCell ref="G92:G94"/>
    <mergeCell ref="I92:I94"/>
    <mergeCell ref="J98:J100"/>
    <mergeCell ref="C101:C103"/>
    <mergeCell ref="D101:D103"/>
    <mergeCell ref="E101:E103"/>
    <mergeCell ref="F101:F103"/>
    <mergeCell ref="G101:G103"/>
    <mergeCell ref="I101:I103"/>
    <mergeCell ref="J101:J103"/>
    <mergeCell ref="C98:C100"/>
    <mergeCell ref="D98:D100"/>
    <mergeCell ref="E98:E100"/>
    <mergeCell ref="F98:F100"/>
    <mergeCell ref="G98:G100"/>
    <mergeCell ref="I98:I100"/>
    <mergeCell ref="J104:J106"/>
    <mergeCell ref="C107:C109"/>
    <mergeCell ref="D107:D109"/>
    <mergeCell ref="E107:E109"/>
    <mergeCell ref="F107:F109"/>
    <mergeCell ref="G107:G109"/>
    <mergeCell ref="I107:I109"/>
    <mergeCell ref="J107:J109"/>
    <mergeCell ref="C104:C106"/>
    <mergeCell ref="D104:D106"/>
    <mergeCell ref="E104:E106"/>
    <mergeCell ref="F104:F106"/>
    <mergeCell ref="G104:G106"/>
    <mergeCell ref="I104:I106"/>
    <mergeCell ref="D116:D118"/>
    <mergeCell ref="E116:E118"/>
    <mergeCell ref="F116:F118"/>
    <mergeCell ref="G116:G118"/>
    <mergeCell ref="I116:I118"/>
    <mergeCell ref="J116:J118"/>
    <mergeCell ref="J110:J112"/>
    <mergeCell ref="K110:K136"/>
    <mergeCell ref="C113:C115"/>
    <mergeCell ref="D113:D115"/>
    <mergeCell ref="E113:E115"/>
    <mergeCell ref="F113:F115"/>
    <mergeCell ref="G113:G115"/>
    <mergeCell ref="I113:I115"/>
    <mergeCell ref="J113:J115"/>
    <mergeCell ref="C116:C118"/>
    <mergeCell ref="C110:C112"/>
    <mergeCell ref="D110:D112"/>
    <mergeCell ref="E110:E112"/>
    <mergeCell ref="F110:F112"/>
    <mergeCell ref="G110:G112"/>
    <mergeCell ref="I110:I112"/>
    <mergeCell ref="J119:J121"/>
    <mergeCell ref="C122:C124"/>
    <mergeCell ref="D122:D124"/>
    <mergeCell ref="E122:E124"/>
    <mergeCell ref="F122:F124"/>
    <mergeCell ref="G122:G124"/>
    <mergeCell ref="I122:I124"/>
    <mergeCell ref="J122:J124"/>
    <mergeCell ref="C119:C121"/>
    <mergeCell ref="D119:D121"/>
    <mergeCell ref="E119:E121"/>
    <mergeCell ref="F119:F121"/>
    <mergeCell ref="G119:G121"/>
    <mergeCell ref="I119:I121"/>
    <mergeCell ref="J125:J127"/>
    <mergeCell ref="C128:C130"/>
    <mergeCell ref="D128:D130"/>
    <mergeCell ref="E128:E130"/>
    <mergeCell ref="F128:F130"/>
    <mergeCell ref="G128:G130"/>
    <mergeCell ref="I128:I130"/>
    <mergeCell ref="J128:J130"/>
    <mergeCell ref="C125:C127"/>
    <mergeCell ref="D125:D127"/>
    <mergeCell ref="E125:E127"/>
    <mergeCell ref="F125:F127"/>
    <mergeCell ref="G125:G127"/>
    <mergeCell ref="I125:I127"/>
    <mergeCell ref="J131:J133"/>
    <mergeCell ref="C134:C136"/>
    <mergeCell ref="D134:D136"/>
    <mergeCell ref="E134:E136"/>
    <mergeCell ref="F134:F136"/>
    <mergeCell ref="G134:G136"/>
    <mergeCell ref="I134:I136"/>
    <mergeCell ref="J134:J136"/>
    <mergeCell ref="C131:C133"/>
    <mergeCell ref="D131:D133"/>
    <mergeCell ref="E131:E133"/>
    <mergeCell ref="F131:F133"/>
    <mergeCell ref="G131:G133"/>
    <mergeCell ref="I131:I133"/>
    <mergeCell ref="D143:D145"/>
    <mergeCell ref="E143:E145"/>
    <mergeCell ref="F143:F145"/>
    <mergeCell ref="G143:G145"/>
    <mergeCell ref="I143:I145"/>
    <mergeCell ref="J143:J145"/>
    <mergeCell ref="J137:J139"/>
    <mergeCell ref="K137:K163"/>
    <mergeCell ref="C140:C142"/>
    <mergeCell ref="D140:D142"/>
    <mergeCell ref="E140:E142"/>
    <mergeCell ref="F140:F142"/>
    <mergeCell ref="G140:G142"/>
    <mergeCell ref="I140:I142"/>
    <mergeCell ref="J140:J142"/>
    <mergeCell ref="C143:C145"/>
    <mergeCell ref="C137:C139"/>
    <mergeCell ref="D137:D139"/>
    <mergeCell ref="E137:E139"/>
    <mergeCell ref="F137:F139"/>
    <mergeCell ref="G137:G139"/>
    <mergeCell ref="I137:I139"/>
    <mergeCell ref="J146:J148"/>
    <mergeCell ref="C149:C151"/>
    <mergeCell ref="D149:D151"/>
    <mergeCell ref="E149:E151"/>
    <mergeCell ref="F149:F151"/>
    <mergeCell ref="G149:G151"/>
    <mergeCell ref="I149:I151"/>
    <mergeCell ref="J149:J151"/>
    <mergeCell ref="C146:C148"/>
    <mergeCell ref="D146:D148"/>
    <mergeCell ref="E146:E148"/>
    <mergeCell ref="F146:F148"/>
    <mergeCell ref="G146:G148"/>
    <mergeCell ref="I146:I148"/>
    <mergeCell ref="J152:J154"/>
    <mergeCell ref="C155:C157"/>
    <mergeCell ref="D155:D157"/>
    <mergeCell ref="E155:E157"/>
    <mergeCell ref="F155:F157"/>
    <mergeCell ref="G155:G157"/>
    <mergeCell ref="I155:I157"/>
    <mergeCell ref="J155:J157"/>
    <mergeCell ref="C152:C154"/>
    <mergeCell ref="D152:D154"/>
    <mergeCell ref="E152:E154"/>
    <mergeCell ref="F152:F154"/>
    <mergeCell ref="G152:G154"/>
    <mergeCell ref="I152:I154"/>
    <mergeCell ref="J158:J160"/>
    <mergeCell ref="C161:C163"/>
    <mergeCell ref="D161:D163"/>
    <mergeCell ref="E161:E163"/>
    <mergeCell ref="F161:F163"/>
    <mergeCell ref="G161:G163"/>
    <mergeCell ref="I161:I163"/>
    <mergeCell ref="J161:J163"/>
    <mergeCell ref="C158:C160"/>
    <mergeCell ref="D158:D160"/>
    <mergeCell ref="E158:E160"/>
    <mergeCell ref="F158:F160"/>
    <mergeCell ref="G158:G160"/>
    <mergeCell ref="I158:I1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elovl2</vt:lpstr>
      <vt:lpstr>elovl5</vt:lpstr>
      <vt:lpstr>cpt1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Villasante</dc:creator>
  <cp:lastModifiedBy>Alejandro Villasante</cp:lastModifiedBy>
  <dcterms:created xsi:type="dcterms:W3CDTF">2024-08-22T16:17:30Z</dcterms:created>
  <dcterms:modified xsi:type="dcterms:W3CDTF">2024-11-04T11:51:33Z</dcterms:modified>
</cp:coreProperties>
</file>